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575" windowHeight="7365"/>
  </bookViews>
  <sheets>
    <sheet name="Estadísticas 2015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H319" i="1"/>
  <c r="F319"/>
  <c r="H318"/>
  <c r="F318"/>
  <c r="H317"/>
  <c r="F317"/>
  <c r="H316"/>
  <c r="F316"/>
  <c r="H315"/>
  <c r="F315"/>
  <c r="H314"/>
  <c r="F314"/>
  <c r="H313"/>
  <c r="F313"/>
  <c r="H312"/>
  <c r="F312"/>
  <c r="H311"/>
  <c r="F311"/>
  <c r="H310"/>
  <c r="F310"/>
  <c r="H309"/>
  <c r="F309"/>
  <c r="H308"/>
  <c r="F308"/>
  <c r="H307"/>
  <c r="F307"/>
  <c r="H306"/>
  <c r="F306"/>
  <c r="H305"/>
  <c r="F305"/>
  <c r="H304"/>
  <c r="F304"/>
  <c r="H303"/>
  <c r="F303"/>
  <c r="H302"/>
  <c r="F302"/>
  <c r="H301"/>
  <c r="F301"/>
  <c r="H300"/>
  <c r="F300"/>
  <c r="H299"/>
  <c r="F299"/>
  <c r="H298"/>
  <c r="F298"/>
  <c r="H297"/>
  <c r="F297"/>
  <c r="H296"/>
  <c r="F296"/>
  <c r="H295"/>
  <c r="F295"/>
  <c r="H294"/>
  <c r="F294"/>
  <c r="H293"/>
  <c r="F293"/>
  <c r="H292"/>
  <c r="F292"/>
  <c r="H291"/>
  <c r="F291"/>
  <c r="H290"/>
  <c r="F290"/>
  <c r="H289"/>
  <c r="F289"/>
  <c r="H288"/>
  <c r="F288"/>
  <c r="H287"/>
  <c r="F287"/>
  <c r="H286"/>
  <c r="F286"/>
  <c r="H285"/>
  <c r="F285"/>
  <c r="H284"/>
  <c r="F284"/>
  <c r="H283"/>
  <c r="F283"/>
  <c r="H282"/>
  <c r="F282"/>
  <c r="H281"/>
  <c r="F281"/>
  <c r="H280"/>
  <c r="F280"/>
  <c r="H279"/>
  <c r="F279"/>
  <c r="H278"/>
  <c r="F278"/>
  <c r="H277"/>
  <c r="F277"/>
  <c r="H276"/>
  <c r="F276"/>
  <c r="H275"/>
  <c r="F275"/>
  <c r="H274"/>
  <c r="F274"/>
  <c r="H273"/>
  <c r="F273"/>
  <c r="H272"/>
  <c r="F272"/>
  <c r="H271"/>
  <c r="F271"/>
  <c r="H270"/>
  <c r="F270"/>
  <c r="H269"/>
  <c r="F269"/>
  <c r="H268"/>
  <c r="F268"/>
  <c r="H267"/>
  <c r="F267"/>
  <c r="H266"/>
  <c r="F266"/>
  <c r="H265"/>
  <c r="F265"/>
  <c r="H264"/>
  <c r="H321" s="1"/>
  <c r="F264"/>
  <c r="H229"/>
  <c r="H228"/>
  <c r="H227"/>
  <c r="H226"/>
  <c r="H231" s="1"/>
  <c r="H199"/>
  <c r="H198"/>
  <c r="H197"/>
  <c r="H196"/>
  <c r="H201" s="1"/>
  <c r="H163"/>
  <c r="H162"/>
  <c r="H161"/>
  <c r="H160"/>
  <c r="H165" s="1"/>
  <c r="I156"/>
  <c r="I155"/>
  <c r="I151"/>
  <c r="I150"/>
  <c r="I146"/>
  <c r="I145"/>
  <c r="I141"/>
  <c r="I140"/>
  <c r="H104"/>
  <c r="E104"/>
  <c r="H103"/>
  <c r="I103" s="1"/>
  <c r="E103"/>
  <c r="H102"/>
  <c r="E102"/>
  <c r="H101"/>
  <c r="E101"/>
  <c r="H100"/>
  <c r="E100"/>
  <c r="H99"/>
  <c r="I99" s="1"/>
  <c r="E99"/>
  <c r="H98"/>
  <c r="H106" s="1"/>
  <c r="E98"/>
  <c r="I63"/>
  <c r="J63" s="1"/>
  <c r="E63"/>
  <c r="J62"/>
  <c r="I62"/>
  <c r="E62"/>
  <c r="J61"/>
  <c r="I61"/>
  <c r="E61"/>
  <c r="J60"/>
  <c r="I60"/>
  <c r="E60"/>
  <c r="I59"/>
  <c r="J59" s="1"/>
  <c r="E59"/>
  <c r="J58"/>
  <c r="I58"/>
  <c r="E58"/>
  <c r="J57"/>
  <c r="I57"/>
  <c r="E57"/>
  <c r="I56"/>
  <c r="E56"/>
  <c r="I55"/>
  <c r="J55" s="1"/>
  <c r="E55"/>
  <c r="I54"/>
  <c r="E54"/>
  <c r="I53"/>
  <c r="E53"/>
  <c r="I52"/>
  <c r="E52"/>
  <c r="I51"/>
  <c r="J51" s="1"/>
  <c r="E51"/>
  <c r="J50"/>
  <c r="I50"/>
  <c r="E50"/>
  <c r="J49"/>
  <c r="I49"/>
  <c r="E49"/>
  <c r="J48"/>
  <c r="I48"/>
  <c r="I65" s="1"/>
  <c r="E48"/>
  <c r="K22"/>
  <c r="J22"/>
  <c r="I22"/>
  <c r="H22"/>
  <c r="F22"/>
  <c r="D23" s="1"/>
  <c r="D22"/>
  <c r="C22"/>
  <c r="C23" s="1"/>
  <c r="J54" l="1"/>
  <c r="J53"/>
  <c r="J65" s="1"/>
  <c r="J56"/>
  <c r="J52"/>
  <c r="I102"/>
  <c r="I98"/>
  <c r="I106" s="1"/>
  <c r="I104"/>
  <c r="I100"/>
  <c r="I101"/>
  <c r="H23"/>
  <c r="F23"/>
  <c r="I163"/>
  <c r="I161"/>
  <c r="I162"/>
  <c r="I160"/>
  <c r="I198"/>
  <c r="I196"/>
  <c r="I201" s="1"/>
  <c r="I199"/>
  <c r="I197"/>
  <c r="I229"/>
  <c r="I227"/>
  <c r="I226"/>
  <c r="I228"/>
  <c r="K23"/>
  <c r="J23"/>
  <c r="L22"/>
  <c r="I23" s="1"/>
  <c r="L23" l="1"/>
  <c r="I231"/>
  <c r="I165"/>
</calcChain>
</file>

<file path=xl/sharedStrings.xml><?xml version="1.0" encoding="utf-8"?>
<sst xmlns="http://schemas.openxmlformats.org/spreadsheetml/2006/main" count="50" uniqueCount="37">
  <si>
    <t xml:space="preserve">       SECRETARÍA DEL AYUNTAMIENTO</t>
  </si>
  <si>
    <t xml:space="preserve">             INFORMACIÓN ESTADÍSTICAS DICIEMBRE 2015</t>
  </si>
  <si>
    <t>SOLICITUDES POR TIPO</t>
  </si>
  <si>
    <t>SOLICITUD POR GÉNERO</t>
  </si>
  <si>
    <t>INFOMEX</t>
  </si>
  <si>
    <t>MANUALES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</si>
  <si>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</si>
  <si>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</si>
  <si>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</si>
  <si>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</si>
  <si>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</si>
  <si>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</si>
  <si>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</si>
  <si>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</si>
  <si>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</si>
  <si>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</si>
  <si>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</si>
  <si>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</si>
  <si>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 xml:space="preserve">RECURSOS DE REVISIÓN  </t>
  </si>
  <si>
    <t>SOLICITUDES REMITIDAS POR EL ITEI</t>
  </si>
  <si>
    <t>TIPO DE INFORMACIÓN</t>
  </si>
  <si>
    <t>ORDINARIA</t>
  </si>
  <si>
    <t>FUNDAMENTAL</t>
  </si>
  <si>
    <t>RESERVADA</t>
  </si>
  <si>
    <t>CONFIDENCIAL</t>
  </si>
  <si>
    <t>INFORMACIÓN POR TEMÁTICA</t>
  </si>
  <si>
    <t>ECONÓMICA ADMINISTRATIVA</t>
  </si>
  <si>
    <t>TRAMITE</t>
  </si>
  <si>
    <t>LEGAL</t>
  </si>
  <si>
    <t>SERVICIOS PÚBLICOS</t>
  </si>
  <si>
    <t>NOTIFICACIONES DE RESPUESTA</t>
  </si>
  <si>
    <t>CORREO ELECTRÓNICO</t>
  </si>
  <si>
    <t>NOTIFICACIÓN POR LISTAS</t>
  </si>
  <si>
    <t>NOTIFICACIÓN PERSONAL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</si>
  <si>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</si>
  <si>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</si>
  <si>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 xml:space="preserve">       DIRECCIÓN DE TRANSPARENCIA Y BUENAS PRÁCTICAS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</si>
</sst>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Aparajita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86">
    <xf numFmtId="0" fontId="0" fillId="0" borderId="0" xfId="0"/>
    <xf numFmtId="0" fontId="0" fillId="2" borderId="0" xfId="0" applyFill="1"/>
    <xf numFmtId="0" fontId="0" fillId="3" borderId="0" xfId="0" applyFill="1"/>
    <xf numFmtId="0" fontId="0" fillId="5" borderId="0" xfId="0" applyFill="1"/>
    <xf numFmtId="0" fontId="0" fillId="0" borderId="0" xfId="0" applyAlignment="1"/>
    <xf numFmtId="0" fontId="2" fillId="7" borderId="12" xfId="0" applyFont="1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9" fontId="0" fillId="8" borderId="12" xfId="1" applyFont="1" applyFill="1" applyBorder="1" applyAlignment="1">
      <alignment horizontal="center"/>
    </xf>
    <xf numFmtId="9" fontId="5" fillId="8" borderId="12" xfId="0" applyNumberFormat="1" applyFont="1" applyFill="1" applyBorder="1" applyAlignment="1">
      <alignment horizontal="center"/>
    </xf>
    <xf numFmtId="0" fontId="0" fillId="9" borderId="0" xfId="0" applyFill="1"/>
    <xf numFmtId="0" fontId="0" fillId="9" borderId="0" xfId="0" applyFill="1" applyAlignment="1"/>
    <xf numFmtId="0" fontId="6" fillId="8" borderId="9" xfId="2" applyFill="1" applyBorder="1" applyAlignment="1"/>
    <xf numFmtId="0" fontId="6" fillId="8" borderId="10" xfId="2" applyFill="1" applyBorder="1" applyAlignment="1"/>
    <xf numFmtId="0" fontId="6" fillId="8" borderId="11" xfId="2" applyFill="1" applyBorder="1" applyAlignment="1"/>
    <xf numFmtId="0" fontId="7" fillId="2" borderId="0" xfId="0" applyFont="1" applyFill="1"/>
    <xf numFmtId="0" fontId="5" fillId="10" borderId="12" xfId="0" applyFont="1" applyFill="1" applyBorder="1" applyAlignment="1">
      <alignment horizontal="center"/>
    </xf>
    <xf numFmtId="9" fontId="5" fillId="10" borderId="12" xfId="0" applyNumberFormat="1" applyFont="1" applyFill="1" applyBorder="1" applyAlignment="1">
      <alignment horizontal="center"/>
    </xf>
    <xf numFmtId="0" fontId="7" fillId="0" borderId="0" xfId="0" applyFont="1"/>
    <xf numFmtId="0" fontId="0" fillId="8" borderId="13" xfId="0" applyFill="1" applyBorder="1" applyAlignment="1">
      <alignment horizontal="center" wrapText="1"/>
    </xf>
    <xf numFmtId="0" fontId="0" fillId="8" borderId="14" xfId="0" applyFill="1" applyBorder="1" applyAlignment="1"/>
    <xf numFmtId="0" fontId="0" fillId="8" borderId="15" xfId="0" applyFill="1" applyBorder="1" applyAlignment="1"/>
    <xf numFmtId="0" fontId="0" fillId="8" borderId="16" xfId="0" applyFill="1" applyBorder="1" applyAlignment="1">
      <alignment horizontal="center"/>
    </xf>
    <xf numFmtId="9" fontId="0" fillId="8" borderId="17" xfId="1" applyFont="1" applyFill="1" applyBorder="1" applyAlignment="1">
      <alignment wrapText="1"/>
    </xf>
    <xf numFmtId="0" fontId="0" fillId="8" borderId="18" xfId="0" applyFill="1" applyBorder="1" applyAlignment="1"/>
    <xf numFmtId="0" fontId="5" fillId="8" borderId="12" xfId="0" applyFont="1" applyFill="1" applyBorder="1"/>
    <xf numFmtId="9" fontId="5" fillId="8" borderId="12" xfId="0" applyNumberFormat="1" applyFont="1" applyFill="1" applyBorder="1"/>
    <xf numFmtId="0" fontId="0" fillId="8" borderId="20" xfId="0" applyFill="1" applyBorder="1" applyAlignment="1">
      <alignment horizontal="right"/>
    </xf>
    <xf numFmtId="0" fontId="2" fillId="8" borderId="12" xfId="0" applyFont="1" applyFill="1" applyBorder="1"/>
    <xf numFmtId="0" fontId="0" fillId="8" borderId="21" xfId="0" applyFill="1" applyBorder="1" applyAlignment="1">
      <alignment horizontal="right" wrapText="1"/>
    </xf>
    <xf numFmtId="0" fontId="5" fillId="8" borderId="12" xfId="0" applyFont="1" applyFill="1" applyBorder="1" applyAlignment="1">
      <alignment horizontal="right"/>
    </xf>
    <xf numFmtId="0" fontId="0" fillId="8" borderId="22" xfId="0" applyFill="1" applyBorder="1" applyAlignment="1">
      <alignment horizontal="center" wrapText="1"/>
    </xf>
    <xf numFmtId="0" fontId="0" fillId="8" borderId="23" xfId="0" applyFill="1" applyBorder="1" applyAlignment="1"/>
    <xf numFmtId="0" fontId="0" fillId="8" borderId="10" xfId="0" applyFill="1" applyBorder="1" applyAlignment="1"/>
    <xf numFmtId="0" fontId="0" fillId="8" borderId="9" xfId="0" applyFill="1" applyBorder="1"/>
    <xf numFmtId="0" fontId="0" fillId="8" borderId="12" xfId="0" applyFill="1" applyBorder="1" applyAlignment="1"/>
    <xf numFmtId="9" fontId="0" fillId="8" borderId="24" xfId="1" applyFont="1" applyFill="1" applyBorder="1" applyAlignment="1">
      <alignment wrapText="1"/>
    </xf>
    <xf numFmtId="0" fontId="0" fillId="8" borderId="9" xfId="0" applyFill="1" applyBorder="1" applyAlignment="1">
      <alignment horizontal="center" wrapText="1"/>
    </xf>
    <xf numFmtId="0" fontId="0" fillId="8" borderId="9" xfId="0" applyFill="1" applyBorder="1" applyAlignment="1"/>
    <xf numFmtId="9" fontId="0" fillId="8" borderId="12" xfId="1" applyFont="1" applyFill="1" applyBorder="1" applyAlignment="1">
      <alignment wrapText="1"/>
    </xf>
    <xf numFmtId="9" fontId="5" fillId="8" borderId="12" xfId="1" applyFont="1" applyFill="1" applyBorder="1" applyAlignment="1">
      <alignment wrapText="1"/>
    </xf>
    <xf numFmtId="0" fontId="2" fillId="9" borderId="0" xfId="0" applyFont="1" applyFill="1" applyAlignment="1">
      <alignment horizontal="center"/>
    </xf>
    <xf numFmtId="0" fontId="7" fillId="5" borderId="0" xfId="0" applyFont="1" applyFill="1" applyBorder="1" applyAlignment="1">
      <alignment horizontal="left" wrapText="1"/>
    </xf>
    <xf numFmtId="0" fontId="6" fillId="8" borderId="12" xfId="2" applyFill="1" applyBorder="1" applyAlignment="1">
      <alignment horizontal="center"/>
    </xf>
    <xf numFmtId="0" fontId="8" fillId="8" borderId="12" xfId="2" applyFont="1" applyFill="1" applyBorder="1" applyAlignment="1">
      <alignment horizontal="right"/>
    </xf>
    <xf numFmtId="0" fontId="8" fillId="8" borderId="12" xfId="2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3" fillId="4" borderId="8" xfId="0" applyFont="1" applyFill="1" applyBorder="1" applyAlignment="1">
      <alignment horizontal="center" wrapText="1"/>
    </xf>
    <xf numFmtId="0" fontId="2" fillId="7" borderId="9" xfId="0" applyFont="1" applyFill="1" applyBorder="1" applyAlignment="1">
      <alignment horizontal="center" wrapText="1"/>
    </xf>
    <xf numFmtId="0" fontId="2" fillId="7" borderId="11" xfId="0" applyFont="1" applyFill="1" applyBorder="1" applyAlignment="1">
      <alignment horizontal="center" wrapText="1"/>
    </xf>
    <xf numFmtId="0" fontId="0" fillId="8" borderId="9" xfId="0" applyFill="1" applyBorder="1" applyAlignment="1">
      <alignment horizontal="center" wrapText="1"/>
    </xf>
    <xf numFmtId="0" fontId="0" fillId="8" borderId="11" xfId="0" applyFill="1" applyBorder="1" applyAlignment="1">
      <alignment horizontal="center" wrapText="1"/>
    </xf>
    <xf numFmtId="9" fontId="0" fillId="8" borderId="9" xfId="1" applyFont="1" applyFill="1" applyBorder="1" applyAlignment="1">
      <alignment horizontal="center" wrapText="1"/>
    </xf>
    <xf numFmtId="9" fontId="0" fillId="8" borderId="11" xfId="1" applyFont="1" applyFill="1" applyBorder="1" applyAlignment="1">
      <alignment horizontal="center" wrapText="1"/>
    </xf>
    <xf numFmtId="0" fontId="4" fillId="6" borderId="0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wrapText="1"/>
    </xf>
    <xf numFmtId="0" fontId="4" fillId="6" borderId="10" xfId="0" applyFont="1" applyFill="1" applyBorder="1" applyAlignment="1">
      <alignment horizontal="center" wrapText="1"/>
    </xf>
    <xf numFmtId="0" fontId="4" fillId="6" borderId="11" xfId="0" applyFont="1" applyFill="1" applyBorder="1" applyAlignment="1">
      <alignment horizontal="center" wrapText="1"/>
    </xf>
    <xf numFmtId="0" fontId="0" fillId="8" borderId="23" xfId="0" applyFill="1" applyBorder="1" applyAlignment="1">
      <alignment horizontal="left" wrapText="1"/>
    </xf>
    <xf numFmtId="0" fontId="0" fillId="8" borderId="10" xfId="0" applyFill="1" applyBorder="1" applyAlignment="1">
      <alignment horizontal="left" wrapText="1"/>
    </xf>
    <xf numFmtId="0" fontId="0" fillId="8" borderId="11" xfId="0" applyFill="1" applyBorder="1" applyAlignment="1">
      <alignment horizontal="left" wrapText="1"/>
    </xf>
    <xf numFmtId="0" fontId="0" fillId="8" borderId="10" xfId="0" applyFill="1" applyBorder="1" applyAlignment="1">
      <alignment horizontal="center" wrapText="1"/>
    </xf>
    <xf numFmtId="0" fontId="0" fillId="8" borderId="19" xfId="0" applyFill="1" applyBorder="1" applyAlignment="1">
      <alignment horizontal="center" wrapText="1"/>
    </xf>
    <xf numFmtId="0" fontId="4" fillId="6" borderId="9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wrapText="1"/>
    </xf>
    <xf numFmtId="0" fontId="5" fillId="3" borderId="11" xfId="0" applyFont="1" applyFill="1" applyBorder="1" applyAlignment="1">
      <alignment horizontal="center" wrapText="1"/>
    </xf>
    <xf numFmtId="0" fontId="0" fillId="8" borderId="23" xfId="0" applyFill="1" applyBorder="1" applyAlignment="1">
      <alignment horizontal="left" vertical="center" wrapText="1"/>
    </xf>
    <xf numFmtId="0" fontId="0" fillId="8" borderId="10" xfId="0" applyFill="1" applyBorder="1" applyAlignment="1">
      <alignment horizontal="left" vertical="center" wrapText="1"/>
    </xf>
    <xf numFmtId="0" fontId="0" fillId="8" borderId="11" xfId="0" applyFill="1" applyBorder="1" applyAlignment="1">
      <alignment horizontal="left" vertical="center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7"/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layout/>
    </c:title>
    <c:view3D>
      <c:perspective val="30"/>
    </c:view3D>
    <c:floor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plotArea>
      <c:layout>
        <c:manualLayout>
          <c:layoutTarget val="inner"/>
          <c:xMode val="edge"/>
          <c:yMode val="edge"/>
          <c:x val="3.0974984370395465E-2"/>
          <c:y val="0.13030113839320381"/>
          <c:w val="0.96902499120028163"/>
          <c:h val="0.75851033043946425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strRef>
              <c:f>'[1]EST-OCTUBRE'!$E$167:$E$170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'[1]EST-OCTUBRE'!$F$167:$F$170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dLbls>
            <c:delete val="1"/>
          </c:dLbls>
          <c:cat>
            <c:strRef>
              <c:f>'[1]EST-OCTUBRE'!$E$167:$E$170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'[1]EST-OCTUBRE'!$H$167:$H$169</c:f>
              <c:numCache>
                <c:formatCode>General</c:formatCode>
                <c:ptCount val="3"/>
                <c:pt idx="0">
                  <c:v>253</c:v>
                </c:pt>
                <c:pt idx="1">
                  <c:v>64</c:v>
                </c:pt>
                <c:pt idx="2">
                  <c:v>8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6.3734862970044734E-3"/>
                  <c:y val="0.167260587894795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168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9.8245614035087723E-3"/>
                  <c:y val="-2.5641025641027052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17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1.5135878912969358E-3"/>
                  <c:y val="-3.846153846153838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9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5.6140350877192866E-3"/>
                  <c:y val="-4.2735042735042673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0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'[1]EST-OCTUBRE'!$E$167:$E$170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'[1]EST-OCTUBRE'!$G$167:$G$170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8.1014940054099496E-2"/>
                  <c:y val="-2.841496776649143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87%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1.1776195279605361E-2"/>
                  <c:y val="-0.1290961137410694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7.64818355640535E-3"/>
                  <c:y val="-0.1289023162134944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0"/>
                  <c:y val="-0.14501510574018142"/>
                </c:manualLayout>
              </c:layout>
              <c:showVal val="1"/>
            </c:dLbl>
            <c:showVal val="1"/>
          </c:dLbls>
          <c:cat>
            <c:strRef>
              <c:f>'[1]EST-OCTUBRE'!$E$167:$E$170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'[1]EST-OCTUBRE'!$I$167:$I$170</c:f>
              <c:numCache>
                <c:formatCode>General</c:formatCode>
                <c:ptCount val="4"/>
                <c:pt idx="0">
                  <c:v>0.77846153846153843</c:v>
                </c:pt>
                <c:pt idx="1">
                  <c:v>0.19692307692307692</c:v>
                </c:pt>
                <c:pt idx="2">
                  <c:v>2.4615384615384615E-2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shape val="cylinder"/>
        <c:axId val="119898880"/>
        <c:axId val="119900416"/>
        <c:axId val="0"/>
      </c:bar3DChart>
      <c:catAx>
        <c:axId val="11989888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19900416"/>
        <c:crosses val="autoZero"/>
        <c:auto val="1"/>
        <c:lblAlgn val="ctr"/>
        <c:lblOffset val="100"/>
      </c:catAx>
      <c:valAx>
        <c:axId val="119900416"/>
        <c:scaling>
          <c:orientation val="minMax"/>
        </c:scaling>
        <c:delete val="1"/>
        <c:axPos val="l"/>
        <c:numFmt formatCode="General" sourceLinked="1"/>
        <c:tickLblPos val="nextTo"/>
        <c:crossAx val="119898880"/>
        <c:crosses val="autoZero"/>
        <c:crossBetween val="between"/>
      </c:valAx>
    </c:plotArea>
    <c:plotVisOnly val="1"/>
    <c:dispBlanksAs val="zero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rotX val="10"/>
      <c:rotY val="0"/>
      <c:perspective val="30"/>
    </c:view3D>
    <c:floor>
      <c:spPr>
        <a:solidFill>
          <a:schemeClr val="tx1">
            <a:lumMod val="85000"/>
            <a:lumOff val="15000"/>
          </a:schemeClr>
        </a:solidFill>
      </c:spPr>
    </c:floor>
    <c:sideWall>
      <c:spPr>
        <a:solidFill>
          <a:schemeClr val="bg1">
            <a:lumMod val="75000"/>
          </a:schemeClr>
        </a:solidFill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1.4660781038734267E-2"/>
          <c:y val="0.16202888974543059"/>
          <c:w val="0.94666666666666666"/>
          <c:h val="0.68979681735591214"/>
        </c:manualLayout>
      </c:layout>
      <c:bar3DChart>
        <c:barDir val="col"/>
        <c:grouping val="stacked"/>
        <c:ser>
          <c:idx val="0"/>
          <c:order val="0"/>
          <c:tx>
            <c:strRef>
              <c:f>'[1]ESTAD-ABRIL'!$C$22:$F$22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elete val="1"/>
          </c:dLbls>
          <c:cat>
            <c:strRef>
              <c:f>'[1]ESTAD-ABRIL'!$C$23:$E$23</c:f>
              <c:strCache>
                <c:ptCount val="3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'[1]ESTAD-ABRIL'!$C$23:$E$23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1.7643352236925043E-2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99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2.2684310018905762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95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'[1]ESTAD-ABRIL'!$C$23:$E$23</c:f>
              <c:strCache>
                <c:ptCount val="3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'[1]ESTAD-ABRIL'!$C$24:$E$24</c:f>
              <c:numCache>
                <c:formatCode>General</c:formatCode>
                <c:ptCount val="3"/>
                <c:pt idx="0">
                  <c:v>132</c:v>
                </c:pt>
                <c:pt idx="1">
                  <c:v>128</c:v>
                </c:pt>
              </c:numCache>
            </c:numRef>
          </c:val>
        </c:ser>
        <c:ser>
          <c:idx val="2"/>
          <c:order val="2"/>
          <c:tx>
            <c:strRef>
              <c:f>'[1]ESTAD-MAYO'!$C$22:$F$22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>
                <c:manualLayout>
                  <c:x val="1.0519327806141432E-2"/>
                  <c:y val="-6.5268065268065292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2">
                            <a:lumMod val="50000"/>
                          </a:schemeClr>
                        </a:solidFill>
                      </a:rPr>
                      <a:t>51%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1.1394350753414802E-2"/>
                  <c:y val="-0.10722610722611414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2">
                            <a:lumMod val="50000"/>
                          </a:schemeClr>
                        </a:solidFill>
                      </a:rPr>
                      <a:t>49%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'[1]ESTAD-ABRIL'!$C$23:$E$23</c:f>
              <c:strCache>
                <c:ptCount val="3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'[1]ESTAD-ABRIL'!$C$25:$E$25</c:f>
              <c:numCache>
                <c:formatCode>General</c:formatCode>
                <c:ptCount val="3"/>
                <c:pt idx="0">
                  <c:v>0.50769230769230766</c:v>
                </c:pt>
                <c:pt idx="1">
                  <c:v>0.49230769230769234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19853440"/>
        <c:axId val="119854976"/>
        <c:axId val="0"/>
      </c:bar3DChart>
      <c:catAx>
        <c:axId val="11985344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100" b="1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9854976"/>
        <c:crosses val="autoZero"/>
        <c:auto val="1"/>
        <c:lblAlgn val="ctr"/>
        <c:lblOffset val="100"/>
      </c:catAx>
      <c:valAx>
        <c:axId val="119854976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119853440"/>
        <c:crosses val="autoZero"/>
        <c:crossBetween val="between"/>
      </c:valAx>
      <c:spPr>
        <a:solidFill>
          <a:schemeClr val="bg1">
            <a:lumMod val="75000"/>
          </a:schemeClr>
        </a:solidFill>
      </c:spPr>
    </c:plotArea>
    <c:legend>
      <c:legendPos val="t"/>
      <c:legendEntry>
        <c:idx val="1"/>
        <c:delete val="1"/>
      </c:legendEntry>
      <c:legendEntry>
        <c:idx val="2"/>
        <c:txPr>
          <a:bodyPr/>
          <a:lstStyle/>
          <a:p>
            <a:pPr>
              <a:defRPr sz="1400" b="1"/>
            </a:pPr>
            <a:endParaRPr lang="es-MX"/>
          </a:p>
        </c:txPr>
      </c:legendEntry>
      <c:legendEntry>
        <c:idx val="0"/>
        <c:delete val="1"/>
      </c:legendEntry>
      <c:layout/>
    </c:legend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4"/>
  <c:chart>
    <c:autoTitleDeleted val="1"/>
    <c:view3D>
      <c:rAngAx val="1"/>
    </c:view3D>
    <c:sideWall>
      <c:spPr>
        <a:solidFill>
          <a:schemeClr val="bg1">
            <a:lumMod val="75000"/>
          </a:schemeClr>
        </a:solidFill>
      </c:spPr>
    </c:sideWall>
    <c:backWall>
      <c:spPr>
        <a:solidFill>
          <a:schemeClr val="bg1">
            <a:lumMod val="75000"/>
          </a:schemeClr>
        </a:solidFill>
      </c:spPr>
    </c:backWall>
    <c:plotArea>
      <c:layout>
        <c:manualLayout>
          <c:layoutTarget val="inner"/>
          <c:xMode val="edge"/>
          <c:yMode val="edge"/>
          <c:x val="4.4903937007874532E-2"/>
          <c:y val="0.10919425708169782"/>
          <c:w val="0.9368585826771656"/>
          <c:h val="0.73329958098508763"/>
        </c:manualLayout>
      </c:layout>
      <c:bar3DChart>
        <c:barDir val="col"/>
        <c:grouping val="stacked"/>
        <c:ser>
          <c:idx val="0"/>
          <c:order val="0"/>
          <c:tx>
            <c:strRef>
              <c:f>'[1]EST-JULIO'!$H$20:$L$20</c:f>
              <c:strCache>
                <c:ptCount val="1"/>
                <c:pt idx="0">
                  <c:v>SOLICITUD POR GÉNERO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="1" baseline="0">
                        <a:solidFill>
                          <a:schemeClr val="tx1"/>
                        </a:solidFill>
                      </a:rPr>
                      <a:t>121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b="1" baseline="0">
                        <a:solidFill>
                          <a:schemeClr val="tx1"/>
                        </a:solidFill>
                      </a:rPr>
                      <a:t>70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1.8666666666666703E-2"/>
                  <c:y val="-4.3859633975813932E-2"/>
                </c:manualLayout>
              </c:layout>
              <c:tx>
                <c:rich>
                  <a:bodyPr/>
                  <a:lstStyle/>
                  <a:p>
                    <a:r>
                      <a:rPr lang="en-US" b="1" baseline="0">
                        <a:solidFill>
                          <a:schemeClr val="tx1"/>
                        </a:solidFill>
                      </a:rPr>
                      <a:t>2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-2.0997375328085876E-7"/>
                  <c:y val="-8.7719267951627281E-2"/>
                </c:manualLayout>
              </c:layout>
              <c:tx>
                <c:rich>
                  <a:bodyPr/>
                  <a:lstStyle/>
                  <a:p>
                    <a:r>
                      <a:rPr lang="en-US" b="1" baseline="0">
                        <a:solidFill>
                          <a:schemeClr val="tx1"/>
                        </a:solidFill>
                      </a:rPr>
                      <a:t>1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 baseline="0">
                    <a:solidFill>
                      <a:schemeClr val="tx1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'[1]EST-JULIO'!$H$21:$K$21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'[1]EST-JULIO'!$H$22:$K$22</c:f>
              <c:numCache>
                <c:formatCode>General</c:formatCode>
                <c:ptCount val="4"/>
                <c:pt idx="0">
                  <c:v>256</c:v>
                </c:pt>
                <c:pt idx="1">
                  <c:v>134</c:v>
                </c:pt>
                <c:pt idx="2">
                  <c:v>16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'[1]EST-JULIO'!$H$20:$L$20</c:f>
              <c:strCache>
                <c:ptCount val="1"/>
                <c:pt idx="0">
                  <c:v>SOLICITUD POR GÉNERO</c:v>
                </c:pt>
              </c:strCache>
            </c:strRef>
          </c:tx>
          <c:dLbls>
            <c:dLbl>
              <c:idx val="0"/>
              <c:layout>
                <c:manualLayout>
                  <c:x val="2.9333333333333392E-2"/>
                  <c:y val="-8.333364990549459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62%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2.6666666666666752E-2"/>
                  <c:y val="-7.01757597127504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36%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2.1333333333333392E-2"/>
                  <c:y val="-8.33333045540459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3.2000000000000042E-2"/>
                  <c:y val="-9.210523134920868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'[1]EST-JULIO'!$H$21:$K$21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'[1]EST-JULIO'!$H$23:$K$23</c:f>
              <c:numCache>
                <c:formatCode>General</c:formatCode>
                <c:ptCount val="4"/>
                <c:pt idx="0">
                  <c:v>0.63054187192118227</c:v>
                </c:pt>
                <c:pt idx="1">
                  <c:v>0.33004926108374383</c:v>
                </c:pt>
                <c:pt idx="2">
                  <c:v>3.9408866995073892E-2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20095104"/>
        <c:axId val="120096640"/>
        <c:axId val="0"/>
      </c:bar3DChart>
      <c:catAx>
        <c:axId val="12009510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16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20096640"/>
        <c:crosses val="autoZero"/>
        <c:auto val="1"/>
        <c:lblAlgn val="ctr"/>
        <c:lblOffset val="100"/>
      </c:catAx>
      <c:valAx>
        <c:axId val="120096640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120095104"/>
        <c:crosses val="autoZero"/>
        <c:crossBetween val="between"/>
      </c:valAx>
    </c:plotArea>
    <c:legend>
      <c:legendPos val="t"/>
      <c:legendEntry>
        <c:idx val="0"/>
        <c:delete val="1"/>
      </c:legendEntry>
      <c:legendEntry>
        <c:idx val="1"/>
        <c:txPr>
          <a:bodyPr/>
          <a:lstStyle/>
          <a:p>
            <a:pPr>
              <a:defRPr sz="1400" b="1" baseline="0">
                <a:solidFill>
                  <a:schemeClr val="tx1"/>
                </a:solidFill>
              </a:defRPr>
            </a:pPr>
            <a:endParaRPr lang="es-MX"/>
          </a:p>
        </c:txPr>
      </c:legendEntry>
      <c:layout>
        <c:manualLayout>
          <c:xMode val="edge"/>
          <c:yMode val="edge"/>
          <c:x val="0.32314477690290766"/>
          <c:y val="2.6315780385488194E-2"/>
          <c:w val="0.49237690288716157"/>
          <c:h val="0.11439870341252127"/>
        </c:manualLayout>
      </c:layout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s-MX"/>
        </a:p>
      </c:txPr>
    </c:legend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autoTitleDeleted val="1"/>
    <c:view3D>
      <c:perspective val="30"/>
    </c:view3D>
    <c:floor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>
        <c:manualLayout>
          <c:layoutTarget val="inner"/>
          <c:xMode val="edge"/>
          <c:yMode val="edge"/>
          <c:x val="1.7254881974704619E-2"/>
          <c:y val="9.4801246069312062E-2"/>
          <c:w val="0.91514863231092924"/>
          <c:h val="0.74651105167739462"/>
        </c:manualLayout>
      </c:layout>
      <c:bar3DChart>
        <c:barDir val="col"/>
        <c:grouping val="stacked"/>
        <c:ser>
          <c:idx val="0"/>
          <c:order val="0"/>
          <c:dLbls>
            <c:showVal val="1"/>
          </c:dLbls>
          <c:cat>
            <c:strRef>
              <c:f>'Estadísticas 2015'!$E$98:$E$104</c:f>
              <c:strCache>
                <c:ptCount val="7"/>
                <c:pt idx="0">
                  <c:v>VÍA INFOMEX</c:v>
                </c:pt>
                <c:pt idx="1">
                  <c:v>COPIA CERTIFICADA</c:v>
                </c:pt>
                <c:pt idx="2">
                  <c:v>COPIA SIMPLE</c:v>
                </c:pt>
                <c:pt idx="3">
                  <c:v>CD</c:v>
                </c:pt>
                <c:pt idx="4">
                  <c:v>COPIA SIMPLE Y COPIA CERTIFICADA</c:v>
                </c:pt>
                <c:pt idx="5">
                  <c:v>CONSULTA FISICA</c:v>
                </c:pt>
                <c:pt idx="6">
                  <c:v>COPIA SIMPLE Y CD</c:v>
                </c:pt>
              </c:strCache>
            </c:strRef>
          </c:cat>
          <c:val>
            <c:numRef>
              <c:f>'Estadísticas 2015'!$F$98:$F$104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'Estadísticas 2015'!$E$98:$E$104</c:f>
              <c:strCache>
                <c:ptCount val="7"/>
                <c:pt idx="0">
                  <c:v>VÍA INFOMEX</c:v>
                </c:pt>
                <c:pt idx="1">
                  <c:v>COPIA CERTIFICADA</c:v>
                </c:pt>
                <c:pt idx="2">
                  <c:v>COPIA SIMPLE</c:v>
                </c:pt>
                <c:pt idx="3">
                  <c:v>CD</c:v>
                </c:pt>
                <c:pt idx="4">
                  <c:v>COPIA SIMPLE Y COPIA CERTIFICADA</c:v>
                </c:pt>
                <c:pt idx="5">
                  <c:v>CONSULTA FISICA</c:v>
                </c:pt>
                <c:pt idx="6">
                  <c:v>COPIA SIMPLE Y CD</c:v>
                </c:pt>
              </c:strCache>
            </c:strRef>
          </c:cat>
          <c:val>
            <c:numRef>
              <c:f>'Estadísticas 2015'!$G$98:$G$104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99</a:t>
                    </a:r>
                  </a:p>
                </c:rich>
              </c:tx>
              <c:showVal val="1"/>
              <c:showCatName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46</a:t>
                    </a:r>
                  </a:p>
                </c:rich>
              </c:tx>
              <c:showLegendKey val="1"/>
              <c:showVal val="1"/>
              <c:showCatName val="1"/>
            </c:dLbl>
            <c:dLbl>
              <c:idx val="2"/>
              <c:layout>
                <c:manualLayout>
                  <c:x val="7.8431372549019624E-3"/>
                  <c:y val="1.540995820028372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45</a:t>
                    </a:r>
                  </a:p>
                </c:rich>
              </c:tx>
              <c:showVal val="1"/>
              <c:showCatName val="1"/>
            </c:dLbl>
            <c:dLbl>
              <c:idx val="3"/>
              <c:layout>
                <c:manualLayout>
                  <c:x val="6.4047657473237833E-3"/>
                  <c:y val="-6.200487900139193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showVal val="1"/>
              <c:showCatName val="1"/>
            </c:dLbl>
            <c:dLbl>
              <c:idx val="4"/>
              <c:layout>
                <c:manualLayout>
                  <c:x val="6.2744526876338681E-3"/>
                  <c:y val="-1.5360835888376164E-2"/>
                </c:manualLayout>
              </c:layout>
              <c:tx>
                <c:rich>
                  <a:bodyPr/>
                  <a:lstStyle/>
                  <a:p>
                    <a:pPr>
                      <a:defRPr b="1" baseline="0">
                        <a:solidFill>
                          <a:srgbClr val="FFFF00"/>
                        </a:solidFill>
                      </a:defRPr>
                    </a:pPr>
                    <a:r>
                      <a:rPr lang="en-US">
                        <a:solidFill>
                          <a:srgbClr val="FFFF00"/>
                        </a:solidFill>
                      </a:rPr>
                      <a:t>0</a:t>
                    </a:r>
                  </a:p>
                </c:rich>
              </c:tx>
              <c:spPr>
                <a:effectLst>
                  <a:outerShdw blurRad="50800" dist="50800" dir="5400000" algn="ctr" rotWithShape="0">
                    <a:schemeClr val="tx2">
                      <a:lumMod val="20000"/>
                      <a:lumOff val="80000"/>
                    </a:schemeClr>
                  </a:outerShdw>
                </a:effectLst>
              </c:spPr>
              <c:showVal val="1"/>
              <c:showCatName val="1"/>
            </c:dLbl>
            <c:dLbl>
              <c:idx val="5"/>
              <c:layout>
                <c:manualLayout>
                  <c:x val="4.8361915925557884E-3"/>
                  <c:y val="-2.4528166950364069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FFFF00"/>
                        </a:solidFill>
                      </a:rPr>
                      <a:t>0</a:t>
                    </a:r>
                  </a:p>
                </c:rich>
              </c:tx>
              <c:showVal val="1"/>
              <c:showCatName val="1"/>
            </c:dLbl>
            <c:dLbl>
              <c:idx val="6"/>
              <c:layout>
                <c:manualLayout>
                  <c:x val="4.3149946062567357E-3"/>
                  <c:y val="-1.8348628271479761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FFFF00"/>
                        </a:solidFill>
                      </a:rPr>
                      <a:t>0</a:t>
                    </a:r>
                  </a:p>
                </c:rich>
              </c:tx>
              <c:showVal val="1"/>
              <c:showCatName val="1"/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 baseline="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  <c:showCatName val="1"/>
          </c:dLbls>
          <c:cat>
            <c:strRef>
              <c:f>'Estadísticas 2015'!$E$98:$E$104</c:f>
              <c:strCache>
                <c:ptCount val="7"/>
                <c:pt idx="0">
                  <c:v>VÍA INFOMEX</c:v>
                </c:pt>
                <c:pt idx="1">
                  <c:v>COPIA CERTIFICADA</c:v>
                </c:pt>
                <c:pt idx="2">
                  <c:v>COPIA SIMPLE</c:v>
                </c:pt>
                <c:pt idx="3">
                  <c:v>CD</c:v>
                </c:pt>
                <c:pt idx="4">
                  <c:v>COPIA SIMPLE Y COPIA CERTIFICADA</c:v>
                </c:pt>
                <c:pt idx="5">
                  <c:v>CONSULTA FISICA</c:v>
                </c:pt>
                <c:pt idx="6">
                  <c:v>COPIA SIMPLE Y CD</c:v>
                </c:pt>
              </c:strCache>
            </c:strRef>
          </c:cat>
          <c:val>
            <c:numRef>
              <c:f>'Estadísticas 2015'!$H$98:$H$104</c:f>
              <c:numCache>
                <c:formatCode>General</c:formatCode>
                <c:ptCount val="7"/>
                <c:pt idx="0">
                  <c:v>99</c:v>
                </c:pt>
                <c:pt idx="1">
                  <c:v>46</c:v>
                </c:pt>
                <c:pt idx="2">
                  <c:v>45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dLbls>
            <c:delete val="1"/>
          </c:dLbls>
          <c:cat>
            <c:strRef>
              <c:f>'Estadísticas 2015'!$E$98:$E$104</c:f>
              <c:strCache>
                <c:ptCount val="7"/>
                <c:pt idx="0">
                  <c:v>VÍA INFOMEX</c:v>
                </c:pt>
                <c:pt idx="1">
                  <c:v>COPIA CERTIFICADA</c:v>
                </c:pt>
                <c:pt idx="2">
                  <c:v>COPIA SIMPLE</c:v>
                </c:pt>
                <c:pt idx="3">
                  <c:v>CD</c:v>
                </c:pt>
                <c:pt idx="4">
                  <c:v>COPIA SIMPLE Y COPIA CERTIFICADA</c:v>
                </c:pt>
                <c:pt idx="5">
                  <c:v>CONSULTA FISICA</c:v>
                </c:pt>
                <c:pt idx="6">
                  <c:v>COPIA SIMPLE Y CD</c:v>
                </c:pt>
              </c:strCache>
            </c:strRef>
          </c:cat>
          <c:val>
            <c:numRef>
              <c:f>'Estadísticas 2015'!$I$98:$I$104</c:f>
              <c:numCache>
                <c:formatCode>0%</c:formatCode>
                <c:ptCount val="7"/>
                <c:pt idx="0">
                  <c:v>0.51030927835051543</c:v>
                </c:pt>
                <c:pt idx="1">
                  <c:v>0.23711340206185566</c:v>
                </c:pt>
                <c:pt idx="2">
                  <c:v>0.23195876288659795</c:v>
                </c:pt>
                <c:pt idx="3">
                  <c:v>2.0618556701030927E-2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21366784"/>
        <c:axId val="121393152"/>
        <c:axId val="0"/>
      </c:bar3DChart>
      <c:catAx>
        <c:axId val="12136678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21393152"/>
        <c:crosses val="autoZero"/>
        <c:auto val="1"/>
        <c:lblAlgn val="ctr"/>
        <c:lblOffset val="100"/>
      </c:catAx>
      <c:valAx>
        <c:axId val="121393152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121366784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6"/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layout/>
    </c:title>
    <c:view3D>
      <c:rAngAx val="1"/>
    </c:view3D>
    <c:floor>
      <c:spPr>
        <a:solidFill>
          <a:schemeClr val="accent2">
            <a:lumMod val="20000"/>
            <a:lumOff val="80000"/>
          </a:schemeClr>
        </a:solidFill>
      </c:spPr>
    </c:floor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dLbls>
            <c:dLbl>
              <c:idx val="3"/>
              <c:layout>
                <c:manualLayout>
                  <c:x val="1.1666666666666783E-2"/>
                  <c:y val="-3.2407407407409466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2015'!$E$226:$E$229</c:f>
              <c:strCache>
                <c:ptCount val="4"/>
                <c:pt idx="0">
                  <c:v>INFOMEX</c:v>
                </c:pt>
                <c:pt idx="1">
                  <c:v>CORREO ELECTRÓNICO</c:v>
                </c:pt>
                <c:pt idx="2">
                  <c:v>NOTIFICACIÓN POR LISTAS</c:v>
                </c:pt>
                <c:pt idx="3">
                  <c:v>NOTIFICACIÓN PERSONAL</c:v>
                </c:pt>
              </c:strCache>
            </c:strRef>
          </c:cat>
          <c:val>
            <c:numRef>
              <c:f>'Estadísticas 2015'!$F$226:$F$229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1.6666666666667676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2015'!$E$226:$E$229</c:f>
              <c:strCache>
                <c:ptCount val="4"/>
                <c:pt idx="0">
                  <c:v>INFOMEX</c:v>
                </c:pt>
                <c:pt idx="1">
                  <c:v>CORREO ELECTRÓNICO</c:v>
                </c:pt>
                <c:pt idx="2">
                  <c:v>NOTIFICACIÓN POR LISTAS</c:v>
                </c:pt>
                <c:pt idx="3">
                  <c:v>NOTIFICACIÓN PERSONAL</c:v>
                </c:pt>
              </c:strCache>
            </c:strRef>
          </c:cat>
          <c:val>
            <c:numRef>
              <c:f>'Estadísticas 2015'!$G$226:$G$229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99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75</a:t>
                    </a:r>
                  </a:p>
                </c:rich>
              </c:tx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16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5.4644808743169355E-3"/>
                  <c:y val="-2.314814814814814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2015'!$E$226:$E$229</c:f>
              <c:strCache>
                <c:ptCount val="4"/>
                <c:pt idx="0">
                  <c:v>INFOMEX</c:v>
                </c:pt>
                <c:pt idx="1">
                  <c:v>CORREO ELECTRÓNICO</c:v>
                </c:pt>
                <c:pt idx="2">
                  <c:v>NOTIFICACIÓN POR LISTAS</c:v>
                </c:pt>
                <c:pt idx="3">
                  <c:v>NOTIFICACIÓN PERSONAL</c:v>
                </c:pt>
              </c:strCache>
            </c:strRef>
          </c:cat>
          <c:val>
            <c:numRef>
              <c:f>'Estadísticas 2015'!$H$226:$H$229</c:f>
              <c:numCache>
                <c:formatCode>General</c:formatCode>
                <c:ptCount val="4"/>
                <c:pt idx="0">
                  <c:v>99</c:v>
                </c:pt>
                <c:pt idx="1">
                  <c:v>75</c:v>
                </c:pt>
                <c:pt idx="2">
                  <c:v>16</c:v>
                </c:pt>
                <c:pt idx="3">
                  <c:v>4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2.0036429872495438E-2"/>
                  <c:y val="-9.259259259259476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51%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5.4644808743169355E-3"/>
                  <c:y val="-0.1064814814814857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39%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-8.9596598590318682E-3"/>
                  <c:y val="-0.111111111111111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7.2859744990892532E-3"/>
                  <c:y val="-0.106481481481485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Val val="1"/>
            </c:dLbl>
            <c:dLbl>
              <c:idx val="4"/>
              <c:layout>
                <c:manualLayout>
                  <c:x val="5.4644808743169355E-3"/>
                  <c:y val="-0.13425925925925927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2015'!$E$226:$E$229</c:f>
              <c:strCache>
                <c:ptCount val="4"/>
                <c:pt idx="0">
                  <c:v>INFOMEX</c:v>
                </c:pt>
                <c:pt idx="1">
                  <c:v>CORREO ELECTRÓNICO</c:v>
                </c:pt>
                <c:pt idx="2">
                  <c:v>NOTIFICACIÓN POR LISTAS</c:v>
                </c:pt>
                <c:pt idx="3">
                  <c:v>NOTIFICACIÓN PERSONAL</c:v>
                </c:pt>
              </c:strCache>
            </c:strRef>
          </c:cat>
          <c:val>
            <c:numRef>
              <c:f>'Estadísticas 2015'!$I$226:$I$229</c:f>
              <c:numCache>
                <c:formatCode>0%</c:formatCode>
                <c:ptCount val="4"/>
                <c:pt idx="0">
                  <c:v>0.51030927835051543</c:v>
                </c:pt>
                <c:pt idx="1">
                  <c:v>0.38659793814432991</c:v>
                </c:pt>
                <c:pt idx="2">
                  <c:v>8.247422680412371E-2</c:v>
                </c:pt>
                <c:pt idx="3">
                  <c:v>2.0618556701030927E-2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21451264"/>
        <c:axId val="121452800"/>
        <c:axId val="0"/>
      </c:bar3DChart>
      <c:catAx>
        <c:axId val="12145126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21452800"/>
        <c:crosses val="autoZero"/>
        <c:auto val="1"/>
        <c:lblAlgn val="ctr"/>
        <c:lblOffset val="100"/>
      </c:catAx>
      <c:valAx>
        <c:axId val="121452800"/>
        <c:scaling>
          <c:orientation val="minMax"/>
        </c:scaling>
        <c:delete val="1"/>
        <c:axPos val="l"/>
        <c:numFmt formatCode="General" sourceLinked="1"/>
        <c:tickLblPos val="nextTo"/>
        <c:crossAx val="121451264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layout/>
    </c:title>
    <c:view3D>
      <c:rAngAx val="1"/>
    </c:view3D>
    <c:floor>
      <c:spPr>
        <a:solidFill>
          <a:schemeClr val="accent6">
            <a:lumMod val="20000"/>
            <a:lumOff val="80000"/>
          </a:schemeClr>
        </a:solidFill>
      </c:spPr>
    </c:floor>
    <c:plotArea>
      <c:layout>
        <c:manualLayout>
          <c:layoutTarget val="inner"/>
          <c:xMode val="edge"/>
          <c:yMode val="edge"/>
          <c:x val="8.2687351960341327E-3"/>
          <c:y val="0.15503049391553494"/>
          <c:w val="0.98139534580889998"/>
          <c:h val="0.49507038892867855"/>
        </c:manualLayout>
      </c:layout>
      <c:bar3DChart>
        <c:barDir val="col"/>
        <c:grouping val="stacked"/>
        <c:ser>
          <c:idx val="0"/>
          <c:order val="0"/>
          <c:dLbls>
            <c:showVal val="1"/>
          </c:dLbls>
          <c:cat>
            <c:strRef>
              <c:f>'Estadísticas 2015'!$E$196:$E$199</c:f>
              <c:strCache>
                <c:ptCount val="4"/>
                <c:pt idx="0">
                  <c:v>ECONÓMICA ADMINISTRATIVA</c:v>
                </c:pt>
                <c:pt idx="1">
                  <c:v>TRAMITE</c:v>
                </c:pt>
                <c:pt idx="2">
                  <c:v>LEGAL</c:v>
                </c:pt>
                <c:pt idx="3">
                  <c:v>SERVICIOS PÚBLICOS</c:v>
                </c:pt>
              </c:strCache>
            </c:strRef>
          </c:cat>
          <c:val>
            <c:numRef>
              <c:f>'Estadísticas 2015'!$F$196:$F$199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'Estadísticas 2015'!$E$196:$E$199</c:f>
              <c:strCache>
                <c:ptCount val="4"/>
                <c:pt idx="0">
                  <c:v>ECONÓMICA ADMINISTRATIVA</c:v>
                </c:pt>
                <c:pt idx="1">
                  <c:v>TRAMITE</c:v>
                </c:pt>
                <c:pt idx="2">
                  <c:v>LEGAL</c:v>
                </c:pt>
                <c:pt idx="3">
                  <c:v>SERVICIOS PÚBLICOS</c:v>
                </c:pt>
              </c:strCache>
            </c:strRef>
          </c:cat>
          <c:val>
            <c:numRef>
              <c:f>'Estadísticas 2015'!$G$196:$G$199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6">
                  <a:lumMod val="75000"/>
                </a:schemeClr>
              </a:outerShdw>
            </a:effectLst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="1"/>
                      <a:t>135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58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6.3179322172058775E-3"/>
                  <c:y val="-5.3333333333334523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1.0471832260568376E-2"/>
                  <c:y val="-2.9090942579546981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0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2015'!$E$196:$E$199</c:f>
              <c:strCache>
                <c:ptCount val="4"/>
                <c:pt idx="0">
                  <c:v>ECONÓMICA ADMINISTRATIVA</c:v>
                </c:pt>
                <c:pt idx="1">
                  <c:v>TRAMITE</c:v>
                </c:pt>
                <c:pt idx="2">
                  <c:v>LEGAL</c:v>
                </c:pt>
                <c:pt idx="3">
                  <c:v>SERVICIOS PÚBLICOS</c:v>
                </c:pt>
              </c:strCache>
            </c:strRef>
          </c:cat>
          <c:val>
            <c:numRef>
              <c:f>'Estadísticas 2015'!$H$196:$H$199</c:f>
              <c:numCache>
                <c:formatCode>General</c:formatCode>
                <c:ptCount val="4"/>
                <c:pt idx="0">
                  <c:v>135</c:v>
                </c:pt>
                <c:pt idx="1">
                  <c:v>58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9.5543761680325131E-3"/>
                  <c:y val="-8.7744213791457928E-2"/>
                </c:manualLayout>
              </c:layout>
              <c:tx>
                <c:rich>
                  <a:bodyPr/>
                  <a:lstStyle/>
                  <a:p>
                    <a:pPr>
                      <a:defRPr sz="1050" b="1">
                        <a:solidFill>
                          <a:schemeClr val="accent6">
                            <a:lumMod val="75000"/>
                          </a:schemeClr>
                        </a:solidFill>
                      </a:defRPr>
                    </a:pPr>
                    <a:r>
                      <a:rPr lang="en-US" b="1"/>
                      <a:t>70%</a:t>
                    </a:r>
                  </a:p>
                </c:rich>
              </c:tx>
              <c:spPr/>
              <c:showVal val="1"/>
            </c:dLbl>
            <c:dLbl>
              <c:idx val="1"/>
              <c:layout>
                <c:manualLayout>
                  <c:x val="2.0964824670259771E-3"/>
                  <c:y val="-9.5690384156525893E-2"/>
                </c:manualLayout>
              </c:layout>
              <c:tx>
                <c:rich>
                  <a:bodyPr/>
                  <a:lstStyle/>
                  <a:p>
                    <a:pPr algn="ctr" rtl="0">
                      <a:defRPr lang="en-US" sz="1050" b="1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t>30%</a:t>
                    </a:r>
                  </a:p>
                </c:rich>
              </c:tx>
              <c:spPr/>
              <c:showVal val="1"/>
            </c:dLbl>
            <c:dLbl>
              <c:idx val="2"/>
              <c:layout>
                <c:manualLayout>
                  <c:x val="4.2276350245392634E-3"/>
                  <c:y val="-0.11508432355046525"/>
                </c:manualLayout>
              </c:layout>
              <c:tx>
                <c:rich>
                  <a:bodyPr/>
                  <a:lstStyle/>
                  <a:p>
                    <a:pPr algn="ctr" rtl="0">
                      <a:defRPr lang="en-US" sz="1050" b="1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b="1"/>
                      <a:t>1%</a:t>
                    </a:r>
                  </a:p>
                </c:rich>
              </c:tx>
              <c:spPr/>
              <c:showVal val="1"/>
            </c:dLbl>
            <c:dLbl>
              <c:idx val="3"/>
              <c:layout>
                <c:manualLayout>
                  <c:x val="7.2267399621222129E-3"/>
                  <c:y val="-0.12696960152708198"/>
                </c:manualLayout>
              </c:layout>
              <c:tx>
                <c:rich>
                  <a:bodyPr/>
                  <a:lstStyle/>
                  <a:p>
                    <a:pPr algn="ctr" rtl="0">
                      <a:defRPr lang="en-US" sz="1050" b="1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b="1"/>
                      <a:t>0%</a:t>
                    </a:r>
                  </a:p>
                </c:rich>
              </c:tx>
              <c:spPr/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2015'!$E$196:$E$199</c:f>
              <c:strCache>
                <c:ptCount val="4"/>
                <c:pt idx="0">
                  <c:v>ECONÓMICA ADMINISTRATIVA</c:v>
                </c:pt>
                <c:pt idx="1">
                  <c:v>TRAMITE</c:v>
                </c:pt>
                <c:pt idx="2">
                  <c:v>LEGAL</c:v>
                </c:pt>
                <c:pt idx="3">
                  <c:v>SERVICIOS PÚBLICOS</c:v>
                </c:pt>
              </c:strCache>
            </c:strRef>
          </c:cat>
          <c:val>
            <c:numRef>
              <c:f>'Estadísticas 2015'!$I$196:$I$199</c:f>
              <c:numCache>
                <c:formatCode>0%</c:formatCode>
                <c:ptCount val="4"/>
                <c:pt idx="0">
                  <c:v>0.69587628865979378</c:v>
                </c:pt>
                <c:pt idx="1">
                  <c:v>0.29896907216494845</c:v>
                </c:pt>
                <c:pt idx="2">
                  <c:v>5.1546391752577319E-3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22600832"/>
        <c:axId val="122610816"/>
        <c:axId val="0"/>
      </c:bar3DChart>
      <c:catAx>
        <c:axId val="12260083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22610816"/>
        <c:crosses val="autoZero"/>
        <c:auto val="1"/>
        <c:lblAlgn val="ctr"/>
        <c:lblOffset val="100"/>
      </c:catAx>
      <c:valAx>
        <c:axId val="122610816"/>
        <c:scaling>
          <c:orientation val="minMax"/>
        </c:scaling>
        <c:delete val="1"/>
        <c:axPos val="l"/>
        <c:numFmt formatCode="General" sourceLinked="1"/>
        <c:tickLblPos val="nextTo"/>
        <c:crossAx val="122600832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2"/>
  <c:chart>
    <c:view3D>
      <c:rAngAx val="1"/>
    </c:view3D>
    <c:sideWall>
      <c:spPr>
        <a:solidFill>
          <a:schemeClr val="accent2">
            <a:lumMod val="60000"/>
            <a:lumOff val="40000"/>
          </a:schemeClr>
        </a:solidFill>
      </c:spPr>
    </c:sideWall>
    <c:backWall>
      <c:spPr>
        <a:solidFill>
          <a:schemeClr val="accent2">
            <a:lumMod val="60000"/>
            <a:lumOff val="40000"/>
          </a:schemeClr>
        </a:solidFill>
      </c:spPr>
    </c:backWall>
    <c:plotArea>
      <c:layout>
        <c:manualLayout>
          <c:layoutTarget val="inner"/>
          <c:xMode val="edge"/>
          <c:yMode val="edge"/>
          <c:x val="1.9704519693660147E-2"/>
          <c:y val="6.6256662206917727E-2"/>
          <c:w val="0.9479924492197096"/>
          <c:h val="0.3714330708661418"/>
        </c:manualLayout>
      </c:layout>
      <c:bar3DChart>
        <c:barDir val="col"/>
        <c:grouping val="stacked"/>
        <c:ser>
          <c:idx val="0"/>
          <c:order val="0"/>
          <c:cat>
            <c:strRef>
              <c:f>'Estadísticas 2015'!$F$264:$F$319</c:f>
              <c:strCache>
                <c:ptCount val="56"/>
                <c:pt idx="0">
                  <c:v>Asuntos Internos</c:v>
                </c:pt>
                <c:pt idx="1">
                  <c:v>Comunidad Digna</c:v>
                </c:pt>
                <c:pt idx="2">
                  <c:v>Consejería Juridica</c:v>
                </c:pt>
                <c:pt idx="3">
                  <c:v>Coordinación de Delegaciones</c:v>
                </c:pt>
                <c:pt idx="4">
                  <c:v>Coordinación de Gabinete</c:v>
                </c:pt>
                <c:pt idx="5">
                  <c:v>Coordinación de la Oficina de Presidencia </c:v>
                </c:pt>
                <c:pt idx="6">
                  <c:v>Coordinación General  Oficina Central de Gobierno, Estrategía y opinión Pública</c:v>
                </c:pt>
                <c:pt idx="7">
                  <c:v>Coplademun</c:v>
                </c:pt>
                <c:pt idx="8">
                  <c:v>Desarrollo Social Humano</c:v>
                </c:pt>
                <c:pt idx="9">
                  <c:v>Educación Municipal</c:v>
                </c:pt>
                <c:pt idx="10">
                  <c:v>Instituto Municipal de la Juventud</c:v>
                </c:pt>
                <c:pt idx="11">
                  <c:v>Instituto Municipal de la Mujer</c:v>
                </c:pt>
                <c:pt idx="12">
                  <c:v>Junta Municipal de Reclutamiento</c:v>
                </c:pt>
                <c:pt idx="13">
                  <c:v>Mantenimiento de Pavimentos</c:v>
                </c:pt>
                <c:pt idx="14">
                  <c:v>Mantenimiento Urbano</c:v>
                </c:pt>
                <c:pt idx="15">
                  <c:v>Protección al Medio Ambiente</c:v>
                </c:pt>
                <c:pt idx="16">
                  <c:v>Proyectos Estratégicos</c:v>
                </c:pt>
                <c:pt idx="17">
                  <c:v>Rastros Municipales</c:v>
                </c:pt>
                <c:pt idx="18">
                  <c:v>Regidores</c:v>
                </c:pt>
                <c:pt idx="19">
                  <c:v>Registro Civil</c:v>
                </c:pt>
                <c:pt idx="20">
                  <c:v>Relaciones Exteriores</c:v>
                </c:pt>
                <c:pt idx="21">
                  <c:v>Vinculación Asuntos Religiosos</c:v>
                </c:pt>
                <c:pt idx="22">
                  <c:v>Alumbrado Público</c:v>
                </c:pt>
                <c:pt idx="23">
                  <c:v>Cementerios</c:v>
                </c:pt>
                <c:pt idx="24">
                  <c:v>Comunicación Social</c:v>
                </c:pt>
                <c:pt idx="25">
                  <c:v>Dirección General de  Innovación y Tecnología</c:v>
                </c:pt>
                <c:pt idx="26">
                  <c:v>Instituto de Capacitación y Oferta Educativa</c:v>
                </c:pt>
                <c:pt idx="27">
                  <c:v>Centro de  Promoción Económica y Turismo</c:v>
                </c:pt>
                <c:pt idx="28">
                  <c:v>Contraloría</c:v>
                </c:pt>
                <c:pt idx="29">
                  <c:v>Integración y Dictaminación</c:v>
                </c:pt>
                <c:pt idx="30">
                  <c:v>Participación Ciudadana</c:v>
                </c:pt>
                <c:pt idx="31">
                  <c:v>Secretaria del Ayuntamiento</c:v>
                </c:pt>
                <c:pt idx="32">
                  <c:v>Estacionómetros y Estacionamientos</c:v>
                </c:pt>
                <c:pt idx="33">
                  <c:v>Instituto de Cultura</c:v>
                </c:pt>
                <c:pt idx="34">
                  <c:v>Parques y Jardines</c:v>
                </c:pt>
                <c:pt idx="35">
                  <c:v>Relaciones Públicas</c:v>
                </c:pt>
                <c:pt idx="36">
                  <c:v>Actas y Acuerdos</c:v>
                </c:pt>
                <c:pt idx="37">
                  <c:v>Agua y Alcantarillado</c:v>
                </c:pt>
                <c:pt idx="38">
                  <c:v>Aseo Público</c:v>
                </c:pt>
                <c:pt idx="39">
                  <c:v>Sanidad Animal</c:v>
                </c:pt>
                <c:pt idx="40">
                  <c:v>Secretaría Particular</c:v>
                </c:pt>
                <c:pt idx="41">
                  <c:v>Archivo Municipal</c:v>
                </c:pt>
                <c:pt idx="42">
                  <c:v>Atención Ciudadana</c:v>
                </c:pt>
                <c:pt idx="43">
                  <c:v>Catastro</c:v>
                </c:pt>
                <c:pt idx="44">
                  <c:v>Patrimonio Municipal</c:v>
                </c:pt>
                <c:pt idx="45">
                  <c:v>Protección Civil y Bomberos</c:v>
                </c:pt>
                <c:pt idx="46">
                  <c:v>Transparencia y Acceso a la Información</c:v>
                </c:pt>
                <c:pt idx="47">
                  <c:v>Dirección General de Ecología</c:v>
                </c:pt>
                <c:pt idx="48">
                  <c:v>Sindicatura</c:v>
                </c:pt>
                <c:pt idx="49">
                  <c:v>Dirección General de Servicios Públicos</c:v>
                </c:pt>
                <c:pt idx="50">
                  <c:v>Comisaría General de Seguridad Pública</c:v>
                </c:pt>
                <c:pt idx="51">
                  <c:v>Dirección General de Inspección de Reglamentos</c:v>
                </c:pt>
                <c:pt idx="52">
                  <c:v>Tesorería</c:v>
                </c:pt>
                <c:pt idx="53">
                  <c:v>Oficialía Mayor de Padrón y Licencias</c:v>
                </c:pt>
                <c:pt idx="54">
                  <c:v>Oficialía Mayor Administrativa</c:v>
                </c:pt>
                <c:pt idx="55">
                  <c:v>Dirección General de Obras Públicas</c:v>
                </c:pt>
              </c:strCache>
            </c:strRef>
          </c:cat>
          <c:val>
            <c:numRef>
              <c:f>'Estadísticas 2015'!$G$264:$G$319</c:f>
              <c:numCache>
                <c:formatCode>General</c:formatCode>
                <c:ptCount val="56"/>
              </c:numCache>
            </c:numRef>
          </c:val>
        </c:ser>
        <c:ser>
          <c:idx val="1"/>
          <c:order val="1"/>
          <c:dLbls>
            <c:txPr>
              <a:bodyPr/>
              <a:lstStyle/>
              <a:p>
                <a:pPr>
                  <a:defRPr baseline="0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2015'!$F$264:$F$319</c:f>
              <c:strCache>
                <c:ptCount val="56"/>
                <c:pt idx="0">
                  <c:v>Asuntos Internos</c:v>
                </c:pt>
                <c:pt idx="1">
                  <c:v>Comunidad Digna</c:v>
                </c:pt>
                <c:pt idx="2">
                  <c:v>Consejería Juridica</c:v>
                </c:pt>
                <c:pt idx="3">
                  <c:v>Coordinación de Delegaciones</c:v>
                </c:pt>
                <c:pt idx="4">
                  <c:v>Coordinación de Gabinete</c:v>
                </c:pt>
                <c:pt idx="5">
                  <c:v>Coordinación de la Oficina de Presidencia </c:v>
                </c:pt>
                <c:pt idx="6">
                  <c:v>Coordinación General  Oficina Central de Gobierno, Estrategía y opinión Pública</c:v>
                </c:pt>
                <c:pt idx="7">
                  <c:v>Coplademun</c:v>
                </c:pt>
                <c:pt idx="8">
                  <c:v>Desarrollo Social Humano</c:v>
                </c:pt>
                <c:pt idx="9">
                  <c:v>Educación Municipal</c:v>
                </c:pt>
                <c:pt idx="10">
                  <c:v>Instituto Municipal de la Juventud</c:v>
                </c:pt>
                <c:pt idx="11">
                  <c:v>Instituto Municipal de la Mujer</c:v>
                </c:pt>
                <c:pt idx="12">
                  <c:v>Junta Municipal de Reclutamiento</c:v>
                </c:pt>
                <c:pt idx="13">
                  <c:v>Mantenimiento de Pavimentos</c:v>
                </c:pt>
                <c:pt idx="14">
                  <c:v>Mantenimiento Urbano</c:v>
                </c:pt>
                <c:pt idx="15">
                  <c:v>Protección al Medio Ambiente</c:v>
                </c:pt>
                <c:pt idx="16">
                  <c:v>Proyectos Estratégicos</c:v>
                </c:pt>
                <c:pt idx="17">
                  <c:v>Rastros Municipales</c:v>
                </c:pt>
                <c:pt idx="18">
                  <c:v>Regidores</c:v>
                </c:pt>
                <c:pt idx="19">
                  <c:v>Registro Civil</c:v>
                </c:pt>
                <c:pt idx="20">
                  <c:v>Relaciones Exteriores</c:v>
                </c:pt>
                <c:pt idx="21">
                  <c:v>Vinculación Asuntos Religiosos</c:v>
                </c:pt>
                <c:pt idx="22">
                  <c:v>Alumbrado Público</c:v>
                </c:pt>
                <c:pt idx="23">
                  <c:v>Cementerios</c:v>
                </c:pt>
                <c:pt idx="24">
                  <c:v>Comunicación Social</c:v>
                </c:pt>
                <c:pt idx="25">
                  <c:v>Dirección General de  Innovación y Tecnología</c:v>
                </c:pt>
                <c:pt idx="26">
                  <c:v>Instituto de Capacitación y Oferta Educativa</c:v>
                </c:pt>
                <c:pt idx="27">
                  <c:v>Centro de  Promoción Económica y Turismo</c:v>
                </c:pt>
                <c:pt idx="28">
                  <c:v>Contraloría</c:v>
                </c:pt>
                <c:pt idx="29">
                  <c:v>Integración y Dictaminación</c:v>
                </c:pt>
                <c:pt idx="30">
                  <c:v>Participación Ciudadana</c:v>
                </c:pt>
                <c:pt idx="31">
                  <c:v>Secretaria del Ayuntamiento</c:v>
                </c:pt>
                <c:pt idx="32">
                  <c:v>Estacionómetros y Estacionamientos</c:v>
                </c:pt>
                <c:pt idx="33">
                  <c:v>Instituto de Cultura</c:v>
                </c:pt>
                <c:pt idx="34">
                  <c:v>Parques y Jardines</c:v>
                </c:pt>
                <c:pt idx="35">
                  <c:v>Relaciones Públicas</c:v>
                </c:pt>
                <c:pt idx="36">
                  <c:v>Actas y Acuerdos</c:v>
                </c:pt>
                <c:pt idx="37">
                  <c:v>Agua y Alcantarillado</c:v>
                </c:pt>
                <c:pt idx="38">
                  <c:v>Aseo Público</c:v>
                </c:pt>
                <c:pt idx="39">
                  <c:v>Sanidad Animal</c:v>
                </c:pt>
                <c:pt idx="40">
                  <c:v>Secretaría Particular</c:v>
                </c:pt>
                <c:pt idx="41">
                  <c:v>Archivo Municipal</c:v>
                </c:pt>
                <c:pt idx="42">
                  <c:v>Atención Ciudadana</c:v>
                </c:pt>
                <c:pt idx="43">
                  <c:v>Catastro</c:v>
                </c:pt>
                <c:pt idx="44">
                  <c:v>Patrimonio Municipal</c:v>
                </c:pt>
                <c:pt idx="45">
                  <c:v>Protección Civil y Bomberos</c:v>
                </c:pt>
                <c:pt idx="46">
                  <c:v>Transparencia y Acceso a la Información</c:v>
                </c:pt>
                <c:pt idx="47">
                  <c:v>Dirección General de Ecología</c:v>
                </c:pt>
                <c:pt idx="48">
                  <c:v>Sindicatura</c:v>
                </c:pt>
                <c:pt idx="49">
                  <c:v>Dirección General de Servicios Públicos</c:v>
                </c:pt>
                <c:pt idx="50">
                  <c:v>Comisaría General de Seguridad Pública</c:v>
                </c:pt>
                <c:pt idx="51">
                  <c:v>Dirección General de Inspección de Reglamentos</c:v>
                </c:pt>
                <c:pt idx="52">
                  <c:v>Tesorería</c:v>
                </c:pt>
                <c:pt idx="53">
                  <c:v>Oficialía Mayor de Padrón y Licencias</c:v>
                </c:pt>
                <c:pt idx="54">
                  <c:v>Oficialía Mayor Administrativa</c:v>
                </c:pt>
                <c:pt idx="55">
                  <c:v>Dirección General de Obras Públicas</c:v>
                </c:pt>
              </c:strCache>
            </c:strRef>
          </c:cat>
          <c:val>
            <c:numRef>
              <c:f>'Estadísticas 2015'!$H$264:$H$319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  <c:pt idx="41">
                  <c:v>7</c:v>
                </c:pt>
                <c:pt idx="42">
                  <c:v>7</c:v>
                </c:pt>
                <c:pt idx="43">
                  <c:v>7</c:v>
                </c:pt>
                <c:pt idx="44">
                  <c:v>7</c:v>
                </c:pt>
                <c:pt idx="45">
                  <c:v>7</c:v>
                </c:pt>
                <c:pt idx="46">
                  <c:v>9</c:v>
                </c:pt>
                <c:pt idx="47">
                  <c:v>10</c:v>
                </c:pt>
                <c:pt idx="48">
                  <c:v>13</c:v>
                </c:pt>
                <c:pt idx="49">
                  <c:v>15</c:v>
                </c:pt>
                <c:pt idx="50">
                  <c:v>16</c:v>
                </c:pt>
                <c:pt idx="51">
                  <c:v>22</c:v>
                </c:pt>
                <c:pt idx="52">
                  <c:v>31</c:v>
                </c:pt>
                <c:pt idx="53">
                  <c:v>37</c:v>
                </c:pt>
                <c:pt idx="54">
                  <c:v>45</c:v>
                </c:pt>
                <c:pt idx="55">
                  <c:v>70</c:v>
                </c:pt>
              </c:numCache>
            </c:numRef>
          </c:val>
        </c:ser>
        <c:shape val="box"/>
        <c:axId val="122660736"/>
        <c:axId val="122662272"/>
        <c:axId val="0"/>
      </c:bar3DChart>
      <c:catAx>
        <c:axId val="12266073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22662272"/>
        <c:crosses val="autoZero"/>
        <c:auto val="1"/>
        <c:lblAlgn val="ctr"/>
        <c:lblOffset val="100"/>
      </c:catAx>
      <c:valAx>
        <c:axId val="122662272"/>
        <c:scaling>
          <c:orientation val="minMax"/>
        </c:scaling>
        <c:delete val="1"/>
        <c:axPos val="l"/>
        <c:numFmt formatCode="General" sourceLinked="1"/>
        <c:tickLblPos val="nextTo"/>
        <c:crossAx val="122660736"/>
        <c:crosses val="autoZero"/>
        <c:crossBetween val="between"/>
      </c:valAx>
      <c:spPr>
        <a:solidFill>
          <a:schemeClr val="accent2">
            <a:lumMod val="40000"/>
            <a:lumOff val="60000"/>
          </a:schemeClr>
        </a:solidFill>
      </c:spPr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6.3160848855245783E-2"/>
          <c:y val="9.2249817657174119E-2"/>
          <c:w val="0.60513345252133965"/>
          <c:h val="0.81550036468565157"/>
        </c:manualLayout>
      </c:layout>
      <c:pie3DChart>
        <c:varyColors val="1"/>
        <c:ser>
          <c:idx val="0"/>
          <c:order val="0"/>
          <c:explosion val="26"/>
          <c:dPt>
            <c:idx val="2"/>
            <c:spPr>
              <a:solidFill>
                <a:srgbClr val="7030A0"/>
              </a:solidFill>
            </c:spPr>
          </c:dPt>
          <c:dPt>
            <c:idx val="3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8"/>
            <c:spPr>
              <a:solidFill>
                <a:schemeClr val="accent4">
                  <a:lumMod val="75000"/>
                </a:schemeClr>
              </a:solidFill>
              <a:effectLst>
                <a:outerShdw blurRad="50800" dist="50800" dir="5400000" algn="ctr" rotWithShape="0">
                  <a:srgbClr val="7030A0"/>
                </a:outerShdw>
              </a:effectLst>
            </c:spPr>
          </c:dPt>
          <c:dPt>
            <c:idx val="13"/>
            <c:spPr>
              <a:solidFill>
                <a:srgbClr val="C0504D">
                  <a:lumMod val="75000"/>
                </a:srgbClr>
              </a:solidFill>
            </c:spPr>
          </c:dPt>
          <c:dLbls>
            <c:dLbl>
              <c:idx val="0"/>
              <c:layout>
                <c:manualLayout>
                  <c:x val="-1.9267537680707613E-2"/>
                  <c:y val="7.605364714026151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showVal val="1"/>
              <c:showPercent val="1"/>
            </c:dLbl>
            <c:dLbl>
              <c:idx val="1"/>
              <c:delete val="1"/>
            </c:dLbl>
            <c:dLbl>
              <c:idx val="2"/>
              <c:layout>
                <c:manualLayout>
                  <c:x val="8.1126453396225748E-3"/>
                  <c:y val="6.719586015236929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showVal val="1"/>
              <c:showPercent val="1"/>
            </c:dLbl>
            <c:dLbl>
              <c:idx val="3"/>
              <c:delete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5%</a:t>
                    </a:r>
                  </a:p>
                </c:rich>
              </c:tx>
              <c:showVal val="1"/>
              <c:showPercent val="1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28%</a:t>
                    </a:r>
                  </a:p>
                </c:rich>
              </c:tx>
              <c:showVal val="1"/>
              <c:showPercent val="1"/>
            </c:dLbl>
            <c:dLbl>
              <c:idx val="6"/>
              <c:layout>
                <c:manualLayout>
                  <c:x val="7.9845635546527974E-2"/>
                  <c:y val="-0.1782520261890342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33%</a:t>
                    </a:r>
                  </a:p>
                </c:rich>
              </c:tx>
              <c:showVal val="1"/>
              <c:showPercent val="1"/>
            </c:dLbl>
            <c:dLbl>
              <c:idx val="7"/>
              <c:layout>
                <c:manualLayout>
                  <c:x val="4.6011507539685907E-2"/>
                  <c:y val="4.085166277292261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Val val="1"/>
              <c:showPercent val="1"/>
            </c:dLbl>
            <c:dLbl>
              <c:idx val="8"/>
              <c:layout>
                <c:manualLayout>
                  <c:x val="4.3356200609649724E-2"/>
                  <c:y val="5.6212281157164104E-2"/>
                </c:manualLayout>
              </c:layout>
              <c:tx>
                <c:rich>
                  <a:bodyPr/>
                  <a:lstStyle/>
                  <a:p>
                    <a:pPr>
                      <a:defRPr sz="1050" b="1"/>
                    </a:pPr>
                    <a:r>
                      <a:rPr lang="en-US"/>
                      <a:t>17%</a:t>
                    </a:r>
                  </a:p>
                </c:rich>
              </c:tx>
              <c:spPr>
                <a:solidFill>
                  <a:srgbClr val="7030A0"/>
                </a:solidFill>
              </c:spPr>
              <c:showVal val="1"/>
              <c:showPercent val="1"/>
            </c:dLbl>
            <c:dLbl>
              <c:idx val="9"/>
              <c:layout>
                <c:manualLayout>
                  <c:x val="2.0613422660575496E-2"/>
                  <c:y val="1.352723991262099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Val val="1"/>
              <c:showPercent val="1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Val val="1"/>
              <c:showPercent val="1"/>
            </c:dLbl>
            <c:dLbl>
              <c:idx val="11"/>
              <c:delete val="1"/>
            </c:dLbl>
            <c:dLbl>
              <c:idx val="12"/>
              <c:layout>
                <c:manualLayout>
                  <c:x val="0.1210728213309411"/>
                  <c:y val="-1.093228126358419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Val val="1"/>
              <c:showPercent val="1"/>
            </c:dLbl>
            <c:dLbl>
              <c:idx val="13"/>
              <c:layout>
                <c:manualLayout>
                  <c:x val="-1.1818381167065153E-2"/>
                  <c:y val="1.013068335011582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Val val="1"/>
              <c:showPercent val="1"/>
            </c:dLbl>
            <c:dLbl>
              <c:idx val="14"/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Val val="1"/>
              <c:showPercent val="1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  <c:showPercent val="1"/>
            <c:showLeaderLines val="1"/>
          </c:dLbls>
          <c:cat>
            <c:strRef>
              <c:f>'Estadísticas 2015'!$E$48:$E$63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IMPROCEDENTE POR INEXISTENTE</c:v>
                </c:pt>
                <c:pt idx="4">
                  <c:v>IMPROCEDENTE, CONFIDENCIAL E INEXISTENTE</c:v>
                </c:pt>
                <c:pt idx="5">
                  <c:v>PROCEDENTE</c:v>
                </c:pt>
                <c:pt idx="6">
                  <c:v>PROCEDENTE PARCIAL POR CONFIDENCIALIDAD </c:v>
                </c:pt>
                <c:pt idx="7">
                  <c:v>IMPROCEDENTE POR CONFIDENCIALIDAD Y RESERVADA</c:v>
                </c:pt>
                <c:pt idx="8">
                  <c:v>PROCEDENTE PARCIAL POR CONFIDENCIALIDAD E INEXISTENCIA</c:v>
                </c:pt>
                <c:pt idx="9">
                  <c:v>PROCEDENTE PARCIAL POR CONFIDENCIALIDAD, RESERVA E INEXISTENCIA</c:v>
                </c:pt>
                <c:pt idx="10">
                  <c:v>PROCEDENTE PARCIAL POR INEXISTENCIA</c:v>
                </c:pt>
                <c:pt idx="11">
                  <c:v>PROCEDENTE PARCIAL POR RESERVA</c:v>
                </c:pt>
                <c:pt idx="12">
                  <c:v>PROCEDENTE PARCIAL POR RESERVA Y CONFIDENCIALIDAD</c:v>
                </c:pt>
                <c:pt idx="13">
                  <c:v>PROCEDENTE PARCIAL POR RESERVA E INEXISTENCIA</c:v>
                </c:pt>
                <c:pt idx="14">
                  <c:v>IMPROCEDENTE POR RESERVADA</c:v>
                </c:pt>
                <c:pt idx="15">
                  <c:v>PREVENCIÓN ENTRAMITE</c:v>
                </c:pt>
              </c:strCache>
            </c:strRef>
          </c:cat>
          <c:val>
            <c:numRef>
              <c:f>'[1]EST-JULIO'!$I$44:$I$57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9</c:v>
                </c:pt>
                <c:pt idx="3">
                  <c:v>3</c:v>
                </c:pt>
                <c:pt idx="4">
                  <c:v>4</c:v>
                </c:pt>
                <c:pt idx="5">
                  <c:v>101</c:v>
                </c:pt>
                <c:pt idx="6">
                  <c:v>67</c:v>
                </c:pt>
                <c:pt idx="7">
                  <c:v>2</c:v>
                </c:pt>
                <c:pt idx="8">
                  <c:v>20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6</c:v>
                </c:pt>
              </c:numCache>
            </c:numRef>
          </c:val>
        </c:ser>
        <c:ser>
          <c:idx val="1"/>
          <c:order val="1"/>
          <c:cat>
            <c:strRef>
              <c:f>'Estadísticas 2015'!$E$48:$E$63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IMPROCEDENTE POR INEXISTENTE</c:v>
                </c:pt>
                <c:pt idx="4">
                  <c:v>IMPROCEDENTE, CONFIDENCIAL E INEXISTENTE</c:v>
                </c:pt>
                <c:pt idx="5">
                  <c:v>PROCEDENTE</c:v>
                </c:pt>
                <c:pt idx="6">
                  <c:v>PROCEDENTE PARCIAL POR CONFIDENCIALIDAD </c:v>
                </c:pt>
                <c:pt idx="7">
                  <c:v>IMPROCEDENTE POR CONFIDENCIALIDAD Y RESERVADA</c:v>
                </c:pt>
                <c:pt idx="8">
                  <c:v>PROCEDENTE PARCIAL POR CONFIDENCIALIDAD E INEXISTENCIA</c:v>
                </c:pt>
                <c:pt idx="9">
                  <c:v>PROCEDENTE PARCIAL POR CONFIDENCIALIDAD, RESERVA E INEXISTENCIA</c:v>
                </c:pt>
                <c:pt idx="10">
                  <c:v>PROCEDENTE PARCIAL POR INEXISTENCIA</c:v>
                </c:pt>
                <c:pt idx="11">
                  <c:v>PROCEDENTE PARCIAL POR RESERVA</c:v>
                </c:pt>
                <c:pt idx="12">
                  <c:v>PROCEDENTE PARCIAL POR RESERVA Y CONFIDENCIALIDAD</c:v>
                </c:pt>
                <c:pt idx="13">
                  <c:v>PROCEDENTE PARCIAL POR RESERVA E INEXISTENCIA</c:v>
                </c:pt>
                <c:pt idx="14">
                  <c:v>IMPROCEDENTE POR RESERVADA</c:v>
                </c:pt>
                <c:pt idx="15">
                  <c:v>PREVENCIÓN ENTRAMITE</c:v>
                </c:pt>
              </c:strCache>
            </c:strRef>
          </c:cat>
          <c:val>
            <c:numRef>
              <c:f>'[1]EST-JULIO'!$J$44:$J$57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2.6627218934911243E-2</c:v>
                </c:pt>
                <c:pt idx="3">
                  <c:v>8.8757396449704144E-3</c:v>
                </c:pt>
                <c:pt idx="4">
                  <c:v>1.1834319526627219E-2</c:v>
                </c:pt>
                <c:pt idx="5">
                  <c:v>0.29881656804733731</c:v>
                </c:pt>
                <c:pt idx="6">
                  <c:v>0.19822485207100593</c:v>
                </c:pt>
                <c:pt idx="7">
                  <c:v>5.9171597633136093E-3</c:v>
                </c:pt>
                <c:pt idx="8">
                  <c:v>5.9171597633136092E-2</c:v>
                </c:pt>
                <c:pt idx="9">
                  <c:v>2.9585798816568047E-3</c:v>
                </c:pt>
                <c:pt idx="10">
                  <c:v>2.9585798816568047E-3</c:v>
                </c:pt>
                <c:pt idx="11">
                  <c:v>2.9585798816568047E-3</c:v>
                </c:pt>
                <c:pt idx="12">
                  <c:v>5.9171597633136093E-3</c:v>
                </c:pt>
                <c:pt idx="13">
                  <c:v>1.7751479289940829E-2</c:v>
                </c:pt>
              </c:numCache>
            </c:numRef>
          </c:val>
        </c:ser>
      </c:pie3DChart>
      <c:spPr>
        <a:effectLst>
          <a:outerShdw blurRad="50800" dist="50800" dir="5400000" algn="ctr" rotWithShape="0">
            <a:schemeClr val="accent1">
              <a:lumMod val="75000"/>
            </a:schemeClr>
          </a:outerShdw>
        </a:effectLst>
      </c:spPr>
    </c:plotArea>
    <c:legend>
      <c:legendPos val="r"/>
      <c:legendEntry>
        <c:idx val="0"/>
        <c:delete val="1"/>
      </c:legendEntry>
      <c:legendEntry>
        <c:idx val="9"/>
        <c:delete val="1"/>
      </c:legendEntry>
      <c:legendEntry>
        <c:idx val="11"/>
        <c:delete val="1"/>
      </c:legendEntry>
      <c:legendEntry>
        <c:idx val="14"/>
        <c:delete val="1"/>
      </c:legendEntry>
      <c:layout>
        <c:manualLayout>
          <c:xMode val="edge"/>
          <c:yMode val="edge"/>
          <c:x val="0.69004538126698145"/>
          <c:y val="0.22199574109840053"/>
          <c:w val="0.30362049310752404"/>
          <c:h val="0.7097471621078818"/>
        </c:manualLayout>
      </c:layout>
      <c:txPr>
        <a:bodyPr/>
        <a:lstStyle/>
        <a:p>
          <a:pPr rtl="0">
            <a:defRPr/>
          </a:pPr>
          <a:endParaRPr lang="es-MX"/>
        </a:p>
      </c:txPr>
    </c:legend>
    <c:plotVisOnly val="1"/>
  </c:chart>
  <c:spPr>
    <a:solidFill>
      <a:schemeClr val="bg1">
        <a:lumMod val="8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170</xdr:row>
      <xdr:rowOff>95250</xdr:rowOff>
    </xdr:from>
    <xdr:to>
      <xdr:col>10</xdr:col>
      <xdr:colOff>742950</xdr:colOff>
      <xdr:row>187</xdr:row>
      <xdr:rowOff>9525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66676</xdr:colOff>
      <xdr:row>23</xdr:row>
      <xdr:rowOff>361951</xdr:rowOff>
    </xdr:from>
    <xdr:to>
      <xdr:col>6</xdr:col>
      <xdr:colOff>47626</xdr:colOff>
      <xdr:row>40</xdr:row>
      <xdr:rowOff>114301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762001</xdr:colOff>
      <xdr:row>23</xdr:row>
      <xdr:rowOff>352425</xdr:rowOff>
    </xdr:from>
    <xdr:to>
      <xdr:col>12</xdr:col>
      <xdr:colOff>1</xdr:colOff>
      <xdr:row>40</xdr:row>
      <xdr:rowOff>114300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790576</xdr:colOff>
      <xdr:row>110</xdr:row>
      <xdr:rowOff>9525</xdr:rowOff>
    </xdr:from>
    <xdr:to>
      <xdr:col>10</xdr:col>
      <xdr:colOff>76201</xdr:colOff>
      <xdr:row>131</xdr:row>
      <xdr:rowOff>161924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233</xdr:row>
      <xdr:rowOff>142875</xdr:rowOff>
    </xdr:from>
    <xdr:to>
      <xdr:col>10</xdr:col>
      <xdr:colOff>0</xdr:colOff>
      <xdr:row>248</xdr:row>
      <xdr:rowOff>28575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1543050</xdr:colOff>
      <xdr:row>202</xdr:row>
      <xdr:rowOff>161925</xdr:rowOff>
    </xdr:from>
    <xdr:to>
      <xdr:col>9</xdr:col>
      <xdr:colOff>219074</xdr:colOff>
      <xdr:row>216</xdr:row>
      <xdr:rowOff>114300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47625</xdr:colOff>
      <xdr:row>326</xdr:row>
      <xdr:rowOff>0</xdr:rowOff>
    </xdr:from>
    <xdr:to>
      <xdr:col>14</xdr:col>
      <xdr:colOff>19050</xdr:colOff>
      <xdr:row>357</xdr:row>
      <xdr:rowOff>47625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68</xdr:row>
      <xdr:rowOff>0</xdr:rowOff>
    </xdr:from>
    <xdr:to>
      <xdr:col>12</xdr:col>
      <xdr:colOff>723899</xdr:colOff>
      <xdr:row>91</xdr:row>
      <xdr:rowOff>161925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1733550</xdr:colOff>
      <xdr:row>2</xdr:row>
      <xdr:rowOff>66675</xdr:rowOff>
    </xdr:from>
    <xdr:to>
      <xdr:col>8</xdr:col>
      <xdr:colOff>314325</xdr:colOff>
      <xdr:row>8</xdr:row>
      <xdr:rowOff>95250</xdr:rowOff>
    </xdr:to>
    <xdr:pic>
      <xdr:nvPicPr>
        <xdr:cNvPr id="10" name="1 Imagen" descr="\\192.168.136.39\Respaldo Compartida\Logo transparencias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5819775" y="447675"/>
          <a:ext cx="2600325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zamudio\Desktop\CORTES%20Y%20GRAFICAS%202015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LICITUDES RECIBIDAS"/>
      <sheetName val="REC REV-ACTU PORT"/>
      <sheetName val="GRAFICAS SEG SEM GR"/>
      <sheetName val="GRAFICAS PRIM SEM GR"/>
      <sheetName val="ACUM TOTAL ANUAL"/>
      <sheetName val="ACUMULADO ANUAL"/>
      <sheetName val="GRAFICA ANUAL"/>
      <sheetName val="ORDENES DE PAGO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3"/>
      <sheetName val="Hoja2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6">
          <cell r="B6">
            <v>99</v>
          </cell>
        </row>
        <row r="7">
          <cell r="B7">
            <v>95</v>
          </cell>
        </row>
        <row r="12">
          <cell r="B12">
            <v>70</v>
          </cell>
        </row>
        <row r="13">
          <cell r="B13">
            <v>121</v>
          </cell>
        </row>
        <row r="14">
          <cell r="B14">
            <v>2</v>
          </cell>
        </row>
        <row r="15">
          <cell r="B15">
            <v>1</v>
          </cell>
        </row>
        <row r="48">
          <cell r="B48">
            <v>438</v>
          </cell>
        </row>
        <row r="53">
          <cell r="A53" t="str">
            <v>SE TIENE POR NO PRESENTADA ( NO CUMPLIÓ PREVENCIÓN)</v>
          </cell>
          <cell r="B53">
            <v>5</v>
          </cell>
        </row>
        <row r="54">
          <cell r="A54" t="str">
            <v>NO CUMPLIO CON LOS EXTREMOS DEL ARTÍCULO 79 (REQUISITOS)</v>
          </cell>
          <cell r="B54">
            <v>0</v>
          </cell>
        </row>
        <row r="55">
          <cell r="A55" t="str">
            <v xml:space="preserve">INCOMPETENCIA </v>
          </cell>
          <cell r="B55">
            <v>4</v>
          </cell>
        </row>
        <row r="56">
          <cell r="A56" t="str">
            <v>IMPROCEDENTE POR INEXISTENTE</v>
          </cell>
          <cell r="B56">
            <v>33</v>
          </cell>
        </row>
        <row r="57">
          <cell r="A57" t="str">
            <v>IMPROCEDENTE, CONFIDENCIAL E INEXISTENTE</v>
          </cell>
          <cell r="B57">
            <v>0</v>
          </cell>
        </row>
        <row r="58">
          <cell r="A58" t="str">
            <v>PROCEDENTE</v>
          </cell>
          <cell r="B58">
            <v>50</v>
          </cell>
        </row>
        <row r="59">
          <cell r="A59" t="str">
            <v xml:space="preserve">PROCEDENTE PARCIAL POR CONFIDENCIALIDAD </v>
          </cell>
          <cell r="B59">
            <v>64</v>
          </cell>
        </row>
        <row r="60">
          <cell r="A60" t="str">
            <v>IMPROCEDENTE POR CONFIDENCIALIDAD Y RESERVADA</v>
          </cell>
          <cell r="B60">
            <v>0</v>
          </cell>
        </row>
        <row r="61">
          <cell r="A61" t="str">
            <v>PROCEDENTE PARCIAL POR CONFIDENCIALIDAD E INEXISTENCIA</v>
          </cell>
          <cell r="B61">
            <v>15</v>
          </cell>
        </row>
        <row r="62">
          <cell r="A62" t="str">
            <v>PROCEDENTE PARCIAL POR CONFIDENCIALIDAD, RESERVA E INEXISTENCIA</v>
          </cell>
          <cell r="B62">
            <v>1</v>
          </cell>
        </row>
        <row r="63">
          <cell r="A63" t="str">
            <v>PROCEDENTE PARCIAL POR INEXISTENCIA</v>
          </cell>
          <cell r="B63">
            <v>9</v>
          </cell>
        </row>
        <row r="64">
          <cell r="A64" t="str">
            <v>PROCEDENTE PARCIAL POR RESERVA</v>
          </cell>
          <cell r="B64">
            <v>1</v>
          </cell>
        </row>
        <row r="65">
          <cell r="A65" t="str">
            <v>PROCEDENTE PARCIAL POR RESERVA Y CONFIDENCIALIDAD</v>
          </cell>
          <cell r="B65">
            <v>2</v>
          </cell>
        </row>
        <row r="66">
          <cell r="A66" t="str">
            <v>PROCEDENTE PARCIAL POR RESERVA E INEXISTENCIA</v>
          </cell>
          <cell r="B66">
            <v>1</v>
          </cell>
        </row>
        <row r="67">
          <cell r="A67" t="str">
            <v>IMPROCEDENTE POR RESERVADA</v>
          </cell>
          <cell r="B67">
            <v>9</v>
          </cell>
        </row>
        <row r="68">
          <cell r="A68" t="str">
            <v>PREVENCIÓN ENTRAMITE</v>
          </cell>
          <cell r="B68">
            <v>0</v>
          </cell>
        </row>
        <row r="79">
          <cell r="A79" t="str">
            <v>CD</v>
          </cell>
          <cell r="B79">
            <v>4</v>
          </cell>
        </row>
        <row r="80">
          <cell r="A80" t="str">
            <v>CONSULTA FISICA</v>
          </cell>
          <cell r="B80">
            <v>0</v>
          </cell>
        </row>
        <row r="81">
          <cell r="A81" t="str">
            <v>COPIA CERTIFICADA</v>
          </cell>
          <cell r="B81">
            <v>46</v>
          </cell>
        </row>
        <row r="82">
          <cell r="A82" t="str">
            <v>COPIA SIMPLE</v>
          </cell>
          <cell r="B82">
            <v>45</v>
          </cell>
        </row>
        <row r="83">
          <cell r="A83" t="str">
            <v>COPIA SIMPLE Y COPIA CERTIFICADA</v>
          </cell>
          <cell r="B83">
            <v>0</v>
          </cell>
        </row>
        <row r="84">
          <cell r="A84" t="str">
            <v>COPIA SIMPLE Y CD</v>
          </cell>
          <cell r="B84">
            <v>0</v>
          </cell>
        </row>
        <row r="85">
          <cell r="A85" t="str">
            <v>VÍA INFOMEX</v>
          </cell>
          <cell r="B85">
            <v>99</v>
          </cell>
        </row>
        <row r="96">
          <cell r="B96">
            <v>656</v>
          </cell>
        </row>
        <row r="100">
          <cell r="B100">
            <v>3</v>
          </cell>
        </row>
        <row r="112">
          <cell r="B112">
            <v>1</v>
          </cell>
        </row>
        <row r="142">
          <cell r="B142">
            <v>168</v>
          </cell>
        </row>
        <row r="143">
          <cell r="B143">
            <v>17</v>
          </cell>
        </row>
        <row r="144">
          <cell r="B144">
            <v>0</v>
          </cell>
        </row>
        <row r="145">
          <cell r="B145">
            <v>9</v>
          </cell>
        </row>
        <row r="153">
          <cell r="B153">
            <v>135</v>
          </cell>
        </row>
        <row r="154">
          <cell r="B154">
            <v>0</v>
          </cell>
        </row>
        <row r="155">
          <cell r="B155">
            <v>1</v>
          </cell>
        </row>
        <row r="156">
          <cell r="B156">
            <v>58</v>
          </cell>
        </row>
        <row r="164">
          <cell r="B164">
            <v>75</v>
          </cell>
        </row>
        <row r="165">
          <cell r="B165">
            <v>99</v>
          </cell>
        </row>
        <row r="166">
          <cell r="B166">
            <v>16</v>
          </cell>
        </row>
        <row r="167">
          <cell r="B167">
            <v>4</v>
          </cell>
        </row>
        <row r="270">
          <cell r="A270" t="str">
            <v>Actas y Acuerdos</v>
          </cell>
          <cell r="B270">
            <v>4</v>
          </cell>
        </row>
        <row r="271">
          <cell r="A271" t="str">
            <v>Agua y Alcantarillado</v>
          </cell>
          <cell r="B271">
            <v>4</v>
          </cell>
        </row>
        <row r="272">
          <cell r="A272" t="str">
            <v>Alumbrado Público</v>
          </cell>
          <cell r="B272">
            <v>1</v>
          </cell>
        </row>
        <row r="273">
          <cell r="A273" t="str">
            <v>Archivo Municipal</v>
          </cell>
          <cell r="B273">
            <v>7</v>
          </cell>
        </row>
        <row r="274">
          <cell r="A274" t="str">
            <v>Aseo Público</v>
          </cell>
          <cell r="B274">
            <v>4</v>
          </cell>
        </row>
        <row r="275">
          <cell r="A275" t="str">
            <v>Asuntos Internos</v>
          </cell>
          <cell r="B275">
            <v>0</v>
          </cell>
        </row>
        <row r="276">
          <cell r="A276" t="str">
            <v>Atención Ciudadana</v>
          </cell>
          <cell r="B276">
            <v>7</v>
          </cell>
        </row>
        <row r="277">
          <cell r="A277" t="str">
            <v>Catastro</v>
          </cell>
          <cell r="B277">
            <v>7</v>
          </cell>
        </row>
        <row r="278">
          <cell r="A278" t="str">
            <v>Cementerios</v>
          </cell>
          <cell r="B278">
            <v>1</v>
          </cell>
        </row>
        <row r="279">
          <cell r="A279" t="str">
            <v>Centro de  Promoción Económica y Turismo</v>
          </cell>
          <cell r="B279">
            <v>2</v>
          </cell>
        </row>
        <row r="280">
          <cell r="A280" t="str">
            <v>Comisaría General de Seguridad Pública</v>
          </cell>
          <cell r="B280">
            <v>16</v>
          </cell>
        </row>
        <row r="281">
          <cell r="A281" t="str">
            <v>Comunicación Social</v>
          </cell>
          <cell r="B281">
            <v>1</v>
          </cell>
        </row>
        <row r="282">
          <cell r="A282" t="str">
            <v>Comunidad Digna</v>
          </cell>
          <cell r="B282">
            <v>0</v>
          </cell>
        </row>
        <row r="283">
          <cell r="A283" t="str">
            <v>Consejería Juridica</v>
          </cell>
          <cell r="B283">
            <v>0</v>
          </cell>
        </row>
        <row r="284">
          <cell r="A284" t="str">
            <v>Contraloría</v>
          </cell>
          <cell r="B284">
            <v>2</v>
          </cell>
        </row>
        <row r="285">
          <cell r="A285" t="str">
            <v>Coordinación de Delegaciones</v>
          </cell>
          <cell r="B285">
            <v>0</v>
          </cell>
        </row>
        <row r="286">
          <cell r="A286" t="str">
            <v>Coordinación de Gabinete</v>
          </cell>
          <cell r="B286">
            <v>0</v>
          </cell>
        </row>
        <row r="287">
          <cell r="A287" t="str">
            <v xml:space="preserve">Coordinación de la Oficina de Presidencia </v>
          </cell>
          <cell r="B287">
            <v>0</v>
          </cell>
        </row>
        <row r="288">
          <cell r="A288" t="str">
            <v>Coordinación General  Oficina Central de Gobierno, Estrategía y opinión Pública</v>
          </cell>
          <cell r="B288">
            <v>0</v>
          </cell>
        </row>
        <row r="289">
          <cell r="A289" t="str">
            <v>Coplademun</v>
          </cell>
          <cell r="B289">
            <v>0</v>
          </cell>
        </row>
        <row r="290">
          <cell r="A290" t="str">
            <v>Desarrollo Social Humano</v>
          </cell>
          <cell r="B290">
            <v>0</v>
          </cell>
        </row>
        <row r="291">
          <cell r="A291" t="str">
            <v>Dirección General de  Innovación y Tecnología</v>
          </cell>
          <cell r="B291">
            <v>1</v>
          </cell>
        </row>
        <row r="292">
          <cell r="A292" t="str">
            <v>Dirección General de Ecología</v>
          </cell>
          <cell r="B292">
            <v>10</v>
          </cell>
        </row>
        <row r="293">
          <cell r="A293" t="str">
            <v>Dirección General de Inspección de Reglamentos</v>
          </cell>
          <cell r="B293">
            <v>22</v>
          </cell>
        </row>
        <row r="294">
          <cell r="A294" t="str">
            <v>Dirección General de Obras Públicas</v>
          </cell>
          <cell r="B294">
            <v>70</v>
          </cell>
        </row>
        <row r="295">
          <cell r="A295" t="str">
            <v>Dirección General de Servicios Públicos</v>
          </cell>
          <cell r="B295">
            <v>15</v>
          </cell>
        </row>
        <row r="296">
          <cell r="A296" t="str">
            <v>Educación Municipal</v>
          </cell>
          <cell r="B296">
            <v>0</v>
          </cell>
        </row>
        <row r="297">
          <cell r="A297" t="str">
            <v>Estacionómetros y Estacionamientos</v>
          </cell>
          <cell r="B297">
            <v>3</v>
          </cell>
        </row>
        <row r="298">
          <cell r="A298" t="str">
            <v>Instituto de Capacitación y Oferta Educativa</v>
          </cell>
          <cell r="B298">
            <v>1</v>
          </cell>
        </row>
        <row r="299">
          <cell r="A299" t="str">
            <v>Instituto de Cultura</v>
          </cell>
          <cell r="B299">
            <v>3</v>
          </cell>
        </row>
        <row r="300">
          <cell r="A300" t="str">
            <v>Instituto Municipal de la Juventud</v>
          </cell>
          <cell r="B300">
            <v>0</v>
          </cell>
        </row>
        <row r="301">
          <cell r="A301" t="str">
            <v>Instituto Municipal de la Mujer</v>
          </cell>
          <cell r="B301">
            <v>0</v>
          </cell>
        </row>
        <row r="302">
          <cell r="A302" t="str">
            <v>Integración y Dictaminación</v>
          </cell>
          <cell r="B302">
            <v>2</v>
          </cell>
        </row>
        <row r="303">
          <cell r="A303" t="str">
            <v>Junta Municipal de Reclutamiento</v>
          </cell>
          <cell r="B303">
            <v>0</v>
          </cell>
        </row>
        <row r="304">
          <cell r="A304" t="str">
            <v>Mantenimiento de Pavimentos</v>
          </cell>
          <cell r="B304">
            <v>0</v>
          </cell>
        </row>
        <row r="305">
          <cell r="A305" t="str">
            <v>Mantenimiento Urbano</v>
          </cell>
          <cell r="B305">
            <v>0</v>
          </cell>
        </row>
        <row r="306">
          <cell r="A306" t="str">
            <v>Oficialía Mayor Administrativa</v>
          </cell>
          <cell r="B306">
            <v>45</v>
          </cell>
        </row>
        <row r="307">
          <cell r="A307" t="str">
            <v>Oficialía Mayor de Padrón y Licencias</v>
          </cell>
          <cell r="B307">
            <v>37</v>
          </cell>
        </row>
        <row r="308">
          <cell r="A308" t="str">
            <v>Parques y Jardines</v>
          </cell>
          <cell r="B308">
            <v>3</v>
          </cell>
        </row>
        <row r="309">
          <cell r="A309" t="str">
            <v>Participación Ciudadana</v>
          </cell>
          <cell r="B309">
            <v>2</v>
          </cell>
        </row>
        <row r="310">
          <cell r="A310" t="str">
            <v>Patrimonio Municipal</v>
          </cell>
          <cell r="B310">
            <v>7</v>
          </cell>
        </row>
        <row r="311">
          <cell r="A311" t="str">
            <v>Protección al Medio Ambiente</v>
          </cell>
          <cell r="B311">
            <v>0</v>
          </cell>
        </row>
        <row r="312">
          <cell r="A312" t="str">
            <v>Protección Civil y Bomberos</v>
          </cell>
          <cell r="B312">
            <v>7</v>
          </cell>
        </row>
        <row r="313">
          <cell r="A313" t="str">
            <v>Proyectos Estratégicos</v>
          </cell>
          <cell r="B313">
            <v>0</v>
          </cell>
        </row>
        <row r="314">
          <cell r="A314" t="str">
            <v>Rastros Municipales</v>
          </cell>
          <cell r="B314">
            <v>0</v>
          </cell>
        </row>
        <row r="315">
          <cell r="A315" t="str">
            <v>Regidores</v>
          </cell>
          <cell r="B315">
            <v>0</v>
          </cell>
        </row>
        <row r="316">
          <cell r="A316" t="str">
            <v>Registro Civil</v>
          </cell>
          <cell r="B316">
            <v>0</v>
          </cell>
        </row>
        <row r="317">
          <cell r="A317" t="str">
            <v>Relaciones Exteriores</v>
          </cell>
          <cell r="B317">
            <v>0</v>
          </cell>
        </row>
        <row r="318">
          <cell r="A318" t="str">
            <v>Relaciones Públicas</v>
          </cell>
          <cell r="B318">
            <v>3</v>
          </cell>
        </row>
        <row r="319">
          <cell r="A319" t="str">
            <v>Sanidad Animal</v>
          </cell>
          <cell r="B319">
            <v>4</v>
          </cell>
        </row>
        <row r="320">
          <cell r="A320" t="str">
            <v>Secretaria del Ayuntamiento</v>
          </cell>
          <cell r="B320">
            <v>2</v>
          </cell>
        </row>
        <row r="321">
          <cell r="A321" t="str">
            <v>Secretaría Particular</v>
          </cell>
          <cell r="B321">
            <v>4</v>
          </cell>
        </row>
        <row r="322">
          <cell r="A322" t="str">
            <v>Sindicatura</v>
          </cell>
          <cell r="B322">
            <v>13</v>
          </cell>
        </row>
        <row r="323">
          <cell r="A323" t="str">
            <v>Tesorería</v>
          </cell>
          <cell r="B323">
            <v>31</v>
          </cell>
        </row>
        <row r="324">
          <cell r="A324" t="str">
            <v>Transparencia y Acceso a la Información</v>
          </cell>
          <cell r="B324">
            <v>9</v>
          </cell>
        </row>
        <row r="325">
          <cell r="A325" t="str">
            <v>Vinculación Asuntos Religiosos</v>
          </cell>
        </row>
      </sheetData>
      <sheetData sheetId="21"/>
      <sheetData sheetId="22"/>
      <sheetData sheetId="23"/>
      <sheetData sheetId="24">
        <row r="22">
          <cell r="C22" t="str">
            <v>SOLICITUDES POR TIPO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132</v>
          </cell>
          <cell r="D24">
            <v>128</v>
          </cell>
        </row>
        <row r="25">
          <cell r="C25">
            <v>0.50769230769230766</v>
          </cell>
          <cell r="D25">
            <v>0.49230769230769234</v>
          </cell>
        </row>
      </sheetData>
      <sheetData sheetId="25">
        <row r="22">
          <cell r="C22" t="str">
            <v>SOLICITUDES POR TIPO</v>
          </cell>
        </row>
      </sheetData>
      <sheetData sheetId="26"/>
      <sheetData sheetId="27"/>
      <sheetData sheetId="28"/>
      <sheetData sheetId="29"/>
      <sheetData sheetId="30">
        <row r="167">
          <cell r="E167" t="str">
            <v>ORDINARIA</v>
          </cell>
          <cell r="H167">
            <v>253</v>
          </cell>
          <cell r="I167">
            <v>0.77846153846153843</v>
          </cell>
        </row>
        <row r="168">
          <cell r="E168" t="str">
            <v>FUNDAMENTAL</v>
          </cell>
          <cell r="H168">
            <v>64</v>
          </cell>
          <cell r="I168">
            <v>0.19692307692307692</v>
          </cell>
        </row>
        <row r="169">
          <cell r="E169" t="str">
            <v>RESERVADA</v>
          </cell>
          <cell r="H169">
            <v>8</v>
          </cell>
          <cell r="I169">
            <v>2.4615384615384615E-2</v>
          </cell>
        </row>
        <row r="170">
          <cell r="E170" t="str">
            <v>CONFIDENCIAL</v>
          </cell>
          <cell r="I170">
            <v>0</v>
          </cell>
        </row>
      </sheetData>
      <sheetData sheetId="31"/>
      <sheetData sheetId="32"/>
      <sheetData sheetId="33">
        <row r="20">
          <cell r="H20" t="str">
            <v>SOLICITUD POR GÉNERO</v>
          </cell>
        </row>
        <row r="21">
          <cell r="H21" t="str">
            <v>MASCULINO</v>
          </cell>
          <cell r="I21" t="str">
            <v>FEMENINO</v>
          </cell>
          <cell r="J21" t="str">
            <v>EMPRESAS</v>
          </cell>
          <cell r="K21" t="str">
            <v>SEUDÓNIMO</v>
          </cell>
        </row>
        <row r="22">
          <cell r="H22">
            <v>256</v>
          </cell>
          <cell r="I22">
            <v>134</v>
          </cell>
          <cell r="J22">
            <v>16</v>
          </cell>
          <cell r="K22">
            <v>0</v>
          </cell>
        </row>
        <row r="23">
          <cell r="H23">
            <v>0.63054187192118227</v>
          </cell>
          <cell r="I23">
            <v>0.33004926108374383</v>
          </cell>
          <cell r="J23">
            <v>3.9408866995073892E-2</v>
          </cell>
          <cell r="K23">
            <v>0</v>
          </cell>
        </row>
        <row r="44">
          <cell r="I44">
            <v>0</v>
          </cell>
          <cell r="J44">
            <v>0</v>
          </cell>
        </row>
        <row r="45">
          <cell r="I45">
            <v>0</v>
          </cell>
          <cell r="J45">
            <v>0</v>
          </cell>
        </row>
        <row r="46">
          <cell r="I46">
            <v>9</v>
          </cell>
          <cell r="J46">
            <v>2.6627218934911243E-2</v>
          </cell>
        </row>
        <row r="47">
          <cell r="I47">
            <v>3</v>
          </cell>
          <cell r="J47">
            <v>8.8757396449704144E-3</v>
          </cell>
        </row>
        <row r="48">
          <cell r="I48">
            <v>4</v>
          </cell>
          <cell r="J48">
            <v>1.1834319526627219E-2</v>
          </cell>
        </row>
        <row r="49">
          <cell r="I49">
            <v>101</v>
          </cell>
          <cell r="J49">
            <v>0.29881656804733731</v>
          </cell>
        </row>
        <row r="50">
          <cell r="I50">
            <v>67</v>
          </cell>
          <cell r="J50">
            <v>0.19822485207100593</v>
          </cell>
        </row>
        <row r="51">
          <cell r="I51">
            <v>2</v>
          </cell>
          <cell r="J51">
            <v>5.9171597633136093E-3</v>
          </cell>
        </row>
        <row r="52">
          <cell r="I52">
            <v>20</v>
          </cell>
          <cell r="J52">
            <v>5.9171597633136092E-2</v>
          </cell>
        </row>
        <row r="53">
          <cell r="I53">
            <v>1</v>
          </cell>
          <cell r="J53">
            <v>2.9585798816568047E-3</v>
          </cell>
        </row>
        <row r="54">
          <cell r="I54">
            <v>1</v>
          </cell>
          <cell r="J54">
            <v>2.9585798816568047E-3</v>
          </cell>
        </row>
        <row r="55">
          <cell r="I55">
            <v>1</v>
          </cell>
          <cell r="J55">
            <v>2.9585798816568047E-3</v>
          </cell>
        </row>
        <row r="56">
          <cell r="I56">
            <v>2</v>
          </cell>
          <cell r="J56">
            <v>5.9171597633136093E-3</v>
          </cell>
        </row>
        <row r="57">
          <cell r="I57">
            <v>6</v>
          </cell>
          <cell r="J57">
            <v>1.7751479289940829E-2</v>
          </cell>
        </row>
      </sheetData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65"/>
  <sheetViews>
    <sheetView tabSelected="1" workbookViewId="0"/>
  </sheetViews>
  <sheetFormatPr baseColWidth="10" defaultRowHeight="15"/>
  <cols>
    <col min="1" max="1" width="3.5703125" customWidth="1"/>
    <col min="2" max="2" width="6.7109375" style="10" customWidth="1"/>
    <col min="3" max="3" width="25.28515625" customWidth="1"/>
    <col min="4" max="4" width="11.5703125" customWidth="1"/>
    <col min="5" max="5" width="14.140625" customWidth="1"/>
    <col min="6" max="6" width="26.85546875" customWidth="1"/>
    <col min="7" max="7" width="20.5703125" customWidth="1"/>
    <col min="8" max="8" width="12.85546875" customWidth="1"/>
    <col min="9" max="9" width="14" customWidth="1"/>
    <col min="10" max="10" width="17.85546875" customWidth="1"/>
    <col min="11" max="11" width="12.140625" customWidth="1"/>
    <col min="12" max="12" width="14.28515625" customWidth="1"/>
    <col min="13" max="13" width="13.28515625" customWidth="1"/>
    <col min="14" max="14" width="2.5703125" customWidth="1"/>
    <col min="15" max="15" width="3.5703125" customWidth="1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"/>
    </row>
    <row r="4" spans="1:1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"/>
    </row>
    <row r="5" spans="1:1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"/>
    </row>
    <row r="6" spans="1:1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"/>
    </row>
    <row r="7" spans="1:1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</row>
    <row r="8" spans="1:1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</row>
    <row r="9" spans="1:1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</row>
    <row r="10" spans="1:1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</row>
    <row r="11" spans="1:15" ht="15.75" thickBo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38.25">
      <c r="A12" s="1"/>
      <c r="B12" s="49" t="s">
        <v>0</v>
      </c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1"/>
      <c r="O12" s="1"/>
    </row>
    <row r="13" spans="1:15" ht="38.25">
      <c r="A13" s="1"/>
      <c r="B13" s="52" t="s">
        <v>36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4"/>
      <c r="O13" s="1"/>
    </row>
    <row r="14" spans="1:15" ht="39" customHeight="1" thickBot="1">
      <c r="A14" s="1"/>
      <c r="B14" s="55" t="s">
        <v>1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7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1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1"/>
    </row>
    <row r="17" spans="1:16">
      <c r="A17" s="1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"/>
    </row>
    <row r="18" spans="1:16">
      <c r="A18" s="1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"/>
    </row>
    <row r="19" spans="1:16" ht="15.75" thickBot="1">
      <c r="A19" s="1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"/>
    </row>
    <row r="20" spans="1:16" ht="20.25" customHeight="1" thickBot="1">
      <c r="A20" s="1"/>
      <c r="B20" s="3"/>
      <c r="C20" s="46" t="s">
        <v>2</v>
      </c>
      <c r="D20" s="47"/>
      <c r="E20" s="47"/>
      <c r="F20" s="48"/>
      <c r="G20" s="3"/>
      <c r="H20" s="46" t="s">
        <v>3</v>
      </c>
      <c r="I20" s="47"/>
      <c r="J20" s="47"/>
      <c r="K20" s="47"/>
      <c r="L20" s="48"/>
      <c r="M20" s="3"/>
      <c r="N20" s="3"/>
      <c r="O20" s="1"/>
      <c r="P20" s="4"/>
    </row>
    <row r="21" spans="1:16" ht="15.75" thickBot="1">
      <c r="A21" s="1"/>
      <c r="B21" s="3"/>
      <c r="C21" s="5" t="s">
        <v>4</v>
      </c>
      <c r="D21" s="58" t="s">
        <v>5</v>
      </c>
      <c r="E21" s="59"/>
      <c r="F21" s="5" t="s">
        <v>6</v>
      </c>
      <c r="G21" s="3"/>
      <c r="H21" s="5" t="s">
        <v>7</v>
      </c>
      <c r="I21" s="5" t="s">
        <v>8</v>
      </c>
      <c r="J21" s="5" t="s">
        <v>9</v>
      </c>
      <c r="K21" s="5" t="s">
        <v>10</v>
      </c>
      <c r="L21" s="5" t="s">
        <v>6</v>
      </c>
      <c r="M21" s="3"/>
      <c r="N21" s="3"/>
      <c r="O21" s="1"/>
      <c r="P21" s="4"/>
    </row>
    <row r="22" spans="1:16" ht="16.5" thickBot="1">
      <c r="A22" s="1"/>
      <c r="B22" s="3"/>
      <c r="C22" s="6">
        <f>+'[1]ACUM-DICIEMBRE'!B6</f>
        <v>99</v>
      </c>
      <c r="D22" s="60">
        <f>+'[1]ACUM-DICIEMBRE'!B7</f>
        <v>95</v>
      </c>
      <c r="E22" s="61"/>
      <c r="F22" s="7">
        <f>SUM(C22:E22)</f>
        <v>194</v>
      </c>
      <c r="G22" s="3"/>
      <c r="H22" s="6">
        <f>+'[1]ACUM-DICIEMBRE'!B13</f>
        <v>121</v>
      </c>
      <c r="I22" s="6">
        <f>+'[1]ACUM-DICIEMBRE'!B12</f>
        <v>70</v>
      </c>
      <c r="J22" s="6">
        <f>+'[1]ACUM-DICIEMBRE'!B14</f>
        <v>2</v>
      </c>
      <c r="K22" s="6">
        <f>+'[1]ACUM-DICIEMBRE'!B15</f>
        <v>1</v>
      </c>
      <c r="L22" s="7">
        <f>SUM(H22:K22)</f>
        <v>194</v>
      </c>
      <c r="M22" s="3"/>
      <c r="N22" s="3"/>
      <c r="O22" s="1"/>
      <c r="P22" s="4"/>
    </row>
    <row r="23" spans="1:16" ht="16.5" thickBot="1">
      <c r="A23" s="1"/>
      <c r="B23" s="3"/>
      <c r="C23" s="8">
        <f>+C22/F22</f>
        <v>0.51030927835051543</v>
      </c>
      <c r="D23" s="62">
        <f>+D22/F22</f>
        <v>0.48969072164948452</v>
      </c>
      <c r="E23" s="63"/>
      <c r="F23" s="9">
        <f>SUM(C23:E23)</f>
        <v>1</v>
      </c>
      <c r="G23" s="3"/>
      <c r="H23" s="8">
        <f>+H22/L22</f>
        <v>0.62371134020618557</v>
      </c>
      <c r="I23" s="8">
        <f>+I22/L22</f>
        <v>0.36082474226804123</v>
      </c>
      <c r="J23" s="8">
        <f>+J22/L22</f>
        <v>1.0309278350515464E-2</v>
      </c>
      <c r="K23" s="8">
        <f>+K22/L22</f>
        <v>5.1546391752577319E-3</v>
      </c>
      <c r="L23" s="9">
        <f>SUM(H23:K23)</f>
        <v>1</v>
      </c>
      <c r="M23" s="3"/>
      <c r="N23" s="3"/>
      <c r="O23" s="1"/>
      <c r="P23" s="4"/>
    </row>
    <row r="24" spans="1:16" ht="52.5" customHeight="1">
      <c r="A24" s="1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1"/>
      <c r="P24" s="4"/>
    </row>
    <row r="25" spans="1:16" ht="18.75" customHeight="1">
      <c r="A25" s="1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1"/>
      <c r="P25" s="4"/>
    </row>
    <row r="26" spans="1:16">
      <c r="A26" s="1"/>
      <c r="B26" s="3"/>
      <c r="C26" s="10"/>
      <c r="D26" s="10"/>
      <c r="E26" s="10"/>
      <c r="F26" s="10"/>
      <c r="G26" s="3"/>
      <c r="H26" s="10"/>
      <c r="I26" s="10"/>
      <c r="J26" s="11"/>
      <c r="K26" s="11"/>
      <c r="L26" s="11"/>
      <c r="M26" s="3"/>
      <c r="N26" s="3"/>
      <c r="O26" s="1"/>
    </row>
    <row r="27" spans="1:16">
      <c r="A27" s="1"/>
      <c r="B27" s="3"/>
      <c r="C27" s="10"/>
      <c r="D27" s="10"/>
      <c r="E27" s="10"/>
      <c r="F27" s="10"/>
      <c r="G27" s="3"/>
      <c r="H27" s="10"/>
      <c r="I27" s="10"/>
      <c r="J27" s="10"/>
      <c r="K27" s="10"/>
      <c r="L27" s="10"/>
      <c r="M27" s="3"/>
      <c r="N27" s="3"/>
      <c r="O27" s="1"/>
    </row>
    <row r="28" spans="1:16">
      <c r="A28" s="1"/>
      <c r="B28" s="3"/>
      <c r="C28" s="10"/>
      <c r="D28" s="10"/>
      <c r="E28" s="10"/>
      <c r="F28" s="10"/>
      <c r="G28" s="3"/>
      <c r="H28" s="10"/>
      <c r="I28" s="10"/>
      <c r="J28" s="10"/>
      <c r="K28" s="10"/>
      <c r="L28" s="10"/>
      <c r="M28" s="3"/>
      <c r="N28" s="3"/>
      <c r="O28" s="1"/>
    </row>
    <row r="29" spans="1:16">
      <c r="A29" s="1"/>
      <c r="B29" s="3"/>
      <c r="C29" s="10"/>
      <c r="D29" s="10"/>
      <c r="E29" s="10"/>
      <c r="F29" s="10"/>
      <c r="G29" s="3"/>
      <c r="H29" s="10"/>
      <c r="I29" s="10"/>
      <c r="J29" s="10"/>
      <c r="K29" s="10"/>
      <c r="L29" s="10"/>
      <c r="M29" s="3"/>
      <c r="N29" s="3"/>
      <c r="O29" s="1"/>
    </row>
    <row r="30" spans="1:16">
      <c r="A30" s="1"/>
      <c r="B30" s="3"/>
      <c r="C30" s="10"/>
      <c r="D30" s="10"/>
      <c r="E30" s="10"/>
      <c r="F30" s="10"/>
      <c r="G30" s="3"/>
      <c r="H30" s="10"/>
      <c r="I30" s="10"/>
      <c r="J30" s="10"/>
      <c r="K30" s="10"/>
      <c r="L30" s="10"/>
      <c r="M30" s="3"/>
      <c r="N30" s="3"/>
      <c r="O30" s="1"/>
    </row>
    <row r="31" spans="1:16">
      <c r="A31" s="1"/>
      <c r="B31" s="3"/>
      <c r="C31" s="10"/>
      <c r="D31" s="10"/>
      <c r="E31" s="10"/>
      <c r="F31" s="10"/>
      <c r="G31" s="3"/>
      <c r="H31" s="10"/>
      <c r="I31" s="10"/>
      <c r="J31" s="10"/>
      <c r="K31" s="10"/>
      <c r="L31" s="10"/>
      <c r="M31" s="3"/>
      <c r="N31" s="3"/>
      <c r="O31" s="1"/>
    </row>
    <row r="32" spans="1:16">
      <c r="A32" s="1"/>
      <c r="B32" s="3"/>
      <c r="C32" s="10"/>
      <c r="D32" s="10"/>
      <c r="E32" s="10"/>
      <c r="F32" s="10"/>
      <c r="G32" s="3"/>
      <c r="H32" s="10"/>
      <c r="I32" s="10"/>
      <c r="J32" s="10"/>
      <c r="K32" s="10"/>
      <c r="L32" s="10"/>
      <c r="M32" s="3"/>
      <c r="N32" s="3"/>
      <c r="O32" s="1"/>
    </row>
    <row r="33" spans="1:15">
      <c r="A33" s="1"/>
      <c r="B33" s="3"/>
      <c r="C33" s="10"/>
      <c r="D33" s="10"/>
      <c r="E33" s="10"/>
      <c r="F33" s="10"/>
      <c r="G33" s="3"/>
      <c r="H33" s="10"/>
      <c r="I33" s="10"/>
      <c r="J33" s="10"/>
      <c r="K33" s="10"/>
      <c r="L33" s="10"/>
      <c r="M33" s="3"/>
      <c r="N33" s="3"/>
      <c r="O33" s="1"/>
    </row>
    <row r="34" spans="1:15">
      <c r="A34" s="1"/>
      <c r="B34" s="3"/>
      <c r="C34" s="10"/>
      <c r="D34" s="10"/>
      <c r="E34" s="10"/>
      <c r="F34" s="10"/>
      <c r="G34" s="3"/>
      <c r="H34" s="10"/>
      <c r="I34" s="10"/>
      <c r="J34" s="10"/>
      <c r="K34" s="10"/>
      <c r="L34" s="10"/>
      <c r="M34" s="3"/>
      <c r="N34" s="3"/>
      <c r="O34" s="1"/>
    </row>
    <row r="35" spans="1:15">
      <c r="A35" s="1"/>
      <c r="B35" s="3"/>
      <c r="C35" s="10"/>
      <c r="D35" s="10"/>
      <c r="E35" s="10"/>
      <c r="F35" s="10"/>
      <c r="G35" s="3"/>
      <c r="H35" s="10"/>
      <c r="I35" s="10"/>
      <c r="J35" s="10"/>
      <c r="K35" s="10"/>
      <c r="L35" s="10"/>
      <c r="M35" s="3"/>
      <c r="N35" s="3"/>
      <c r="O35" s="1"/>
    </row>
    <row r="36" spans="1:15">
      <c r="A36" s="1"/>
      <c r="B36" s="3"/>
      <c r="C36" s="10"/>
      <c r="D36" s="10"/>
      <c r="E36" s="10"/>
      <c r="F36" s="10"/>
      <c r="G36" s="3"/>
      <c r="H36" s="10"/>
      <c r="I36" s="10"/>
      <c r="J36" s="10"/>
      <c r="K36" s="10"/>
      <c r="L36" s="10"/>
      <c r="M36" s="3"/>
      <c r="N36" s="3"/>
      <c r="O36" s="1"/>
    </row>
    <row r="37" spans="1:15">
      <c r="A37" s="1"/>
      <c r="B37" s="3"/>
      <c r="C37" s="10"/>
      <c r="D37" s="10"/>
      <c r="E37" s="10"/>
      <c r="F37" s="10"/>
      <c r="G37" s="3"/>
      <c r="H37" s="10"/>
      <c r="I37" s="10"/>
      <c r="J37" s="10"/>
      <c r="K37" s="10"/>
      <c r="L37" s="10"/>
      <c r="M37" s="3"/>
      <c r="N37" s="3"/>
      <c r="O37" s="1"/>
    </row>
    <row r="38" spans="1:15">
      <c r="A38" s="1"/>
      <c r="B38" s="3"/>
      <c r="C38" s="10"/>
      <c r="D38" s="10"/>
      <c r="E38" s="10"/>
      <c r="F38" s="10"/>
      <c r="G38" s="3"/>
      <c r="H38" s="10"/>
      <c r="I38" s="10"/>
      <c r="J38" s="10"/>
      <c r="K38" s="10"/>
      <c r="L38" s="10"/>
      <c r="M38" s="3"/>
      <c r="N38" s="3"/>
      <c r="O38" s="1"/>
    </row>
    <row r="39" spans="1:15">
      <c r="A39" s="1"/>
      <c r="B39" s="3"/>
      <c r="C39" s="10"/>
      <c r="D39" s="10"/>
      <c r="E39" s="10"/>
      <c r="F39" s="10"/>
      <c r="G39" s="3"/>
      <c r="H39" s="10"/>
      <c r="I39" s="10"/>
      <c r="J39" s="10"/>
      <c r="K39" s="10"/>
      <c r="L39" s="10"/>
      <c r="M39" s="3"/>
      <c r="N39" s="3"/>
      <c r="O39" s="1"/>
    </row>
    <row r="40" spans="1:15">
      <c r="A40" s="1"/>
      <c r="B40" s="3"/>
      <c r="C40" s="3"/>
      <c r="D40" s="3"/>
      <c r="E40" s="3"/>
      <c r="F40" s="3"/>
      <c r="G40" s="3"/>
      <c r="H40" s="10"/>
      <c r="I40" s="10"/>
      <c r="J40" s="10"/>
      <c r="K40" s="10"/>
      <c r="L40" s="10"/>
      <c r="M40" s="3"/>
      <c r="N40" s="3"/>
      <c r="O40" s="1"/>
    </row>
    <row r="41" spans="1:15">
      <c r="A41" s="1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"/>
    </row>
    <row r="42" spans="1:15">
      <c r="A42" s="1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"/>
    </row>
    <row r="43" spans="1:15">
      <c r="A43" s="1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1"/>
    </row>
    <row r="44" spans="1:15">
      <c r="A44" s="1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1"/>
    </row>
    <row r="45" spans="1:15">
      <c r="A45" s="1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1"/>
    </row>
    <row r="46" spans="1:15">
      <c r="A46" s="1"/>
      <c r="B46" s="3"/>
      <c r="C46" s="3"/>
      <c r="D46" s="64" t="s">
        <v>11</v>
      </c>
      <c r="E46" s="64"/>
      <c r="F46" s="64"/>
      <c r="G46" s="64"/>
      <c r="H46" s="64"/>
      <c r="I46" s="64"/>
      <c r="J46" s="64"/>
      <c r="K46" s="3"/>
      <c r="L46" s="3"/>
      <c r="M46" s="3"/>
      <c r="N46" s="3"/>
      <c r="O46" s="1"/>
    </row>
    <row r="47" spans="1:15" ht="15.75" thickBot="1">
      <c r="A47" s="1"/>
      <c r="B47" s="3"/>
      <c r="C47" s="3"/>
      <c r="D47" s="65"/>
      <c r="E47" s="65"/>
      <c r="F47" s="65"/>
      <c r="G47" s="65"/>
      <c r="H47" s="65"/>
      <c r="I47" s="65"/>
      <c r="J47" s="65"/>
      <c r="K47" s="3"/>
      <c r="L47" s="3"/>
      <c r="M47" s="3"/>
      <c r="N47" s="3"/>
      <c r="O47" s="1"/>
    </row>
    <row r="48" spans="1:15" ht="15.75" customHeight="1" thickBot="1">
      <c r="A48" s="1"/>
      <c r="B48" s="3"/>
      <c r="C48" s="3"/>
      <c r="D48" s="6">
        <v>1</v>
      </c>
      <c r="E48" s="12" t="str">
        <f>+'[1]ACUM-DICIEMBRE'!A53</f>
        <v>SE TIENE POR NO PRESENTADA ( NO CUMPLIÓ PREVENCIÓN)</v>
      </c>
      <c r="F48" s="13"/>
      <c r="G48" s="13"/>
      <c r="H48" s="14"/>
      <c r="I48" s="6">
        <f>+'[1]ACUM-DICIEMBRE'!B53</f>
        <v>5</v>
      </c>
      <c r="J48" s="8">
        <f>+I48/199</f>
        <v>2.5125628140703519E-2</v>
      </c>
      <c r="K48" s="3"/>
      <c r="L48" s="3"/>
      <c r="M48" s="3"/>
      <c r="N48" s="3"/>
      <c r="O48" s="1"/>
    </row>
    <row r="49" spans="1:15" ht="15.75" thickBot="1">
      <c r="A49" s="1"/>
      <c r="B49" s="3"/>
      <c r="C49" s="3"/>
      <c r="D49" s="6">
        <v>2</v>
      </c>
      <c r="E49" s="12" t="str">
        <f>+'[1]ACUM-DICIEMBRE'!A54</f>
        <v>NO CUMPLIO CON LOS EXTREMOS DEL ARTÍCULO 79 (REQUISITOS)</v>
      </c>
      <c r="F49" s="13"/>
      <c r="G49" s="13"/>
      <c r="H49" s="14"/>
      <c r="I49" s="6">
        <f>+'[1]ACUM-DICIEMBRE'!B54</f>
        <v>0</v>
      </c>
      <c r="J49" s="8">
        <f t="shared" ref="J49:J63" si="0">+I49/199</f>
        <v>0</v>
      </c>
      <c r="K49" s="3"/>
      <c r="L49" s="3"/>
      <c r="M49" s="3"/>
      <c r="N49" s="3"/>
      <c r="O49" s="1"/>
    </row>
    <row r="50" spans="1:15" ht="15.75" customHeight="1" thickBot="1">
      <c r="A50" s="1"/>
      <c r="B50" s="3"/>
      <c r="C50" s="3"/>
      <c r="D50" s="6">
        <v>3</v>
      </c>
      <c r="E50" s="12" t="str">
        <f>+'[1]ACUM-DICIEMBRE'!A55</f>
        <v xml:space="preserve">INCOMPETENCIA </v>
      </c>
      <c r="F50" s="13"/>
      <c r="G50" s="13"/>
      <c r="H50" s="14"/>
      <c r="I50" s="6">
        <f>+'[1]ACUM-DICIEMBRE'!B55</f>
        <v>4</v>
      </c>
      <c r="J50" s="8">
        <f t="shared" si="0"/>
        <v>2.0100502512562814E-2</v>
      </c>
      <c r="K50" s="3"/>
      <c r="L50" s="3"/>
      <c r="M50" s="3"/>
      <c r="N50" s="3"/>
      <c r="O50" s="1"/>
    </row>
    <row r="51" spans="1:15" ht="15.75" thickBot="1">
      <c r="A51" s="1"/>
      <c r="B51" s="3"/>
      <c r="C51" s="3"/>
      <c r="D51" s="6">
        <v>4</v>
      </c>
      <c r="E51" s="12" t="str">
        <f>+'[1]ACUM-DICIEMBRE'!A56</f>
        <v>IMPROCEDENTE POR INEXISTENTE</v>
      </c>
      <c r="F51" s="13"/>
      <c r="G51" s="13"/>
      <c r="H51" s="14"/>
      <c r="I51" s="6">
        <f>+'[1]ACUM-DICIEMBRE'!B56</f>
        <v>33</v>
      </c>
      <c r="J51" s="8">
        <f>+I51/I65</f>
        <v>0.17010309278350516</v>
      </c>
      <c r="K51" s="3"/>
      <c r="L51" s="3"/>
      <c r="M51" s="3"/>
      <c r="N51" s="3"/>
      <c r="O51" s="1"/>
    </row>
    <row r="52" spans="1:15" ht="15.75" thickBot="1">
      <c r="A52" s="1"/>
      <c r="B52" s="3"/>
      <c r="C52" s="3"/>
      <c r="D52" s="6">
        <v>5</v>
      </c>
      <c r="E52" s="12" t="str">
        <f>+'[1]ACUM-DICIEMBRE'!A57</f>
        <v>IMPROCEDENTE, CONFIDENCIAL E INEXISTENTE</v>
      </c>
      <c r="F52" s="13"/>
      <c r="G52" s="13"/>
      <c r="H52" s="14"/>
      <c r="I52" s="6">
        <f>+'[1]ACUM-DICIEMBRE'!B57</f>
        <v>0</v>
      </c>
      <c r="J52" s="8">
        <f>+I52/I65</f>
        <v>0</v>
      </c>
      <c r="K52" s="3"/>
      <c r="L52" s="3"/>
      <c r="M52" s="3"/>
      <c r="N52" s="3"/>
      <c r="O52" s="1"/>
    </row>
    <row r="53" spans="1:15" ht="15.75" thickBot="1">
      <c r="A53" s="1"/>
      <c r="B53" s="3"/>
      <c r="C53" s="3"/>
      <c r="D53" s="6">
        <v>6</v>
      </c>
      <c r="E53" s="12" t="str">
        <f>+'[1]ACUM-DICIEMBRE'!A58</f>
        <v>PROCEDENTE</v>
      </c>
      <c r="F53" s="13"/>
      <c r="G53" s="13"/>
      <c r="H53" s="14"/>
      <c r="I53" s="6">
        <f>+'[1]ACUM-DICIEMBRE'!B58</f>
        <v>50</v>
      </c>
      <c r="J53" s="8">
        <f>+I53/I65</f>
        <v>0.25773195876288657</v>
      </c>
      <c r="K53" s="3"/>
      <c r="L53" s="3"/>
      <c r="M53" s="3"/>
      <c r="N53" s="3"/>
      <c r="O53" s="1"/>
    </row>
    <row r="54" spans="1:15" ht="15.75" thickBot="1">
      <c r="A54" s="1"/>
      <c r="B54" s="3"/>
      <c r="C54" s="3"/>
      <c r="D54" s="6">
        <v>7</v>
      </c>
      <c r="E54" s="12" t="str">
        <f>+'[1]ACUM-DICIEMBRE'!A59</f>
        <v xml:space="preserve">PROCEDENTE PARCIAL POR CONFIDENCIALIDAD </v>
      </c>
      <c r="F54" s="13"/>
      <c r="G54" s="13"/>
      <c r="H54" s="14"/>
      <c r="I54" s="6">
        <f>+'[1]ACUM-DICIEMBRE'!B59</f>
        <v>64</v>
      </c>
      <c r="J54" s="8">
        <f>+I54/I65</f>
        <v>0.32989690721649484</v>
      </c>
      <c r="K54" s="3"/>
      <c r="L54" s="3"/>
      <c r="M54" s="3"/>
      <c r="N54" s="3"/>
      <c r="O54" s="1"/>
    </row>
    <row r="55" spans="1:15" ht="15.75" thickBot="1">
      <c r="A55" s="1"/>
      <c r="B55" s="3"/>
      <c r="C55" s="3"/>
      <c r="D55" s="6">
        <v>8</v>
      </c>
      <c r="E55" s="12" t="str">
        <f>+'[1]ACUM-DICIEMBRE'!A60</f>
        <v>IMPROCEDENTE POR CONFIDENCIALIDAD Y RESERVADA</v>
      </c>
      <c r="F55" s="13"/>
      <c r="G55" s="13"/>
      <c r="H55" s="14"/>
      <c r="I55" s="6">
        <f>+'[1]ACUM-DICIEMBRE'!B60</f>
        <v>0</v>
      </c>
      <c r="J55" s="8">
        <f>+I55/I65</f>
        <v>0</v>
      </c>
      <c r="K55" s="3"/>
      <c r="L55" s="3"/>
      <c r="M55" s="3"/>
      <c r="N55" s="3"/>
      <c r="O55" s="1"/>
    </row>
    <row r="56" spans="1:15" ht="15.75" thickBot="1">
      <c r="A56" s="1"/>
      <c r="B56" s="3"/>
      <c r="C56" s="3"/>
      <c r="D56" s="6">
        <v>9</v>
      </c>
      <c r="E56" s="12" t="str">
        <f>+'[1]ACUM-DICIEMBRE'!A61</f>
        <v>PROCEDENTE PARCIAL POR CONFIDENCIALIDAD E INEXISTENCIA</v>
      </c>
      <c r="F56" s="13"/>
      <c r="G56" s="13"/>
      <c r="H56" s="14"/>
      <c r="I56" s="6">
        <f>+'[1]ACUM-DICIEMBRE'!B61</f>
        <v>15</v>
      </c>
      <c r="J56" s="8">
        <f>+I56/I65</f>
        <v>7.7319587628865982E-2</v>
      </c>
      <c r="K56" s="3"/>
      <c r="L56" s="3"/>
      <c r="M56" s="3"/>
      <c r="N56" s="3"/>
      <c r="O56" s="1"/>
    </row>
    <row r="57" spans="1:15" ht="15.75" thickBot="1">
      <c r="A57" s="1"/>
      <c r="B57" s="3"/>
      <c r="C57" s="3"/>
      <c r="D57" s="6">
        <v>10</v>
      </c>
      <c r="E57" s="12" t="str">
        <f>+'[1]ACUM-DICIEMBRE'!A62</f>
        <v>PROCEDENTE PARCIAL POR CONFIDENCIALIDAD, RESERVA E INEXISTENCIA</v>
      </c>
      <c r="F57" s="13"/>
      <c r="G57" s="13"/>
      <c r="H57" s="14"/>
      <c r="I57" s="6">
        <f>+'[1]ACUM-DICIEMBRE'!B62</f>
        <v>1</v>
      </c>
      <c r="J57" s="8">
        <f t="shared" si="0"/>
        <v>5.0251256281407036E-3</v>
      </c>
      <c r="K57" s="3"/>
      <c r="L57" s="3"/>
      <c r="M57" s="3"/>
      <c r="N57" s="3"/>
      <c r="O57" s="1"/>
    </row>
    <row r="58" spans="1:15" ht="15.75" thickBot="1">
      <c r="A58" s="1"/>
      <c r="B58" s="3"/>
      <c r="C58" s="3"/>
      <c r="D58" s="6">
        <v>11</v>
      </c>
      <c r="E58" s="12" t="str">
        <f>+'[1]ACUM-DICIEMBRE'!A63</f>
        <v>PROCEDENTE PARCIAL POR INEXISTENCIA</v>
      </c>
      <c r="F58" s="13"/>
      <c r="G58" s="13"/>
      <c r="H58" s="14"/>
      <c r="I58" s="6">
        <f>+'[1]ACUM-DICIEMBRE'!B63</f>
        <v>9</v>
      </c>
      <c r="J58" s="8">
        <f t="shared" si="0"/>
        <v>4.5226130653266333E-2</v>
      </c>
      <c r="K58" s="3"/>
      <c r="L58" s="3"/>
      <c r="M58" s="3"/>
      <c r="N58" s="3"/>
      <c r="O58" s="1"/>
    </row>
    <row r="59" spans="1:15" ht="15.75" customHeight="1" thickBot="1">
      <c r="A59" s="1"/>
      <c r="B59" s="3"/>
      <c r="C59" s="3"/>
      <c r="D59" s="6">
        <v>12</v>
      </c>
      <c r="E59" s="12" t="str">
        <f>+'[1]ACUM-DICIEMBRE'!A64</f>
        <v>PROCEDENTE PARCIAL POR RESERVA</v>
      </c>
      <c r="F59" s="13"/>
      <c r="G59" s="13"/>
      <c r="H59" s="14"/>
      <c r="I59" s="6">
        <f>+'[1]ACUM-DICIEMBRE'!B64</f>
        <v>1</v>
      </c>
      <c r="J59" s="8">
        <f t="shared" si="0"/>
        <v>5.0251256281407036E-3</v>
      </c>
      <c r="K59" s="3"/>
      <c r="L59" s="3"/>
      <c r="M59" s="3"/>
      <c r="N59" s="3"/>
      <c r="O59" s="1"/>
    </row>
    <row r="60" spans="1:15" ht="15.75" customHeight="1" thickBot="1">
      <c r="A60" s="1"/>
      <c r="B60" s="3"/>
      <c r="C60" s="3"/>
      <c r="D60" s="6">
        <v>13</v>
      </c>
      <c r="E60" s="12" t="str">
        <f>+'[1]ACUM-DICIEMBRE'!A65</f>
        <v>PROCEDENTE PARCIAL POR RESERVA Y CONFIDENCIALIDAD</v>
      </c>
      <c r="F60" s="13"/>
      <c r="G60" s="13"/>
      <c r="H60" s="14"/>
      <c r="I60" s="6">
        <f>+'[1]ACUM-DICIEMBRE'!B65</f>
        <v>2</v>
      </c>
      <c r="J60" s="8">
        <f t="shared" si="0"/>
        <v>1.0050251256281407E-2</v>
      </c>
      <c r="K60" s="3"/>
      <c r="L60" s="3"/>
      <c r="M60" s="3"/>
      <c r="N60" s="3"/>
      <c r="O60" s="1"/>
    </row>
    <row r="61" spans="1:15" ht="15.75" customHeight="1" thickBot="1">
      <c r="A61" s="1"/>
      <c r="B61" s="3"/>
      <c r="C61" s="3"/>
      <c r="D61" s="6">
        <v>14</v>
      </c>
      <c r="E61" s="12" t="str">
        <f>+'[1]ACUM-DICIEMBRE'!A66</f>
        <v>PROCEDENTE PARCIAL POR RESERVA E INEXISTENCIA</v>
      </c>
      <c r="F61" s="13"/>
      <c r="G61" s="13"/>
      <c r="H61" s="14"/>
      <c r="I61" s="6">
        <f>+'[1]ACUM-DICIEMBRE'!B66</f>
        <v>1</v>
      </c>
      <c r="J61" s="8">
        <f t="shared" si="0"/>
        <v>5.0251256281407036E-3</v>
      </c>
      <c r="K61" s="3"/>
      <c r="L61" s="3"/>
      <c r="M61" s="3"/>
      <c r="N61" s="3"/>
      <c r="O61" s="1"/>
    </row>
    <row r="62" spans="1:15" ht="15.75" customHeight="1" thickBot="1">
      <c r="A62" s="1"/>
      <c r="B62" s="3"/>
      <c r="C62" s="3"/>
      <c r="D62" s="6">
        <v>15</v>
      </c>
      <c r="E62" s="12" t="str">
        <f>+'[1]ACUM-DICIEMBRE'!A67</f>
        <v>IMPROCEDENTE POR RESERVADA</v>
      </c>
      <c r="F62" s="13"/>
      <c r="G62" s="13"/>
      <c r="H62" s="14"/>
      <c r="I62" s="6">
        <f>+'[1]ACUM-DICIEMBRE'!B67</f>
        <v>9</v>
      </c>
      <c r="J62" s="8">
        <f t="shared" si="0"/>
        <v>4.5226130653266333E-2</v>
      </c>
      <c r="K62" s="3"/>
      <c r="L62" s="3"/>
      <c r="M62" s="3"/>
      <c r="N62" s="3"/>
      <c r="O62" s="1"/>
    </row>
    <row r="63" spans="1:15" ht="15.75" customHeight="1" thickBot="1">
      <c r="A63" s="1"/>
      <c r="B63" s="3"/>
      <c r="C63" s="3"/>
      <c r="D63" s="6">
        <v>16</v>
      </c>
      <c r="E63" s="12" t="str">
        <f>+'[1]ACUM-DICIEMBRE'!A68</f>
        <v>PREVENCIÓN ENTRAMITE</v>
      </c>
      <c r="F63" s="13"/>
      <c r="G63" s="13"/>
      <c r="H63" s="14"/>
      <c r="I63" s="6">
        <f>+'[1]ACUM-DICIEMBRE'!B68</f>
        <v>0</v>
      </c>
      <c r="J63" s="8">
        <f t="shared" si="0"/>
        <v>0</v>
      </c>
      <c r="K63" s="3"/>
      <c r="L63" s="3"/>
      <c r="M63" s="3"/>
      <c r="N63" s="3"/>
      <c r="O63" s="1"/>
    </row>
    <row r="64" spans="1:15" ht="15.75" thickBot="1">
      <c r="A64" s="1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1"/>
    </row>
    <row r="65" spans="1:15" s="18" customFormat="1" ht="16.5" thickBot="1">
      <c r="A65" s="15"/>
      <c r="B65" s="3"/>
      <c r="C65" s="3"/>
      <c r="D65" s="3"/>
      <c r="E65" s="3"/>
      <c r="F65" s="3"/>
      <c r="G65" s="3"/>
      <c r="H65" s="3"/>
      <c r="I65" s="16">
        <f>SUM(I48:I64)</f>
        <v>194</v>
      </c>
      <c r="J65" s="17">
        <f>SUM(J48:J64)</f>
        <v>0.99585556649225515</v>
      </c>
      <c r="K65" s="3"/>
      <c r="L65" s="3"/>
      <c r="M65" s="3"/>
      <c r="N65" s="3"/>
      <c r="O65" s="15"/>
    </row>
    <row r="66" spans="1:15">
      <c r="A66" s="1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1"/>
    </row>
    <row r="67" spans="1:15">
      <c r="A67" s="1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1"/>
    </row>
    <row r="68" spans="1:15">
      <c r="A68" s="1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1"/>
    </row>
    <row r="69" spans="1:15">
      <c r="A69" s="1"/>
      <c r="B69" s="3"/>
      <c r="M69" s="3"/>
      <c r="N69" s="3"/>
      <c r="O69" s="1"/>
    </row>
    <row r="70" spans="1:15">
      <c r="A70" s="1"/>
      <c r="B70" s="3"/>
      <c r="M70" s="3"/>
      <c r="N70" s="3"/>
      <c r="O70" s="1"/>
    </row>
    <row r="71" spans="1:15">
      <c r="A71" s="1"/>
      <c r="B71" s="3"/>
      <c r="M71" s="3"/>
      <c r="N71" s="3"/>
      <c r="O71" s="1"/>
    </row>
    <row r="72" spans="1:15">
      <c r="A72" s="1"/>
      <c r="B72" s="3"/>
      <c r="M72" s="3"/>
      <c r="N72" s="3"/>
      <c r="O72" s="1"/>
    </row>
    <row r="73" spans="1:15">
      <c r="A73" s="1"/>
      <c r="B73" s="3"/>
      <c r="M73" s="3"/>
      <c r="N73" s="3"/>
      <c r="O73" s="1"/>
    </row>
    <row r="74" spans="1:15">
      <c r="A74" s="1"/>
      <c r="B74" s="3"/>
      <c r="M74" s="3"/>
      <c r="N74" s="3"/>
      <c r="O74" s="1"/>
    </row>
    <row r="75" spans="1:15">
      <c r="A75" s="1"/>
      <c r="B75" s="3"/>
      <c r="M75" s="3"/>
      <c r="N75" s="3"/>
      <c r="O75" s="1"/>
    </row>
    <row r="76" spans="1:15">
      <c r="A76" s="1"/>
      <c r="B76" s="3"/>
      <c r="M76" s="3"/>
      <c r="N76" s="3"/>
      <c r="O76" s="1"/>
    </row>
    <row r="77" spans="1:15">
      <c r="A77" s="1"/>
      <c r="B77" s="3"/>
      <c r="M77" s="3"/>
      <c r="N77" s="3"/>
      <c r="O77" s="1"/>
    </row>
    <row r="78" spans="1:15">
      <c r="A78" s="1"/>
      <c r="B78" s="3"/>
      <c r="M78" s="3"/>
      <c r="N78" s="3"/>
      <c r="O78" s="1"/>
    </row>
    <row r="79" spans="1:15">
      <c r="A79" s="1"/>
      <c r="B79" s="3"/>
      <c r="M79" s="3"/>
      <c r="N79" s="3"/>
      <c r="O79" s="1"/>
    </row>
    <row r="80" spans="1:15">
      <c r="A80" s="1"/>
      <c r="B80" s="3"/>
      <c r="M80" s="3"/>
      <c r="N80" s="3"/>
      <c r="O80" s="1"/>
    </row>
    <row r="81" spans="1:15">
      <c r="A81" s="1"/>
      <c r="B81" s="3"/>
      <c r="M81" s="3"/>
      <c r="N81" s="3"/>
      <c r="O81" s="1"/>
    </row>
    <row r="82" spans="1:15">
      <c r="A82" s="1"/>
      <c r="B82" s="3"/>
      <c r="M82" s="3"/>
      <c r="N82" s="3"/>
      <c r="O82" s="1"/>
    </row>
    <row r="83" spans="1:15">
      <c r="A83" s="1"/>
      <c r="B83" s="3"/>
      <c r="M83" s="3"/>
      <c r="N83" s="3"/>
      <c r="O83" s="1"/>
    </row>
    <row r="84" spans="1:15">
      <c r="A84" s="1"/>
      <c r="B84" s="3"/>
      <c r="M84" s="3"/>
      <c r="N84" s="3"/>
      <c r="O84" s="1"/>
    </row>
    <row r="85" spans="1:15">
      <c r="A85" s="1"/>
      <c r="B85" s="3"/>
      <c r="M85" s="3"/>
      <c r="N85" s="3"/>
      <c r="O85" s="1"/>
    </row>
    <row r="86" spans="1:15">
      <c r="A86" s="1"/>
      <c r="B86" s="3"/>
      <c r="M86" s="3"/>
      <c r="N86" s="3"/>
      <c r="O86" s="1"/>
    </row>
    <row r="87" spans="1:15">
      <c r="A87" s="1"/>
      <c r="B87" s="3"/>
      <c r="M87" s="3"/>
      <c r="N87" s="3"/>
      <c r="O87" s="1"/>
    </row>
    <row r="88" spans="1:15">
      <c r="A88" s="1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1"/>
    </row>
    <row r="89" spans="1:15">
      <c r="A89" s="1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1"/>
    </row>
    <row r="90" spans="1:15">
      <c r="A90" s="1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1"/>
    </row>
    <row r="91" spans="1:15">
      <c r="A91" s="1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1"/>
    </row>
    <row r="92" spans="1:15">
      <c r="A92" s="1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1"/>
    </row>
    <row r="93" spans="1:15">
      <c r="A93" s="1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1"/>
    </row>
    <row r="94" spans="1:15">
      <c r="A94" s="1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1"/>
    </row>
    <row r="95" spans="1:15">
      <c r="A95" s="1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1"/>
    </row>
    <row r="96" spans="1:15" ht="15.75" thickBot="1">
      <c r="A96" s="1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1"/>
    </row>
    <row r="97" spans="1:15" ht="19.5" thickBot="1">
      <c r="A97" s="1"/>
      <c r="B97" s="3"/>
      <c r="C97" s="3"/>
      <c r="D97" s="66" t="s">
        <v>12</v>
      </c>
      <c r="E97" s="67"/>
      <c r="F97" s="67"/>
      <c r="G97" s="67"/>
      <c r="H97" s="67"/>
      <c r="I97" s="68"/>
      <c r="J97" s="3"/>
      <c r="K97" s="3"/>
      <c r="L97" s="3"/>
      <c r="M97" s="3"/>
      <c r="N97" s="3"/>
      <c r="O97" s="1"/>
    </row>
    <row r="98" spans="1:15" ht="15.75" thickBot="1">
      <c r="A98" s="1"/>
      <c r="B98" s="3"/>
      <c r="C98" s="3"/>
      <c r="D98" s="19">
        <v>1</v>
      </c>
      <c r="E98" s="20" t="str">
        <f>+'[1]ACUM-DICIEMBRE'!A85</f>
        <v>VÍA INFOMEX</v>
      </c>
      <c r="F98" s="21"/>
      <c r="G98" s="21"/>
      <c r="H98" s="22">
        <f>+'[1]ACUM-DICIEMBRE'!B85</f>
        <v>99</v>
      </c>
      <c r="I98" s="23">
        <f>+H98/H106</f>
        <v>0.51030927835051543</v>
      </c>
      <c r="J98" s="3"/>
      <c r="K98" s="3"/>
      <c r="L98" s="3"/>
      <c r="M98" s="3"/>
      <c r="N98" s="3"/>
      <c r="O98" s="1"/>
    </row>
    <row r="99" spans="1:15" ht="15.75" customHeight="1" thickBot="1">
      <c r="A99" s="1"/>
      <c r="B99" s="3"/>
      <c r="C99" s="3"/>
      <c r="D99" s="19">
        <v>2</v>
      </c>
      <c r="E99" s="20" t="str">
        <f>+'[1]ACUM-DICIEMBRE'!A81</f>
        <v>COPIA CERTIFICADA</v>
      </c>
      <c r="F99" s="21"/>
      <c r="G99" s="24"/>
      <c r="H99" s="22">
        <f>+'[1]ACUM-DICIEMBRE'!B81</f>
        <v>46</v>
      </c>
      <c r="I99" s="23">
        <f>+H99/H106</f>
        <v>0.23711340206185566</v>
      </c>
      <c r="J99" s="3"/>
      <c r="K99" s="3"/>
      <c r="L99" s="3"/>
      <c r="M99" s="3"/>
      <c r="N99" s="3"/>
      <c r="O99" s="1"/>
    </row>
    <row r="100" spans="1:15" ht="15.75" thickBot="1">
      <c r="A100" s="1"/>
      <c r="B100" s="3"/>
      <c r="C100" s="3"/>
      <c r="D100" s="19">
        <v>3</v>
      </c>
      <c r="E100" s="20" t="str">
        <f>+'[1]ACUM-DICIEMBRE'!A82</f>
        <v>COPIA SIMPLE</v>
      </c>
      <c r="F100" s="21"/>
      <c r="G100" s="24"/>
      <c r="H100" s="22">
        <f>+'[1]ACUM-DICIEMBRE'!B82</f>
        <v>45</v>
      </c>
      <c r="I100" s="23">
        <f>+H100/H106</f>
        <v>0.23195876288659795</v>
      </c>
      <c r="J100" s="3"/>
      <c r="K100" s="3"/>
      <c r="L100" s="3"/>
      <c r="M100" s="3"/>
      <c r="N100" s="3"/>
      <c r="O100" s="1"/>
    </row>
    <row r="101" spans="1:15" ht="15.75" customHeight="1" thickBot="1">
      <c r="A101" s="1"/>
      <c r="B101" s="3"/>
      <c r="C101" s="3"/>
      <c r="D101" s="19">
        <v>4</v>
      </c>
      <c r="E101" s="20" t="str">
        <f>+'[1]ACUM-DICIEMBRE'!A79</f>
        <v>CD</v>
      </c>
      <c r="F101" s="21"/>
      <c r="G101" s="24"/>
      <c r="H101" s="22">
        <f>+'[1]ACUM-DICIEMBRE'!B79</f>
        <v>4</v>
      </c>
      <c r="I101" s="23">
        <f>+H101/H106</f>
        <v>2.0618556701030927E-2</v>
      </c>
      <c r="J101" s="3"/>
      <c r="K101" s="3"/>
      <c r="L101" s="3"/>
      <c r="M101" s="3"/>
      <c r="N101" s="3"/>
      <c r="O101" s="1"/>
    </row>
    <row r="102" spans="1:15" ht="15.75" thickBot="1">
      <c r="A102" s="1"/>
      <c r="B102" s="3"/>
      <c r="C102" s="3"/>
      <c r="D102" s="19">
        <v>5</v>
      </c>
      <c r="E102" s="20" t="str">
        <f>+'[1]ACUM-DICIEMBRE'!A83</f>
        <v>COPIA SIMPLE Y COPIA CERTIFICADA</v>
      </c>
      <c r="F102" s="21"/>
      <c r="G102" s="24"/>
      <c r="H102" s="22">
        <f>+'[1]ACUM-DICIEMBRE'!B83</f>
        <v>0</v>
      </c>
      <c r="I102" s="23">
        <f>H102/H106</f>
        <v>0</v>
      </c>
      <c r="J102" s="3"/>
      <c r="K102" s="3"/>
      <c r="L102" s="3"/>
      <c r="M102" s="3"/>
      <c r="N102" s="3"/>
      <c r="O102" s="1"/>
    </row>
    <row r="103" spans="1:15" ht="15.75" thickBot="1">
      <c r="A103" s="1"/>
      <c r="B103" s="3"/>
      <c r="C103" s="3"/>
      <c r="D103" s="19"/>
      <c r="E103" s="20" t="str">
        <f>+'[1]ACUM-DICIEMBRE'!A80</f>
        <v>CONSULTA FISICA</v>
      </c>
      <c r="F103" s="21"/>
      <c r="G103" s="24"/>
      <c r="H103" s="22">
        <f>+'[1]ACUM-DICIEMBRE'!B80</f>
        <v>0</v>
      </c>
      <c r="I103" s="23">
        <f>H103/H106</f>
        <v>0</v>
      </c>
      <c r="J103" s="3"/>
      <c r="K103" s="3"/>
      <c r="L103" s="3"/>
      <c r="M103" s="3"/>
      <c r="N103" s="3"/>
      <c r="O103" s="1"/>
    </row>
    <row r="104" spans="1:15" ht="15.75" customHeight="1">
      <c r="A104" s="1"/>
      <c r="B104" s="3"/>
      <c r="C104" s="3"/>
      <c r="D104" s="19">
        <v>6</v>
      </c>
      <c r="E104" s="20" t="str">
        <f>+'[1]ACUM-DICIEMBRE'!A84</f>
        <v>COPIA SIMPLE Y CD</v>
      </c>
      <c r="F104" s="21"/>
      <c r="G104" s="24"/>
      <c r="H104" s="22">
        <f>+'[1]ACUM-DICIEMBRE'!B84</f>
        <v>0</v>
      </c>
      <c r="I104" s="23">
        <f>H104/H106</f>
        <v>0</v>
      </c>
      <c r="J104" s="3"/>
      <c r="K104" s="3"/>
      <c r="L104" s="3"/>
      <c r="M104" s="3"/>
      <c r="N104" s="3"/>
      <c r="O104" s="1"/>
    </row>
    <row r="105" spans="1:15" ht="15.75" thickBot="1">
      <c r="A105" s="1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1"/>
    </row>
    <row r="106" spans="1:15" s="18" customFormat="1" ht="16.5" thickBot="1">
      <c r="A106" s="15"/>
      <c r="B106" s="3"/>
      <c r="C106" s="3"/>
      <c r="D106" s="3"/>
      <c r="E106" s="3"/>
      <c r="F106" s="3"/>
      <c r="G106" s="25" t="s">
        <v>6</v>
      </c>
      <c r="H106" s="7">
        <f>SUM(H98:H105)</f>
        <v>194</v>
      </c>
      <c r="I106" s="26">
        <f>SUM(I98:I105)</f>
        <v>1</v>
      </c>
      <c r="J106" s="3"/>
      <c r="K106" s="3"/>
      <c r="L106" s="3"/>
      <c r="M106" s="3"/>
      <c r="N106" s="3"/>
      <c r="O106" s="15"/>
    </row>
    <row r="107" spans="1:15">
      <c r="A107" s="1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1"/>
    </row>
    <row r="108" spans="1:15" ht="15.75" thickBot="1">
      <c r="A108" s="1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1"/>
    </row>
    <row r="109" spans="1:15" ht="19.5" thickBot="1">
      <c r="A109" s="1"/>
      <c r="B109" s="3"/>
      <c r="C109" s="3"/>
      <c r="D109" s="69" t="s">
        <v>12</v>
      </c>
      <c r="E109" s="70"/>
      <c r="F109" s="70"/>
      <c r="G109" s="70"/>
      <c r="H109" s="70"/>
      <c r="I109" s="71"/>
      <c r="J109" s="3"/>
      <c r="K109" s="3"/>
      <c r="L109" s="3"/>
      <c r="M109" s="3"/>
      <c r="N109" s="3"/>
      <c r="O109" s="1"/>
    </row>
    <row r="110" spans="1:15">
      <c r="A110" s="1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1"/>
    </row>
    <row r="111" spans="1:15">
      <c r="A111" s="1"/>
      <c r="B111" s="3"/>
      <c r="C111" s="3"/>
      <c r="D111" s="10"/>
      <c r="E111" s="10"/>
      <c r="F111" s="10"/>
      <c r="G111" s="10"/>
      <c r="H111" s="10"/>
      <c r="I111" s="10"/>
      <c r="J111" s="3"/>
      <c r="K111" s="3"/>
      <c r="L111" s="3"/>
      <c r="M111" s="3"/>
      <c r="N111" s="3"/>
      <c r="O111" s="1"/>
    </row>
    <row r="112" spans="1:15">
      <c r="A112" s="1"/>
      <c r="B112" s="3"/>
      <c r="C112" s="3"/>
      <c r="D112" s="10"/>
      <c r="E112" s="10"/>
      <c r="F112" s="10"/>
      <c r="G112" s="10"/>
      <c r="H112" s="10"/>
      <c r="I112" s="10"/>
      <c r="J112" s="3"/>
      <c r="K112" s="3"/>
      <c r="L112" s="3"/>
      <c r="M112" s="3"/>
      <c r="N112" s="3"/>
      <c r="O112" s="1"/>
    </row>
    <row r="113" spans="1:15">
      <c r="A113" s="1"/>
      <c r="B113" s="3"/>
      <c r="C113" s="3"/>
      <c r="D113" s="10"/>
      <c r="E113" s="10"/>
      <c r="F113" s="10"/>
      <c r="G113" s="10"/>
      <c r="H113" s="10"/>
      <c r="I113" s="10"/>
      <c r="J113" s="3"/>
      <c r="K113" s="3"/>
      <c r="L113" s="3"/>
      <c r="M113" s="3"/>
      <c r="N113" s="3"/>
      <c r="O113" s="1"/>
    </row>
    <row r="114" spans="1:15">
      <c r="A114" s="1"/>
      <c r="B114" s="3"/>
      <c r="C114" s="3"/>
      <c r="D114" s="10"/>
      <c r="E114" s="10"/>
      <c r="F114" s="10"/>
      <c r="G114" s="10"/>
      <c r="H114" s="10"/>
      <c r="I114" s="10"/>
      <c r="J114" s="3"/>
      <c r="K114" s="3"/>
      <c r="L114" s="3"/>
      <c r="M114" s="3"/>
      <c r="N114" s="3"/>
      <c r="O114" s="1"/>
    </row>
    <row r="115" spans="1:15">
      <c r="A115" s="1"/>
      <c r="B115" s="3"/>
      <c r="C115" s="3"/>
      <c r="D115" s="10"/>
      <c r="E115" s="10"/>
      <c r="F115" s="10"/>
      <c r="G115" s="10"/>
      <c r="H115" s="10"/>
      <c r="I115" s="10"/>
      <c r="J115" s="3"/>
      <c r="K115" s="3"/>
      <c r="L115" s="3"/>
      <c r="M115" s="3"/>
      <c r="N115" s="3"/>
      <c r="O115" s="1"/>
    </row>
    <row r="116" spans="1:15">
      <c r="A116" s="1"/>
      <c r="B116" s="3"/>
      <c r="C116" s="3"/>
      <c r="D116" s="10"/>
      <c r="E116" s="10"/>
      <c r="F116" s="10"/>
      <c r="G116" s="10"/>
      <c r="H116" s="10"/>
      <c r="I116" s="10"/>
      <c r="J116" s="3"/>
      <c r="K116" s="3"/>
      <c r="L116" s="3"/>
      <c r="M116" s="3"/>
      <c r="N116" s="3"/>
      <c r="O116" s="1"/>
    </row>
    <row r="117" spans="1:15">
      <c r="A117" s="1"/>
      <c r="B117" s="3"/>
      <c r="C117" s="3"/>
      <c r="D117" s="10"/>
      <c r="E117" s="10"/>
      <c r="F117" s="10"/>
      <c r="G117" s="10"/>
      <c r="H117" s="10"/>
      <c r="I117" s="10"/>
      <c r="J117" s="3"/>
      <c r="K117" s="3"/>
      <c r="L117" s="3"/>
      <c r="M117" s="3"/>
      <c r="N117" s="3"/>
      <c r="O117" s="1"/>
    </row>
    <row r="118" spans="1:15">
      <c r="A118" s="1"/>
      <c r="B118" s="3"/>
      <c r="C118" s="3"/>
      <c r="D118" s="10"/>
      <c r="E118" s="10"/>
      <c r="F118" s="10"/>
      <c r="G118" s="10"/>
      <c r="H118" s="10"/>
      <c r="I118" s="10"/>
      <c r="J118" s="3"/>
      <c r="K118" s="3"/>
      <c r="L118" s="3"/>
      <c r="M118" s="3"/>
      <c r="N118" s="3"/>
      <c r="O118" s="1"/>
    </row>
    <row r="119" spans="1:15">
      <c r="A119" s="1"/>
      <c r="B119" s="3"/>
      <c r="C119" s="3"/>
      <c r="D119" s="10"/>
      <c r="E119" s="10"/>
      <c r="F119" s="10"/>
      <c r="G119" s="10"/>
      <c r="H119" s="10"/>
      <c r="I119" s="10"/>
      <c r="J119" s="3"/>
      <c r="K119" s="3"/>
      <c r="L119" s="3"/>
      <c r="M119" s="3"/>
      <c r="N119" s="3"/>
      <c r="O119" s="1"/>
    </row>
    <row r="120" spans="1:15">
      <c r="A120" s="1"/>
      <c r="B120" s="3"/>
      <c r="C120" s="3"/>
      <c r="D120" s="10"/>
      <c r="E120" s="10"/>
      <c r="F120" s="10"/>
      <c r="G120" s="10"/>
      <c r="H120" s="10"/>
      <c r="I120" s="10"/>
      <c r="J120" s="3"/>
      <c r="K120" s="3"/>
      <c r="L120" s="3"/>
      <c r="M120" s="3"/>
      <c r="N120" s="3"/>
      <c r="O120" s="1"/>
    </row>
    <row r="121" spans="1:15">
      <c r="A121" s="1"/>
      <c r="B121" s="3"/>
      <c r="C121" s="3"/>
      <c r="D121" s="10"/>
      <c r="E121" s="10"/>
      <c r="F121" s="10"/>
      <c r="G121" s="10"/>
      <c r="H121" s="10"/>
      <c r="I121" s="10"/>
      <c r="J121" s="3"/>
      <c r="K121" s="3"/>
      <c r="L121" s="3"/>
      <c r="M121" s="3"/>
      <c r="N121" s="3"/>
      <c r="O121" s="1"/>
    </row>
    <row r="122" spans="1:15">
      <c r="A122" s="1"/>
      <c r="B122" s="3"/>
      <c r="C122" s="3"/>
      <c r="D122" s="10"/>
      <c r="E122" s="10"/>
      <c r="F122" s="10"/>
      <c r="G122" s="10"/>
      <c r="H122" s="10"/>
      <c r="I122" s="10"/>
      <c r="J122" s="3"/>
      <c r="K122" s="3"/>
      <c r="L122" s="3"/>
      <c r="M122" s="3"/>
      <c r="N122" s="3"/>
      <c r="O122" s="1"/>
    </row>
    <row r="123" spans="1:15">
      <c r="A123" s="1"/>
      <c r="B123" s="3"/>
      <c r="C123" s="3"/>
      <c r="D123" s="10"/>
      <c r="E123" s="10"/>
      <c r="F123" s="10"/>
      <c r="G123" s="10"/>
      <c r="H123" s="10"/>
      <c r="I123" s="10"/>
      <c r="J123" s="3"/>
      <c r="K123" s="3"/>
      <c r="L123" s="3"/>
      <c r="M123" s="3"/>
      <c r="N123" s="3"/>
      <c r="O123" s="1"/>
    </row>
    <row r="124" spans="1:15">
      <c r="A124" s="1"/>
      <c r="B124" s="3"/>
      <c r="C124" s="3"/>
      <c r="D124" s="10"/>
      <c r="E124" s="10"/>
      <c r="F124" s="10"/>
      <c r="G124" s="10"/>
      <c r="H124" s="10"/>
      <c r="I124" s="10"/>
      <c r="J124" s="3"/>
      <c r="K124" s="3"/>
      <c r="L124" s="3"/>
      <c r="M124" s="3"/>
      <c r="N124" s="3"/>
      <c r="O124" s="1"/>
    </row>
    <row r="125" spans="1:15">
      <c r="A125" s="1"/>
      <c r="B125" s="3"/>
      <c r="C125" s="3"/>
      <c r="D125" s="10"/>
      <c r="E125" s="10"/>
      <c r="F125" s="10"/>
      <c r="G125" s="10"/>
      <c r="H125" s="10"/>
      <c r="I125" s="10"/>
      <c r="J125" s="3"/>
      <c r="K125" s="3"/>
      <c r="L125" s="3"/>
      <c r="M125" s="3"/>
      <c r="N125" s="3"/>
      <c r="O125" s="1"/>
    </row>
    <row r="126" spans="1:15">
      <c r="A126" s="1"/>
      <c r="B126" s="3"/>
      <c r="C126" s="3"/>
      <c r="D126" s="10"/>
      <c r="E126" s="10"/>
      <c r="F126" s="10"/>
      <c r="G126" s="10"/>
      <c r="H126" s="10"/>
      <c r="I126" s="10"/>
      <c r="J126" s="3"/>
      <c r="K126" s="3"/>
      <c r="L126" s="3"/>
      <c r="M126" s="3"/>
      <c r="N126" s="3"/>
      <c r="O126" s="1"/>
    </row>
    <row r="127" spans="1:15">
      <c r="A127" s="1"/>
      <c r="B127" s="3"/>
      <c r="C127" s="3"/>
      <c r="D127" s="10"/>
      <c r="E127" s="10"/>
      <c r="F127" s="10"/>
      <c r="G127" s="10"/>
      <c r="H127" s="10"/>
      <c r="I127" s="10"/>
      <c r="J127" s="3"/>
      <c r="K127" s="3"/>
      <c r="L127" s="3"/>
      <c r="M127" s="3"/>
      <c r="N127" s="3"/>
      <c r="O127" s="1"/>
    </row>
    <row r="128" spans="1:15">
      <c r="A128" s="1"/>
      <c r="B128" s="3"/>
      <c r="C128" s="3"/>
      <c r="D128" s="10"/>
      <c r="E128" s="10"/>
      <c r="F128" s="10"/>
      <c r="G128" s="10"/>
      <c r="H128" s="10"/>
      <c r="I128" s="10"/>
      <c r="J128" s="3"/>
      <c r="K128" s="3"/>
      <c r="L128" s="3"/>
      <c r="M128" s="3"/>
      <c r="N128" s="3"/>
      <c r="O128" s="1"/>
    </row>
    <row r="129" spans="1:15">
      <c r="A129" s="1"/>
      <c r="B129" s="3"/>
      <c r="C129" s="3"/>
      <c r="D129" s="10"/>
      <c r="E129" s="10"/>
      <c r="F129" s="10"/>
      <c r="G129" s="10"/>
      <c r="H129" s="10"/>
      <c r="I129" s="10"/>
      <c r="J129" s="3"/>
      <c r="K129" s="3"/>
      <c r="L129" s="3"/>
      <c r="M129" s="3"/>
      <c r="N129" s="3"/>
      <c r="O129" s="1"/>
    </row>
    <row r="130" spans="1:15">
      <c r="A130" s="1"/>
      <c r="B130" s="3"/>
      <c r="C130" s="3"/>
      <c r="D130" s="10"/>
      <c r="E130" s="10"/>
      <c r="F130" s="10"/>
      <c r="G130" s="10"/>
      <c r="H130" s="10"/>
      <c r="I130" s="10"/>
      <c r="J130" s="3"/>
      <c r="K130" s="3"/>
      <c r="L130" s="3"/>
      <c r="M130" s="3"/>
      <c r="N130" s="3"/>
      <c r="O130" s="1"/>
    </row>
    <row r="131" spans="1:15">
      <c r="A131" s="1"/>
      <c r="B131" s="3"/>
      <c r="C131" s="3"/>
      <c r="D131" s="10"/>
      <c r="E131" s="10"/>
      <c r="F131" s="10"/>
      <c r="G131" s="10"/>
      <c r="H131" s="10"/>
      <c r="I131" s="10"/>
      <c r="J131" s="3"/>
      <c r="K131" s="3"/>
      <c r="L131" s="3"/>
      <c r="M131" s="3"/>
      <c r="N131" s="3"/>
      <c r="O131" s="1"/>
    </row>
    <row r="132" spans="1:15">
      <c r="A132" s="1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1"/>
    </row>
    <row r="133" spans="1:15">
      <c r="A133" s="1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1"/>
    </row>
    <row r="134" spans="1:15">
      <c r="A134" s="1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1"/>
    </row>
    <row r="135" spans="1:15">
      <c r="A135" s="1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1"/>
    </row>
    <row r="136" spans="1:15">
      <c r="A136" s="1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1"/>
    </row>
    <row r="137" spans="1:15" ht="115.5" customHeight="1">
      <c r="A137" s="1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1"/>
    </row>
    <row r="138" spans="1:15" ht="15.75" thickBot="1">
      <c r="A138" s="1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1"/>
    </row>
    <row r="139" spans="1:15" ht="19.5" thickBot="1">
      <c r="A139" s="1"/>
      <c r="B139" s="3"/>
      <c r="C139" s="3"/>
      <c r="D139" s="3"/>
      <c r="E139" s="46" t="s">
        <v>13</v>
      </c>
      <c r="F139" s="47"/>
      <c r="G139" s="47"/>
      <c r="H139" s="47"/>
      <c r="I139" s="48"/>
      <c r="J139" s="3"/>
      <c r="K139" s="3"/>
      <c r="L139" s="3"/>
      <c r="M139" s="3"/>
      <c r="N139" s="3"/>
      <c r="O139" s="1"/>
    </row>
    <row r="140" spans="1:15" ht="15.75" thickBot="1">
      <c r="A140" s="1"/>
      <c r="B140" s="3"/>
      <c r="C140" s="3"/>
      <c r="D140" s="3"/>
      <c r="E140" s="60" t="s">
        <v>14</v>
      </c>
      <c r="F140" s="75"/>
      <c r="G140" s="75"/>
      <c r="H140" s="76"/>
      <c r="I140" s="27">
        <f>+'[1]ACUM-DICIEMBRE'!B48</f>
        <v>438</v>
      </c>
      <c r="J140" s="3"/>
      <c r="K140" s="3"/>
      <c r="L140" s="3"/>
      <c r="M140" s="3"/>
      <c r="N140" s="3"/>
      <c r="O140" s="1"/>
    </row>
    <row r="141" spans="1:15" ht="16.5" thickBot="1">
      <c r="A141" s="1"/>
      <c r="B141" s="3"/>
      <c r="C141" s="3"/>
      <c r="D141" s="3"/>
      <c r="E141" s="3"/>
      <c r="F141" s="3"/>
      <c r="G141" s="3"/>
      <c r="H141" s="28" t="s">
        <v>6</v>
      </c>
      <c r="I141" s="25">
        <f>SUM(I140)</f>
        <v>438</v>
      </c>
      <c r="J141" s="3"/>
      <c r="K141" s="3"/>
      <c r="L141" s="3"/>
      <c r="M141" s="3"/>
      <c r="N141" s="3"/>
      <c r="O141" s="1"/>
    </row>
    <row r="142" spans="1:15">
      <c r="A142" s="1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1"/>
    </row>
    <row r="143" spans="1:15" ht="15.75" thickBot="1">
      <c r="A143" s="1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1"/>
    </row>
    <row r="144" spans="1:15" ht="19.5" thickBot="1">
      <c r="A144" s="1"/>
      <c r="B144" s="3"/>
      <c r="C144" s="3"/>
      <c r="D144" s="3"/>
      <c r="E144" s="46" t="s">
        <v>15</v>
      </c>
      <c r="F144" s="47"/>
      <c r="G144" s="47"/>
      <c r="H144" s="47"/>
      <c r="I144" s="48"/>
      <c r="J144" s="3"/>
      <c r="K144" s="3"/>
      <c r="L144" s="3"/>
      <c r="M144" s="3"/>
      <c r="N144" s="3"/>
      <c r="O144" s="1"/>
    </row>
    <row r="145" spans="1:15" ht="15.75" thickBot="1">
      <c r="A145" s="1"/>
      <c r="B145" s="3"/>
      <c r="C145" s="3"/>
      <c r="D145" s="3"/>
      <c r="E145" s="60" t="s">
        <v>16</v>
      </c>
      <c r="F145" s="75"/>
      <c r="G145" s="75"/>
      <c r="H145" s="76"/>
      <c r="I145" s="29">
        <f>+'[1]ACUM-DICIEMBRE'!B96</f>
        <v>656</v>
      </c>
      <c r="J145" s="3"/>
      <c r="K145" s="3"/>
      <c r="L145" s="3"/>
      <c r="M145" s="3"/>
      <c r="N145" s="3"/>
      <c r="O145" s="1"/>
    </row>
    <row r="146" spans="1:15" ht="16.5" thickBot="1">
      <c r="A146" s="1"/>
      <c r="B146" s="3"/>
      <c r="C146" s="3"/>
      <c r="D146" s="3"/>
      <c r="E146" s="3"/>
      <c r="F146" s="3"/>
      <c r="G146" s="3"/>
      <c r="H146" s="28" t="s">
        <v>6</v>
      </c>
      <c r="I146" s="25">
        <f>SUM(I145)</f>
        <v>656</v>
      </c>
      <c r="J146" s="3"/>
      <c r="K146" s="3"/>
      <c r="L146" s="3"/>
      <c r="M146" s="3"/>
      <c r="N146" s="3"/>
      <c r="O146" s="1"/>
    </row>
    <row r="147" spans="1:15">
      <c r="A147" s="1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1"/>
    </row>
    <row r="148" spans="1:15" ht="15.75" thickBot="1">
      <c r="A148" s="1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1"/>
    </row>
    <row r="149" spans="1:15" ht="19.5" thickBot="1">
      <c r="A149" s="1"/>
      <c r="B149" s="3"/>
      <c r="C149" s="3"/>
      <c r="D149" s="3"/>
      <c r="E149" s="77" t="s">
        <v>17</v>
      </c>
      <c r="F149" s="78"/>
      <c r="G149" s="78"/>
      <c r="H149" s="78"/>
      <c r="I149" s="79"/>
      <c r="J149" s="3"/>
      <c r="K149" s="3"/>
      <c r="L149" s="3"/>
      <c r="M149" s="3"/>
      <c r="N149" s="3"/>
      <c r="O149" s="1"/>
    </row>
    <row r="150" spans="1:15" ht="15.75" thickBot="1">
      <c r="A150" s="1"/>
      <c r="B150" s="3"/>
      <c r="C150" s="3"/>
      <c r="D150" s="3"/>
      <c r="E150" s="60" t="s">
        <v>18</v>
      </c>
      <c r="F150" s="75"/>
      <c r="G150" s="75"/>
      <c r="H150" s="76"/>
      <c r="I150" s="29">
        <f>+'[1]ACUM-DICIEMBRE'!B100</f>
        <v>3</v>
      </c>
      <c r="J150" s="3"/>
      <c r="K150" s="3"/>
      <c r="L150" s="3"/>
      <c r="M150" s="3"/>
      <c r="N150" s="3"/>
      <c r="O150" s="1"/>
    </row>
    <row r="151" spans="1:15" ht="16.5" thickBot="1">
      <c r="A151" s="1"/>
      <c r="B151" s="3"/>
      <c r="C151" s="3"/>
      <c r="D151" s="3"/>
      <c r="E151" s="3"/>
      <c r="F151" s="3"/>
      <c r="G151" s="3"/>
      <c r="H151" s="28" t="s">
        <v>6</v>
      </c>
      <c r="I151" s="30">
        <f>SUM(I150)</f>
        <v>3</v>
      </c>
      <c r="J151" s="3"/>
      <c r="K151" s="3"/>
      <c r="L151" s="3"/>
      <c r="M151" s="3"/>
      <c r="N151" s="3"/>
      <c r="O151" s="1"/>
    </row>
    <row r="152" spans="1:15">
      <c r="A152" s="1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1"/>
    </row>
    <row r="153" spans="1:15" ht="15.75" thickBot="1">
      <c r="A153" s="1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1"/>
    </row>
    <row r="154" spans="1:15" ht="19.5" thickBot="1">
      <c r="A154" s="1"/>
      <c r="B154" s="3"/>
      <c r="C154" s="3"/>
      <c r="D154" s="3"/>
      <c r="E154" s="77" t="s">
        <v>19</v>
      </c>
      <c r="F154" s="78"/>
      <c r="G154" s="78"/>
      <c r="H154" s="78"/>
      <c r="I154" s="79"/>
      <c r="J154" s="3"/>
      <c r="K154" s="3"/>
      <c r="L154" s="3"/>
      <c r="M154" s="3"/>
      <c r="N154" s="3"/>
      <c r="O154" s="1"/>
    </row>
    <row r="155" spans="1:15" ht="15.75" thickBot="1">
      <c r="A155" s="1"/>
      <c r="B155" s="3"/>
      <c r="C155" s="3"/>
      <c r="D155" s="3"/>
      <c r="E155" s="60" t="s">
        <v>19</v>
      </c>
      <c r="F155" s="75"/>
      <c r="G155" s="75"/>
      <c r="H155" s="76"/>
      <c r="I155" s="29">
        <f>+'[1]ACUM-DICIEMBRE'!B112</f>
        <v>1</v>
      </c>
      <c r="J155" s="3"/>
      <c r="K155" s="3"/>
      <c r="L155" s="3"/>
      <c r="M155" s="3"/>
      <c r="N155" s="3"/>
      <c r="O155" s="1"/>
    </row>
    <row r="156" spans="1:15" ht="16.5" thickBot="1">
      <c r="A156" s="1"/>
      <c r="B156" s="3"/>
      <c r="C156" s="3"/>
      <c r="D156" s="3"/>
      <c r="E156" s="3"/>
      <c r="F156" s="3"/>
      <c r="G156" s="3"/>
      <c r="H156" s="28" t="s">
        <v>6</v>
      </c>
      <c r="I156" s="30">
        <f>SUM(I155)</f>
        <v>1</v>
      </c>
      <c r="J156" s="3"/>
      <c r="K156" s="3"/>
      <c r="L156" s="3"/>
      <c r="M156" s="3"/>
      <c r="N156" s="3"/>
      <c r="O156" s="1"/>
    </row>
    <row r="157" spans="1:15">
      <c r="A157" s="1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1"/>
    </row>
    <row r="158" spans="1:15" ht="15.75" thickBot="1">
      <c r="A158" s="1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1"/>
    </row>
    <row r="159" spans="1:15" ht="19.5" thickBot="1">
      <c r="A159" s="1"/>
      <c r="B159" s="3"/>
      <c r="C159" s="3"/>
      <c r="D159" s="46" t="s">
        <v>20</v>
      </c>
      <c r="E159" s="47"/>
      <c r="F159" s="47"/>
      <c r="G159" s="47"/>
      <c r="H159" s="47"/>
      <c r="I159" s="48"/>
      <c r="J159" s="3"/>
      <c r="K159" s="3"/>
      <c r="L159" s="3"/>
      <c r="M159" s="3"/>
      <c r="N159" s="3"/>
      <c r="O159" s="1"/>
    </row>
    <row r="160" spans="1:15" ht="15.75" thickBot="1">
      <c r="A160" s="1"/>
      <c r="B160" s="3"/>
      <c r="C160" s="3"/>
      <c r="D160" s="31">
        <v>1</v>
      </c>
      <c r="E160" s="32" t="s">
        <v>21</v>
      </c>
      <c r="F160" s="33"/>
      <c r="G160" s="34"/>
      <c r="H160" s="35">
        <f>+'[1]ACUM-DICIEMBRE'!B142</f>
        <v>168</v>
      </c>
      <c r="I160" s="36">
        <f>+H160/H165</f>
        <v>0.865979381443299</v>
      </c>
      <c r="J160" s="3"/>
      <c r="K160" s="3"/>
      <c r="L160" s="3"/>
      <c r="M160" s="3"/>
      <c r="N160" s="3"/>
      <c r="O160" s="1"/>
    </row>
    <row r="161" spans="1:15" ht="15.75" thickBot="1">
      <c r="A161" s="1"/>
      <c r="B161" s="3"/>
      <c r="C161" s="3"/>
      <c r="D161" s="31">
        <v>2</v>
      </c>
      <c r="E161" s="32" t="s">
        <v>22</v>
      </c>
      <c r="F161" s="33"/>
      <c r="G161" s="34"/>
      <c r="H161" s="35">
        <f>+'[1]ACUM-DICIEMBRE'!B143</f>
        <v>17</v>
      </c>
      <c r="I161" s="23">
        <f>+H161/H165</f>
        <v>8.7628865979381437E-2</v>
      </c>
      <c r="J161" s="3"/>
      <c r="K161" s="3"/>
      <c r="L161" s="3"/>
      <c r="M161" s="3"/>
      <c r="N161" s="3"/>
      <c r="O161" s="1"/>
    </row>
    <row r="162" spans="1:15" ht="15.75" thickBot="1">
      <c r="A162" s="1"/>
      <c r="B162" s="3"/>
      <c r="C162" s="3"/>
      <c r="D162" s="37">
        <v>4</v>
      </c>
      <c r="E162" s="38" t="s">
        <v>23</v>
      </c>
      <c r="F162" s="33"/>
      <c r="G162" s="34"/>
      <c r="H162" s="35">
        <f>+'[1]ACUM-DICIEMBRE'!B145</f>
        <v>9</v>
      </c>
      <c r="I162" s="39">
        <f>+H162/H165</f>
        <v>4.6391752577319589E-2</v>
      </c>
      <c r="J162" s="3"/>
      <c r="K162" s="3"/>
      <c r="L162" s="3"/>
      <c r="M162" s="3"/>
      <c r="N162" s="3"/>
      <c r="O162" s="1"/>
    </row>
    <row r="163" spans="1:15" ht="15.75" thickBot="1">
      <c r="A163" s="1"/>
      <c r="B163" s="3"/>
      <c r="C163" s="3"/>
      <c r="D163" s="31">
        <v>3</v>
      </c>
      <c r="E163" s="32" t="s">
        <v>24</v>
      </c>
      <c r="F163" s="33"/>
      <c r="G163" s="34"/>
      <c r="H163" s="35">
        <f>+'[1]ACUM-DICIEMBRE'!B144</f>
        <v>0</v>
      </c>
      <c r="I163" s="23">
        <f>+H163/H165</f>
        <v>0</v>
      </c>
      <c r="J163" s="3"/>
      <c r="K163" s="3"/>
      <c r="L163" s="3"/>
      <c r="M163" s="3"/>
      <c r="N163" s="3"/>
      <c r="O163" s="1"/>
    </row>
    <row r="164" spans="1:15" ht="15.75" thickBot="1">
      <c r="A164" s="1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1"/>
    </row>
    <row r="165" spans="1:15" s="18" customFormat="1" ht="16.5" thickBot="1">
      <c r="A165" s="15"/>
      <c r="B165" s="3"/>
      <c r="C165" s="3"/>
      <c r="D165" s="3"/>
      <c r="E165" s="3"/>
      <c r="F165" s="3"/>
      <c r="G165" s="25" t="s">
        <v>6</v>
      </c>
      <c r="H165" s="30">
        <f>SUM(H160:H163)</f>
        <v>194</v>
      </c>
      <c r="I165" s="40">
        <f>SUM(I160:I163)</f>
        <v>1</v>
      </c>
      <c r="J165" s="3"/>
      <c r="K165" s="3"/>
      <c r="L165" s="3"/>
      <c r="M165" s="3"/>
      <c r="N165" s="3"/>
      <c r="O165" s="15"/>
    </row>
    <row r="166" spans="1:15" s="18" customFormat="1" ht="15.75">
      <c r="A166" s="15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15"/>
    </row>
    <row r="167" spans="1:15" s="18" customFormat="1" ht="2.25" customHeight="1">
      <c r="A167" s="15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15"/>
    </row>
    <row r="168" spans="1:15" s="18" customFormat="1" ht="12.75" customHeight="1">
      <c r="A168" s="15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15"/>
    </row>
    <row r="169" spans="1:15" hidden="1">
      <c r="A169" s="1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1"/>
    </row>
    <row r="170" spans="1:15" ht="1.5" customHeight="1">
      <c r="A170" s="1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1"/>
    </row>
    <row r="171" spans="1:15">
      <c r="A171" s="1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1"/>
    </row>
    <row r="172" spans="1:15">
      <c r="A172" s="1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1"/>
    </row>
    <row r="173" spans="1:15">
      <c r="A173" s="1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1"/>
    </row>
    <row r="174" spans="1:15">
      <c r="A174" s="1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1"/>
    </row>
    <row r="175" spans="1:15">
      <c r="A175" s="1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1"/>
    </row>
    <row r="176" spans="1:15">
      <c r="A176" s="1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1"/>
    </row>
    <row r="177" spans="1:15">
      <c r="A177" s="1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1"/>
    </row>
    <row r="178" spans="1:15">
      <c r="A178" s="1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1"/>
    </row>
    <row r="179" spans="1:15">
      <c r="A179" s="1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1"/>
    </row>
    <row r="180" spans="1:15">
      <c r="A180" s="1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1"/>
    </row>
    <row r="181" spans="1:15">
      <c r="A181" s="1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1"/>
    </row>
    <row r="182" spans="1:15">
      <c r="A182" s="1"/>
      <c r="B182" s="3"/>
      <c r="C182" s="3"/>
      <c r="D182" s="10"/>
      <c r="E182" s="10"/>
      <c r="F182" s="10"/>
      <c r="G182" s="41"/>
      <c r="H182" s="10"/>
      <c r="I182" s="10"/>
      <c r="J182" s="3"/>
      <c r="K182" s="3"/>
      <c r="L182" s="3"/>
      <c r="M182" s="3"/>
      <c r="N182" s="3"/>
      <c r="O182" s="1"/>
    </row>
    <row r="183" spans="1:15">
      <c r="A183" s="1"/>
      <c r="B183" s="3"/>
      <c r="C183" s="3"/>
      <c r="D183" s="10"/>
      <c r="E183" s="10"/>
      <c r="F183" s="10"/>
      <c r="G183" s="41"/>
      <c r="H183" s="10"/>
      <c r="I183" s="10"/>
      <c r="J183" s="3"/>
      <c r="K183" s="3"/>
      <c r="L183" s="3"/>
      <c r="M183" s="3"/>
      <c r="N183" s="3"/>
      <c r="O183" s="1"/>
    </row>
    <row r="184" spans="1:15">
      <c r="A184" s="1"/>
      <c r="B184" s="3"/>
      <c r="C184" s="3"/>
      <c r="D184" s="10"/>
      <c r="E184" s="10"/>
      <c r="F184" s="10"/>
      <c r="G184" s="41"/>
      <c r="H184" s="10"/>
      <c r="I184" s="10"/>
      <c r="J184" s="3"/>
      <c r="K184" s="3"/>
      <c r="L184" s="3"/>
      <c r="M184" s="3"/>
      <c r="N184" s="3"/>
      <c r="O184" s="1"/>
    </row>
    <row r="185" spans="1:15">
      <c r="A185" s="1"/>
      <c r="B185" s="3"/>
      <c r="C185" s="3"/>
      <c r="D185" s="10"/>
      <c r="E185" s="10"/>
      <c r="F185" s="10"/>
      <c r="G185" s="41"/>
      <c r="H185" s="10"/>
      <c r="I185" s="10"/>
      <c r="J185" s="3"/>
      <c r="K185" s="3"/>
      <c r="L185" s="3"/>
      <c r="M185" s="3"/>
      <c r="N185" s="3"/>
      <c r="O185" s="1"/>
    </row>
    <row r="186" spans="1:15">
      <c r="A186" s="1"/>
      <c r="B186" s="3"/>
      <c r="C186" s="3"/>
      <c r="D186" s="10"/>
      <c r="E186" s="10"/>
      <c r="F186" s="10"/>
      <c r="G186" s="41"/>
      <c r="H186" s="10"/>
      <c r="I186" s="10"/>
      <c r="J186" s="3"/>
      <c r="K186" s="3"/>
      <c r="L186" s="3"/>
      <c r="M186" s="3"/>
      <c r="N186" s="3"/>
      <c r="O186" s="1"/>
    </row>
    <row r="187" spans="1:15">
      <c r="A187" s="1"/>
      <c r="B187" s="3"/>
      <c r="C187" s="3"/>
      <c r="D187" s="10"/>
      <c r="E187" s="10"/>
      <c r="F187" s="10"/>
      <c r="G187" s="41"/>
      <c r="H187" s="10"/>
      <c r="I187" s="10"/>
      <c r="J187" s="3"/>
      <c r="K187" s="3"/>
      <c r="L187" s="3"/>
      <c r="M187" s="3"/>
      <c r="N187" s="3"/>
      <c r="O187" s="1"/>
    </row>
    <row r="188" spans="1:15">
      <c r="A188" s="1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1"/>
    </row>
    <row r="189" spans="1:15">
      <c r="A189" s="1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1"/>
    </row>
    <row r="190" spans="1:15">
      <c r="A190" s="1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1"/>
    </row>
    <row r="191" spans="1:15">
      <c r="A191" s="1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1"/>
    </row>
    <row r="192" spans="1:15">
      <c r="A192" s="1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1"/>
    </row>
    <row r="193" spans="1:15">
      <c r="A193" s="1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1"/>
    </row>
    <row r="194" spans="1:15" ht="15.75" thickBot="1">
      <c r="A194" s="1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1"/>
    </row>
    <row r="195" spans="1:15" ht="19.5" thickBot="1">
      <c r="A195" s="1"/>
      <c r="B195" s="3"/>
      <c r="C195" s="3"/>
      <c r="D195" s="46" t="s">
        <v>25</v>
      </c>
      <c r="E195" s="47"/>
      <c r="F195" s="47"/>
      <c r="G195" s="47"/>
      <c r="H195" s="47"/>
      <c r="I195" s="48"/>
      <c r="J195" s="3"/>
      <c r="K195" s="3"/>
      <c r="L195" s="3"/>
      <c r="M195" s="3"/>
      <c r="N195" s="3"/>
      <c r="O195" s="1"/>
    </row>
    <row r="196" spans="1:15" ht="15.75" thickBot="1">
      <c r="A196" s="1"/>
      <c r="B196" s="3"/>
      <c r="C196" s="3"/>
      <c r="D196" s="31">
        <v>1</v>
      </c>
      <c r="E196" s="72" t="s">
        <v>26</v>
      </c>
      <c r="F196" s="73"/>
      <c r="G196" s="74"/>
      <c r="H196" s="6">
        <f>+'[1]ACUM-DICIEMBRE'!B153</f>
        <v>135</v>
      </c>
      <c r="I196" s="36">
        <f>H196/H201</f>
        <v>0.69587628865979378</v>
      </c>
      <c r="J196" s="3"/>
      <c r="K196" s="3"/>
      <c r="L196" s="3"/>
      <c r="M196" s="3"/>
      <c r="N196" s="3"/>
      <c r="O196" s="1"/>
    </row>
    <row r="197" spans="1:15" ht="15.75" thickBot="1">
      <c r="A197" s="1"/>
      <c r="B197" s="3"/>
      <c r="C197" s="3"/>
      <c r="D197" s="31">
        <v>2</v>
      </c>
      <c r="E197" s="72" t="s">
        <v>27</v>
      </c>
      <c r="F197" s="73"/>
      <c r="G197" s="74"/>
      <c r="H197" s="6">
        <f>+'[1]ACUM-DICIEMBRE'!B156</f>
        <v>58</v>
      </c>
      <c r="I197" s="23">
        <f>H197/H201</f>
        <v>0.29896907216494845</v>
      </c>
      <c r="J197" s="3"/>
      <c r="K197" s="3"/>
      <c r="L197" s="3"/>
      <c r="M197" s="3"/>
      <c r="N197" s="3"/>
      <c r="O197" s="1"/>
    </row>
    <row r="198" spans="1:15" ht="15.75" thickBot="1">
      <c r="A198" s="1"/>
      <c r="B198" s="3"/>
      <c r="C198" s="3"/>
      <c r="D198" s="31">
        <v>3</v>
      </c>
      <c r="E198" s="72" t="s">
        <v>28</v>
      </c>
      <c r="F198" s="73"/>
      <c r="G198" s="74"/>
      <c r="H198" s="6">
        <f>+'[1]ACUM-DICIEMBRE'!B155</f>
        <v>1</v>
      </c>
      <c r="I198" s="39">
        <f>H198/H201</f>
        <v>5.1546391752577319E-3</v>
      </c>
      <c r="J198" s="3"/>
      <c r="K198" s="3"/>
      <c r="L198" s="3"/>
      <c r="M198" s="3"/>
      <c r="N198" s="3"/>
      <c r="O198" s="1"/>
    </row>
    <row r="199" spans="1:15" ht="15.75" thickBot="1">
      <c r="A199" s="1"/>
      <c r="B199" s="3"/>
      <c r="C199" s="3"/>
      <c r="D199" s="31">
        <v>4</v>
      </c>
      <c r="E199" s="72" t="s">
        <v>29</v>
      </c>
      <c r="F199" s="73"/>
      <c r="G199" s="74"/>
      <c r="H199" s="6">
        <f>+'[1]ACUM-DICIEMBRE'!B154</f>
        <v>0</v>
      </c>
      <c r="I199" s="23">
        <f>H199/H201</f>
        <v>0</v>
      </c>
      <c r="J199" s="3"/>
      <c r="K199" s="3"/>
      <c r="L199" s="3"/>
      <c r="M199" s="3"/>
      <c r="N199" s="3"/>
      <c r="O199" s="1"/>
    </row>
    <row r="200" spans="1:15" ht="15.75" thickBot="1">
      <c r="A200" s="1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1"/>
    </row>
    <row r="201" spans="1:15" s="18" customFormat="1" ht="16.5" thickBot="1">
      <c r="A201" s="15"/>
      <c r="B201" s="3"/>
      <c r="C201" s="3"/>
      <c r="D201" s="3"/>
      <c r="E201" s="3"/>
      <c r="F201" s="3"/>
      <c r="G201" s="25" t="s">
        <v>6</v>
      </c>
      <c r="H201" s="7">
        <f>SUM(H196:H198)</f>
        <v>194</v>
      </c>
      <c r="I201" s="26">
        <f>SUM(I196:I198)</f>
        <v>1</v>
      </c>
      <c r="J201" s="3"/>
      <c r="K201" s="3"/>
      <c r="L201" s="3"/>
      <c r="M201" s="3"/>
      <c r="N201" s="3"/>
      <c r="O201" s="15"/>
    </row>
    <row r="202" spans="1:15">
      <c r="A202" s="1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1"/>
    </row>
    <row r="203" spans="1:15">
      <c r="A203" s="1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1"/>
    </row>
    <row r="204" spans="1:15">
      <c r="A204" s="1"/>
      <c r="B204" s="3"/>
      <c r="C204" s="3"/>
      <c r="D204" s="10"/>
      <c r="E204" s="10"/>
      <c r="F204" s="10"/>
      <c r="G204" s="10"/>
      <c r="H204" s="10"/>
      <c r="I204" s="10"/>
      <c r="J204" s="3"/>
      <c r="K204" s="3"/>
      <c r="L204" s="3"/>
      <c r="M204" s="3"/>
      <c r="N204" s="3"/>
      <c r="O204" s="1"/>
    </row>
    <row r="205" spans="1:15">
      <c r="A205" s="1"/>
      <c r="B205" s="3"/>
      <c r="C205" s="3"/>
      <c r="D205" s="10"/>
      <c r="E205" s="10"/>
      <c r="F205" s="10"/>
      <c r="G205" s="10"/>
      <c r="H205" s="10"/>
      <c r="I205" s="10"/>
      <c r="J205" s="3"/>
      <c r="K205" s="3"/>
      <c r="L205" s="3"/>
      <c r="M205" s="3"/>
      <c r="N205" s="3"/>
      <c r="O205" s="1"/>
    </row>
    <row r="206" spans="1:15">
      <c r="A206" s="1"/>
      <c r="B206" s="3"/>
      <c r="C206" s="3"/>
      <c r="D206" s="10"/>
      <c r="E206" s="10"/>
      <c r="F206" s="10"/>
      <c r="G206" s="10"/>
      <c r="H206" s="10"/>
      <c r="I206" s="10"/>
      <c r="J206" s="3"/>
      <c r="K206" s="3"/>
      <c r="L206" s="3"/>
      <c r="M206" s="3"/>
      <c r="N206" s="3"/>
      <c r="O206" s="1"/>
    </row>
    <row r="207" spans="1:15">
      <c r="A207" s="1"/>
      <c r="B207" s="3"/>
      <c r="C207" s="3"/>
      <c r="D207" s="10"/>
      <c r="E207" s="10"/>
      <c r="F207" s="10"/>
      <c r="G207" s="10"/>
      <c r="H207" s="10"/>
      <c r="I207" s="10"/>
      <c r="J207" s="3"/>
      <c r="K207" s="3"/>
      <c r="L207" s="3"/>
      <c r="M207" s="3"/>
      <c r="N207" s="3"/>
      <c r="O207" s="1"/>
    </row>
    <row r="208" spans="1:15">
      <c r="A208" s="1"/>
      <c r="B208" s="3"/>
      <c r="C208" s="3"/>
      <c r="D208" s="10"/>
      <c r="E208" s="10"/>
      <c r="F208" s="10"/>
      <c r="G208" s="10"/>
      <c r="H208" s="10"/>
      <c r="I208" s="10"/>
      <c r="J208" s="3"/>
      <c r="K208" s="3"/>
      <c r="L208" s="3"/>
      <c r="M208" s="3"/>
      <c r="N208" s="3"/>
      <c r="O208" s="1"/>
    </row>
    <row r="209" spans="1:15">
      <c r="A209" s="1"/>
      <c r="B209" s="3"/>
      <c r="C209" s="3"/>
      <c r="D209" s="10"/>
      <c r="E209" s="10"/>
      <c r="F209" s="10"/>
      <c r="G209" s="10"/>
      <c r="H209" s="10"/>
      <c r="I209" s="10"/>
      <c r="J209" s="3"/>
      <c r="K209" s="3"/>
      <c r="L209" s="3"/>
      <c r="M209" s="3"/>
      <c r="N209" s="3"/>
      <c r="O209" s="1"/>
    </row>
    <row r="210" spans="1:15">
      <c r="A210" s="1"/>
      <c r="B210" s="3"/>
      <c r="C210" s="3"/>
      <c r="D210" s="10"/>
      <c r="E210" s="10"/>
      <c r="F210" s="10"/>
      <c r="G210" s="10"/>
      <c r="H210" s="10"/>
      <c r="I210" s="10"/>
      <c r="J210" s="3"/>
      <c r="K210" s="3"/>
      <c r="L210" s="3"/>
      <c r="M210" s="3"/>
      <c r="N210" s="3"/>
      <c r="O210" s="1"/>
    </row>
    <row r="211" spans="1:15">
      <c r="A211" s="1"/>
      <c r="B211" s="3"/>
      <c r="C211" s="3"/>
      <c r="D211" s="10"/>
      <c r="E211" s="10"/>
      <c r="F211" s="10"/>
      <c r="G211" s="10"/>
      <c r="H211" s="10"/>
      <c r="I211" s="10"/>
      <c r="J211" s="3"/>
      <c r="K211" s="3"/>
      <c r="L211" s="3"/>
      <c r="M211" s="3"/>
      <c r="N211" s="3"/>
      <c r="O211" s="1"/>
    </row>
    <row r="212" spans="1:15">
      <c r="A212" s="1"/>
      <c r="B212" s="3"/>
      <c r="C212" s="3"/>
      <c r="D212" s="10"/>
      <c r="E212" s="10"/>
      <c r="F212" s="10"/>
      <c r="G212" s="10"/>
      <c r="H212" s="10"/>
      <c r="I212" s="10"/>
      <c r="J212" s="3"/>
      <c r="K212" s="3"/>
      <c r="L212" s="3"/>
      <c r="M212" s="3"/>
      <c r="N212" s="3"/>
      <c r="O212" s="1"/>
    </row>
    <row r="213" spans="1:15">
      <c r="A213" s="1"/>
      <c r="B213" s="3"/>
      <c r="C213" s="3"/>
      <c r="D213" s="10"/>
      <c r="E213" s="10"/>
      <c r="F213" s="10"/>
      <c r="G213" s="10"/>
      <c r="H213" s="10"/>
      <c r="I213" s="10"/>
      <c r="J213" s="3"/>
      <c r="K213" s="3"/>
      <c r="L213" s="3"/>
      <c r="M213" s="3"/>
      <c r="N213" s="3"/>
      <c r="O213" s="1"/>
    </row>
    <row r="214" spans="1:15">
      <c r="A214" s="1"/>
      <c r="B214" s="3"/>
      <c r="C214" s="3"/>
      <c r="D214" s="10"/>
      <c r="E214" s="10"/>
      <c r="F214" s="10"/>
      <c r="G214" s="10"/>
      <c r="H214" s="10"/>
      <c r="I214" s="10"/>
      <c r="J214" s="3"/>
      <c r="K214" s="3"/>
      <c r="L214" s="3"/>
      <c r="M214" s="3"/>
      <c r="N214" s="3"/>
      <c r="O214" s="1"/>
    </row>
    <row r="215" spans="1:15">
      <c r="A215" s="1"/>
      <c r="B215" s="3"/>
      <c r="C215" s="3"/>
      <c r="D215" s="10"/>
      <c r="E215" s="10"/>
      <c r="F215" s="10"/>
      <c r="G215" s="10"/>
      <c r="H215" s="10"/>
      <c r="I215" s="10"/>
      <c r="J215" s="3"/>
      <c r="K215" s="3"/>
      <c r="L215" s="3"/>
      <c r="M215" s="3"/>
      <c r="N215" s="3"/>
      <c r="O215" s="1"/>
    </row>
    <row r="216" spans="1:15">
      <c r="A216" s="1"/>
      <c r="B216" s="3"/>
      <c r="C216" s="3"/>
      <c r="D216" s="10"/>
      <c r="E216" s="10"/>
      <c r="F216" s="10"/>
      <c r="G216" s="10"/>
      <c r="H216" s="10"/>
      <c r="I216" s="10"/>
      <c r="J216" s="3"/>
      <c r="K216" s="3"/>
      <c r="L216" s="3"/>
      <c r="M216" s="3"/>
      <c r="N216" s="3"/>
      <c r="O216" s="1"/>
    </row>
    <row r="217" spans="1:15">
      <c r="A217" s="1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1"/>
    </row>
    <row r="218" spans="1:15">
      <c r="A218" s="1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1"/>
    </row>
    <row r="219" spans="1:15">
      <c r="A219" s="1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1"/>
    </row>
    <row r="220" spans="1:15">
      <c r="A220" s="1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1"/>
    </row>
    <row r="221" spans="1:15">
      <c r="A221" s="1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1"/>
    </row>
    <row r="222" spans="1:15">
      <c r="A222" s="1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1"/>
    </row>
    <row r="223" spans="1:15">
      <c r="A223" s="1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1"/>
    </row>
    <row r="224" spans="1:15" ht="15.75" thickBot="1">
      <c r="A224" s="1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1"/>
    </row>
    <row r="225" spans="1:15" ht="19.5" thickBot="1">
      <c r="A225" s="1"/>
      <c r="B225" s="3"/>
      <c r="C225" s="3"/>
      <c r="D225" s="46" t="s">
        <v>30</v>
      </c>
      <c r="E225" s="47"/>
      <c r="F225" s="47"/>
      <c r="G225" s="47"/>
      <c r="H225" s="47"/>
      <c r="I225" s="48"/>
      <c r="J225" s="3"/>
      <c r="K225" s="3"/>
      <c r="L225" s="3"/>
      <c r="M225" s="3"/>
      <c r="N225" s="3"/>
      <c r="O225" s="1"/>
    </row>
    <row r="226" spans="1:15" ht="15.75" thickBot="1">
      <c r="A226" s="1"/>
      <c r="B226" s="3"/>
      <c r="C226" s="3"/>
      <c r="D226" s="31">
        <v>1</v>
      </c>
      <c r="E226" s="72" t="s">
        <v>4</v>
      </c>
      <c r="F226" s="73"/>
      <c r="G226" s="74"/>
      <c r="H226" s="6">
        <f>+'[1]ACUM-DICIEMBRE'!B165</f>
        <v>99</v>
      </c>
      <c r="I226" s="36">
        <f>H226/H231</f>
        <v>0.51030927835051543</v>
      </c>
      <c r="J226" s="3"/>
      <c r="K226" s="3"/>
      <c r="L226" s="3"/>
      <c r="M226" s="3"/>
      <c r="N226" s="3"/>
      <c r="O226" s="1"/>
    </row>
    <row r="227" spans="1:15" ht="15.75" thickBot="1">
      <c r="A227" s="1"/>
      <c r="B227" s="3"/>
      <c r="C227" s="3"/>
      <c r="D227" s="31">
        <v>2</v>
      </c>
      <c r="E227" s="72" t="s">
        <v>31</v>
      </c>
      <c r="F227" s="73"/>
      <c r="G227" s="74"/>
      <c r="H227" s="6">
        <f>+'[1]ACUM-DICIEMBRE'!B164</f>
        <v>75</v>
      </c>
      <c r="I227" s="36">
        <f>H227/H231</f>
        <v>0.38659793814432991</v>
      </c>
      <c r="J227" s="3"/>
      <c r="K227" s="3"/>
      <c r="L227" s="3"/>
      <c r="M227" s="3"/>
      <c r="N227" s="3"/>
      <c r="O227" s="1"/>
    </row>
    <row r="228" spans="1:15" ht="15.75" thickBot="1">
      <c r="A228" s="1"/>
      <c r="B228" s="3"/>
      <c r="C228" s="3"/>
      <c r="D228" s="31">
        <v>3</v>
      </c>
      <c r="E228" s="72" t="s">
        <v>32</v>
      </c>
      <c r="F228" s="73"/>
      <c r="G228" s="74"/>
      <c r="H228" s="6">
        <f>+'[1]ACUM-DICIEMBRE'!B166</f>
        <v>16</v>
      </c>
      <c r="I228" s="36">
        <f>H228/H231</f>
        <v>8.247422680412371E-2</v>
      </c>
      <c r="J228" s="3"/>
      <c r="K228" s="3"/>
      <c r="L228" s="3"/>
      <c r="M228" s="3"/>
      <c r="N228" s="3"/>
      <c r="O228" s="1"/>
    </row>
    <row r="229" spans="1:15" ht="15.75" thickBot="1">
      <c r="A229" s="1"/>
      <c r="B229" s="3"/>
      <c r="C229" s="3"/>
      <c r="D229" s="31">
        <v>4</v>
      </c>
      <c r="E229" s="83" t="s">
        <v>33</v>
      </c>
      <c r="F229" s="84"/>
      <c r="G229" s="85"/>
      <c r="H229" s="6">
        <f>+'[1]ACUM-DICIEMBRE'!B167</f>
        <v>4</v>
      </c>
      <c r="I229" s="36">
        <f>H229/H231</f>
        <v>2.0618556701030927E-2</v>
      </c>
      <c r="J229" s="3"/>
      <c r="K229" s="3"/>
      <c r="L229" s="3"/>
      <c r="M229" s="3"/>
      <c r="N229" s="3"/>
      <c r="O229" s="1"/>
    </row>
    <row r="230" spans="1:15" ht="15.75" thickBot="1">
      <c r="A230" s="1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1"/>
    </row>
    <row r="231" spans="1:15" s="18" customFormat="1" ht="16.5" thickBot="1">
      <c r="A231" s="15"/>
      <c r="B231" s="42"/>
      <c r="C231" s="42"/>
      <c r="D231" s="42"/>
      <c r="E231" s="42"/>
      <c r="F231" s="42"/>
      <c r="G231" s="25" t="s">
        <v>6</v>
      </c>
      <c r="H231" s="7">
        <f>SUM(H226:H230)</f>
        <v>194</v>
      </c>
      <c r="I231" s="26">
        <f>SUM(I226:I230)</f>
        <v>1</v>
      </c>
      <c r="J231" s="3"/>
      <c r="K231" s="3"/>
      <c r="L231" s="3"/>
      <c r="M231" s="3"/>
      <c r="N231" s="3"/>
      <c r="O231" s="15"/>
    </row>
    <row r="232" spans="1:15">
      <c r="A232" s="1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1"/>
    </row>
    <row r="233" spans="1:15" ht="61.5" customHeight="1">
      <c r="A233" s="1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1"/>
    </row>
    <row r="234" spans="1:15">
      <c r="A234" s="1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1"/>
    </row>
    <row r="235" spans="1:15">
      <c r="A235" s="1"/>
      <c r="B235" s="3"/>
      <c r="C235" s="3"/>
      <c r="D235" s="10"/>
      <c r="E235" s="10"/>
      <c r="F235" s="10"/>
      <c r="G235" s="10"/>
      <c r="H235" s="10"/>
      <c r="I235" s="10"/>
      <c r="J235" s="10"/>
      <c r="K235" s="3"/>
      <c r="L235" s="3"/>
      <c r="M235" s="3"/>
      <c r="N235" s="3"/>
      <c r="O235" s="1"/>
    </row>
    <row r="236" spans="1:15">
      <c r="A236" s="1"/>
      <c r="B236" s="3"/>
      <c r="C236" s="3"/>
      <c r="D236" s="10"/>
      <c r="E236" s="10"/>
      <c r="F236" s="10"/>
      <c r="G236" s="10"/>
      <c r="H236" s="10"/>
      <c r="I236" s="10"/>
      <c r="J236" s="10"/>
      <c r="K236" s="3"/>
      <c r="L236" s="3"/>
      <c r="M236" s="3"/>
      <c r="N236" s="3"/>
      <c r="O236" s="1"/>
    </row>
    <row r="237" spans="1:15">
      <c r="A237" s="1"/>
      <c r="B237" s="3"/>
      <c r="C237" s="3"/>
      <c r="D237" s="10"/>
      <c r="E237" s="10"/>
      <c r="F237" s="10"/>
      <c r="G237" s="10"/>
      <c r="H237" s="10"/>
      <c r="I237" s="10"/>
      <c r="J237" s="10"/>
      <c r="K237" s="3"/>
      <c r="L237" s="3"/>
      <c r="M237" s="3"/>
      <c r="N237" s="3"/>
      <c r="O237" s="1"/>
    </row>
    <row r="238" spans="1:15">
      <c r="A238" s="1"/>
      <c r="B238" s="3"/>
      <c r="C238" s="3"/>
      <c r="D238" s="10"/>
      <c r="E238" s="10"/>
      <c r="F238" s="10"/>
      <c r="G238" s="10"/>
      <c r="H238" s="10"/>
      <c r="I238" s="10"/>
      <c r="J238" s="10"/>
      <c r="K238" s="3"/>
      <c r="L238" s="3"/>
      <c r="M238" s="3"/>
      <c r="N238" s="3"/>
      <c r="O238" s="1"/>
    </row>
    <row r="239" spans="1:15">
      <c r="A239" s="1"/>
      <c r="B239" s="3"/>
      <c r="C239" s="3"/>
      <c r="D239" s="10"/>
      <c r="E239" s="10"/>
      <c r="F239" s="10"/>
      <c r="G239" s="10"/>
      <c r="H239" s="10"/>
      <c r="I239" s="10"/>
      <c r="J239" s="10"/>
      <c r="K239" s="3"/>
      <c r="L239" s="3"/>
      <c r="M239" s="3"/>
      <c r="N239" s="3"/>
      <c r="O239" s="1"/>
    </row>
    <row r="240" spans="1:15">
      <c r="A240" s="1"/>
      <c r="B240" s="3"/>
      <c r="C240" s="3"/>
      <c r="D240" s="10"/>
      <c r="E240" s="10"/>
      <c r="F240" s="10"/>
      <c r="G240" s="10"/>
      <c r="H240" s="10"/>
      <c r="I240" s="10"/>
      <c r="J240" s="10"/>
      <c r="K240" s="3"/>
      <c r="L240" s="3"/>
      <c r="M240" s="3"/>
      <c r="N240" s="3"/>
      <c r="O240" s="1"/>
    </row>
    <row r="241" spans="1:15">
      <c r="A241" s="1"/>
      <c r="B241" s="3"/>
      <c r="C241" s="3"/>
      <c r="D241" s="10"/>
      <c r="E241" s="10"/>
      <c r="F241" s="10"/>
      <c r="G241" s="10"/>
      <c r="H241" s="10"/>
      <c r="I241" s="10"/>
      <c r="J241" s="10"/>
      <c r="K241" s="3"/>
      <c r="L241" s="3"/>
      <c r="M241" s="3"/>
      <c r="N241" s="3"/>
      <c r="O241" s="1"/>
    </row>
    <row r="242" spans="1:15">
      <c r="A242" s="1"/>
      <c r="B242" s="3"/>
      <c r="C242" s="3"/>
      <c r="D242" s="10"/>
      <c r="E242" s="10"/>
      <c r="F242" s="10"/>
      <c r="G242" s="10"/>
      <c r="H242" s="10"/>
      <c r="I242" s="10"/>
      <c r="J242" s="10"/>
      <c r="K242" s="3"/>
      <c r="L242" s="3"/>
      <c r="M242" s="3"/>
      <c r="N242" s="3"/>
      <c r="O242" s="1"/>
    </row>
    <row r="243" spans="1:15">
      <c r="A243" s="1"/>
      <c r="B243" s="3"/>
      <c r="C243" s="3"/>
      <c r="D243" s="10"/>
      <c r="E243" s="10"/>
      <c r="F243" s="10"/>
      <c r="G243" s="10"/>
      <c r="H243" s="10"/>
      <c r="I243" s="10"/>
      <c r="J243" s="10"/>
      <c r="K243" s="3"/>
      <c r="L243" s="3"/>
      <c r="M243" s="3"/>
      <c r="N243" s="3"/>
      <c r="O243" s="1"/>
    </row>
    <row r="244" spans="1:15">
      <c r="A244" s="1"/>
      <c r="B244" s="3"/>
      <c r="C244" s="3"/>
      <c r="D244" s="10"/>
      <c r="E244" s="10"/>
      <c r="F244" s="10"/>
      <c r="G244" s="10"/>
      <c r="H244" s="10"/>
      <c r="I244" s="10"/>
      <c r="J244" s="10"/>
      <c r="K244" s="3"/>
      <c r="L244" s="3"/>
      <c r="M244" s="3"/>
      <c r="N244" s="3"/>
      <c r="O244" s="1"/>
    </row>
    <row r="245" spans="1:15">
      <c r="A245" s="1"/>
      <c r="B245" s="3"/>
      <c r="C245" s="3"/>
      <c r="D245" s="10"/>
      <c r="E245" s="10"/>
      <c r="F245" s="10"/>
      <c r="G245" s="10"/>
      <c r="H245" s="10"/>
      <c r="I245" s="10"/>
      <c r="J245" s="10"/>
      <c r="K245" s="3"/>
      <c r="L245" s="3"/>
      <c r="M245" s="3"/>
      <c r="N245" s="3"/>
      <c r="O245" s="1"/>
    </row>
    <row r="246" spans="1:15">
      <c r="A246" s="1"/>
      <c r="B246" s="3"/>
      <c r="C246" s="3"/>
      <c r="D246" s="10"/>
      <c r="E246" s="10"/>
      <c r="F246" s="10"/>
      <c r="G246" s="10"/>
      <c r="H246" s="10"/>
      <c r="I246" s="10"/>
      <c r="J246" s="10"/>
      <c r="K246" s="3"/>
      <c r="L246" s="3"/>
      <c r="M246" s="3"/>
      <c r="N246" s="3"/>
      <c r="O246" s="1"/>
    </row>
    <row r="247" spans="1:15">
      <c r="A247" s="1"/>
      <c r="B247" s="3"/>
      <c r="C247" s="3"/>
      <c r="D247" s="10"/>
      <c r="E247" s="10"/>
      <c r="F247" s="10"/>
      <c r="G247" s="10"/>
      <c r="H247" s="10"/>
      <c r="I247" s="10"/>
      <c r="J247" s="10"/>
      <c r="K247" s="3"/>
      <c r="L247" s="3"/>
      <c r="M247" s="3"/>
      <c r="N247" s="3"/>
      <c r="O247" s="1"/>
    </row>
    <row r="248" spans="1:15">
      <c r="A248" s="1"/>
      <c r="B248" s="3"/>
      <c r="C248" s="3"/>
      <c r="D248" s="10"/>
      <c r="E248" s="10"/>
      <c r="F248" s="10"/>
      <c r="G248" s="10"/>
      <c r="H248" s="10"/>
      <c r="I248" s="10"/>
      <c r="J248" s="10"/>
      <c r="K248" s="3"/>
      <c r="L248" s="3"/>
      <c r="M248" s="3"/>
      <c r="N248" s="3"/>
      <c r="O248" s="1"/>
    </row>
    <row r="249" spans="1:15">
      <c r="A249" s="1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1"/>
    </row>
    <row r="250" spans="1:15">
      <c r="A250" s="1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1"/>
    </row>
    <row r="251" spans="1:15">
      <c r="A251" s="1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1"/>
    </row>
    <row r="252" spans="1:15">
      <c r="A252" s="1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1"/>
    </row>
    <row r="253" spans="1:15">
      <c r="A253" s="1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1"/>
    </row>
    <row r="254" spans="1:15">
      <c r="A254" s="1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1"/>
    </row>
    <row r="255" spans="1:15">
      <c r="A255" s="1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1"/>
    </row>
    <row r="256" spans="1:15">
      <c r="A256" s="1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1"/>
    </row>
    <row r="257" spans="1:15">
      <c r="A257" s="1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1"/>
    </row>
    <row r="258" spans="1:15">
      <c r="A258" s="1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1"/>
    </row>
    <row r="259" spans="1:15">
      <c r="A259" s="1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1"/>
    </row>
    <row r="260" spans="1:15">
      <c r="A260" s="1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1"/>
    </row>
    <row r="261" spans="1:15">
      <c r="A261" s="1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1"/>
    </row>
    <row r="262" spans="1:15" ht="15.75" thickBot="1">
      <c r="A262" s="1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1"/>
    </row>
    <row r="263" spans="1:15" ht="19.5" thickBot="1">
      <c r="A263" s="1"/>
      <c r="B263" s="3"/>
      <c r="C263" s="3"/>
      <c r="D263" s="3"/>
      <c r="E263" s="46" t="s">
        <v>34</v>
      </c>
      <c r="F263" s="47"/>
      <c r="G263" s="47"/>
      <c r="H263" s="48"/>
      <c r="I263" s="3"/>
      <c r="J263" s="3"/>
      <c r="K263" s="3"/>
      <c r="L263" s="3"/>
      <c r="M263" s="3"/>
      <c r="N263" s="3"/>
      <c r="O263" s="1"/>
    </row>
    <row r="264" spans="1:15" ht="15.75" thickBot="1">
      <c r="A264" s="1"/>
      <c r="B264" s="3"/>
      <c r="C264" s="3"/>
      <c r="D264" s="3"/>
      <c r="E264" s="6">
        <v>1</v>
      </c>
      <c r="F264" s="12" t="str">
        <f>+'[1]ACUM-DICIEMBRE'!A275</f>
        <v>Asuntos Internos</v>
      </c>
      <c r="G264" s="14"/>
      <c r="H264" s="43">
        <f>+'[1]ACUM-DICIEMBRE'!B275</f>
        <v>0</v>
      </c>
      <c r="I264" s="3"/>
      <c r="J264" s="3"/>
      <c r="K264" s="3"/>
      <c r="L264" s="3"/>
      <c r="M264" s="3"/>
      <c r="N264" s="3"/>
      <c r="O264" s="1"/>
    </row>
    <row r="265" spans="1:15" ht="15.75" thickBot="1">
      <c r="A265" s="1"/>
      <c r="B265" s="3"/>
      <c r="C265" s="3"/>
      <c r="D265" s="3"/>
      <c r="E265" s="6">
        <v>2</v>
      </c>
      <c r="F265" s="12" t="str">
        <f>+'[1]ACUM-DICIEMBRE'!A282</f>
        <v>Comunidad Digna</v>
      </c>
      <c r="G265" s="14"/>
      <c r="H265" s="43">
        <f>+'[1]ACUM-DICIEMBRE'!B282</f>
        <v>0</v>
      </c>
      <c r="I265" s="3"/>
      <c r="J265" s="3"/>
      <c r="K265" s="3"/>
      <c r="L265" s="3"/>
      <c r="M265" s="3"/>
      <c r="N265" s="3"/>
      <c r="O265" s="1"/>
    </row>
    <row r="266" spans="1:15" ht="15.75" customHeight="1" thickBot="1">
      <c r="A266" s="1"/>
      <c r="B266" s="3"/>
      <c r="C266" s="3"/>
      <c r="D266" s="3"/>
      <c r="E266" s="6">
        <v>3</v>
      </c>
      <c r="F266" s="12" t="str">
        <f>+'[1]ACUM-DICIEMBRE'!A283</f>
        <v>Consejería Juridica</v>
      </c>
      <c r="G266" s="14"/>
      <c r="H266" s="43">
        <f>+'[1]ACUM-DICIEMBRE'!B283</f>
        <v>0</v>
      </c>
      <c r="I266" s="3"/>
      <c r="J266" s="3"/>
      <c r="K266" s="3"/>
      <c r="L266" s="3"/>
      <c r="M266" s="3"/>
      <c r="N266" s="3"/>
      <c r="O266" s="1"/>
    </row>
    <row r="267" spans="1:15" ht="15.75" thickBot="1">
      <c r="A267" s="1"/>
      <c r="B267" s="3"/>
      <c r="C267" s="3"/>
      <c r="D267" s="3"/>
      <c r="E267" s="6">
        <v>4</v>
      </c>
      <c r="F267" s="12" t="str">
        <f>+'[1]ACUM-DICIEMBRE'!A285</f>
        <v>Coordinación de Delegaciones</v>
      </c>
      <c r="G267" s="14"/>
      <c r="H267" s="43">
        <f>+'[1]ACUM-DICIEMBRE'!B285</f>
        <v>0</v>
      </c>
      <c r="I267" s="3"/>
      <c r="J267" s="3"/>
      <c r="K267" s="3"/>
      <c r="L267" s="3"/>
      <c r="M267" s="3"/>
      <c r="N267" s="3"/>
      <c r="O267" s="1"/>
    </row>
    <row r="268" spans="1:15" ht="15.75" thickBot="1">
      <c r="A268" s="1"/>
      <c r="B268" s="3"/>
      <c r="C268" s="3"/>
      <c r="D268" s="3"/>
      <c r="E268" s="6">
        <v>5</v>
      </c>
      <c r="F268" s="12" t="str">
        <f>+'[1]ACUM-DICIEMBRE'!A286</f>
        <v>Coordinación de Gabinete</v>
      </c>
      <c r="G268" s="14"/>
      <c r="H268" s="43">
        <f>+'[1]ACUM-DICIEMBRE'!B286</f>
        <v>0</v>
      </c>
      <c r="I268" s="3"/>
      <c r="J268" s="3"/>
      <c r="K268" s="3"/>
      <c r="L268" s="3"/>
      <c r="M268" s="3"/>
      <c r="N268" s="3"/>
      <c r="O268" s="1"/>
    </row>
    <row r="269" spans="1:15" ht="15.75" thickBot="1">
      <c r="A269" s="1"/>
      <c r="B269" s="3"/>
      <c r="C269" s="3"/>
      <c r="D269" s="3"/>
      <c r="E269" s="6">
        <v>6</v>
      </c>
      <c r="F269" s="12" t="str">
        <f>+'[1]ACUM-DICIEMBRE'!A287</f>
        <v xml:space="preserve">Coordinación de la Oficina de Presidencia </v>
      </c>
      <c r="G269" s="14"/>
      <c r="H269" s="43">
        <f>+'[1]ACUM-DICIEMBRE'!B287</f>
        <v>0</v>
      </c>
      <c r="I269" s="3"/>
      <c r="J269" s="3"/>
      <c r="K269" s="3"/>
      <c r="L269" s="3"/>
      <c r="M269" s="3"/>
      <c r="N269" s="3"/>
      <c r="O269" s="1"/>
    </row>
    <row r="270" spans="1:15" ht="15.75" thickBot="1">
      <c r="A270" s="1"/>
      <c r="B270" s="3"/>
      <c r="C270" s="3"/>
      <c r="D270" s="3"/>
      <c r="E270" s="6">
        <v>7</v>
      </c>
      <c r="F270" s="12" t="str">
        <f>+'[1]ACUM-DICIEMBRE'!A288</f>
        <v>Coordinación General  Oficina Central de Gobierno, Estrategía y opinión Pública</v>
      </c>
      <c r="G270" s="14"/>
      <c r="H270" s="43">
        <f>+'[1]ACUM-DICIEMBRE'!B288</f>
        <v>0</v>
      </c>
      <c r="I270" s="3"/>
      <c r="J270" s="3"/>
      <c r="K270" s="3"/>
      <c r="L270" s="3"/>
      <c r="M270" s="3"/>
      <c r="N270" s="3"/>
      <c r="O270" s="1"/>
    </row>
    <row r="271" spans="1:15" ht="15.75" thickBot="1">
      <c r="A271" s="1"/>
      <c r="B271" s="3"/>
      <c r="C271" s="3"/>
      <c r="D271" s="3"/>
      <c r="E271" s="6">
        <v>8</v>
      </c>
      <c r="F271" s="12" t="str">
        <f>+'[1]ACUM-DICIEMBRE'!A289</f>
        <v>Coplademun</v>
      </c>
      <c r="G271" s="14"/>
      <c r="H271" s="43">
        <f>+'[1]ACUM-DICIEMBRE'!B289</f>
        <v>0</v>
      </c>
      <c r="I271" s="3"/>
      <c r="J271" s="3"/>
      <c r="K271" s="3"/>
      <c r="L271" s="3"/>
      <c r="M271" s="3"/>
      <c r="N271" s="3"/>
      <c r="O271" s="1"/>
    </row>
    <row r="272" spans="1:15" ht="15.75" thickBot="1">
      <c r="A272" s="1"/>
      <c r="B272" s="3"/>
      <c r="C272" s="3"/>
      <c r="D272" s="3"/>
      <c r="E272" s="6">
        <v>9</v>
      </c>
      <c r="F272" s="12" t="str">
        <f>+'[1]ACUM-DICIEMBRE'!A290</f>
        <v>Desarrollo Social Humano</v>
      </c>
      <c r="G272" s="14"/>
      <c r="H272" s="43">
        <f>+'[1]ACUM-DICIEMBRE'!B290</f>
        <v>0</v>
      </c>
      <c r="I272" s="3"/>
      <c r="J272" s="3"/>
      <c r="K272" s="3"/>
      <c r="L272" s="3"/>
      <c r="M272" s="3"/>
      <c r="N272" s="3"/>
      <c r="O272" s="1"/>
    </row>
    <row r="273" spans="1:15" ht="15.75" thickBot="1">
      <c r="A273" s="1"/>
      <c r="B273" s="3"/>
      <c r="C273" s="3"/>
      <c r="D273" s="3"/>
      <c r="E273" s="6">
        <v>10</v>
      </c>
      <c r="F273" s="12" t="str">
        <f>+'[1]ACUM-DICIEMBRE'!A296</f>
        <v>Educación Municipal</v>
      </c>
      <c r="G273" s="14"/>
      <c r="H273" s="43">
        <f>+'[1]ACUM-DICIEMBRE'!B296</f>
        <v>0</v>
      </c>
      <c r="I273" s="3"/>
      <c r="J273" s="3"/>
      <c r="K273" s="3"/>
      <c r="L273" s="3"/>
      <c r="M273" s="3"/>
      <c r="N273" s="3"/>
      <c r="O273" s="1"/>
    </row>
    <row r="274" spans="1:15" ht="15.75" thickBot="1">
      <c r="A274" s="1"/>
      <c r="B274" s="3"/>
      <c r="C274" s="3"/>
      <c r="D274" s="3"/>
      <c r="E274" s="6">
        <v>11</v>
      </c>
      <c r="F274" s="12" t="str">
        <f>+'[1]ACUM-DICIEMBRE'!A300</f>
        <v>Instituto Municipal de la Juventud</v>
      </c>
      <c r="G274" s="14"/>
      <c r="H274" s="43">
        <f>+'[1]ACUM-DICIEMBRE'!B300</f>
        <v>0</v>
      </c>
      <c r="I274" s="3"/>
      <c r="J274" s="3"/>
      <c r="K274" s="3"/>
      <c r="L274" s="3"/>
      <c r="M274" s="3"/>
      <c r="N274" s="3"/>
      <c r="O274" s="1"/>
    </row>
    <row r="275" spans="1:15" ht="15.75" thickBot="1">
      <c r="A275" s="1"/>
      <c r="B275" s="3"/>
      <c r="C275" s="3"/>
      <c r="D275" s="3"/>
      <c r="E275" s="6">
        <v>12</v>
      </c>
      <c r="F275" s="12" t="str">
        <f>+'[1]ACUM-DICIEMBRE'!A301</f>
        <v>Instituto Municipal de la Mujer</v>
      </c>
      <c r="G275" s="14"/>
      <c r="H275" s="43">
        <f>+'[1]ACUM-DICIEMBRE'!B301</f>
        <v>0</v>
      </c>
      <c r="I275" s="3"/>
      <c r="J275" s="3"/>
      <c r="K275" s="3"/>
      <c r="L275" s="3"/>
      <c r="M275" s="3"/>
      <c r="N275" s="3"/>
      <c r="O275" s="1"/>
    </row>
    <row r="276" spans="1:15" ht="15.75" thickBot="1">
      <c r="A276" s="1"/>
      <c r="B276" s="3"/>
      <c r="C276" s="3"/>
      <c r="D276" s="3"/>
      <c r="E276" s="6">
        <v>13</v>
      </c>
      <c r="F276" s="12" t="str">
        <f>+'[1]ACUM-DICIEMBRE'!A303</f>
        <v>Junta Municipal de Reclutamiento</v>
      </c>
      <c r="G276" s="14"/>
      <c r="H276" s="43">
        <f>+'[1]ACUM-DICIEMBRE'!B303</f>
        <v>0</v>
      </c>
      <c r="I276" s="3"/>
      <c r="J276" s="3"/>
      <c r="K276" s="3"/>
      <c r="L276" s="3"/>
      <c r="M276" s="3"/>
      <c r="N276" s="3"/>
      <c r="O276" s="1"/>
    </row>
    <row r="277" spans="1:15" ht="15.75" thickBot="1">
      <c r="A277" s="1"/>
      <c r="B277" s="3"/>
      <c r="C277" s="3"/>
      <c r="D277" s="3"/>
      <c r="E277" s="6">
        <v>14</v>
      </c>
      <c r="F277" s="12" t="str">
        <f>+'[1]ACUM-DICIEMBRE'!A304</f>
        <v>Mantenimiento de Pavimentos</v>
      </c>
      <c r="G277" s="14"/>
      <c r="H277" s="43">
        <f>+'[1]ACUM-DICIEMBRE'!B304</f>
        <v>0</v>
      </c>
      <c r="I277" s="3"/>
      <c r="J277" s="3"/>
      <c r="K277" s="3"/>
      <c r="L277" s="3"/>
      <c r="M277" s="3"/>
      <c r="N277" s="3"/>
      <c r="O277" s="1"/>
    </row>
    <row r="278" spans="1:15" ht="15.75" thickBot="1">
      <c r="A278" s="1"/>
      <c r="B278" s="3"/>
      <c r="C278" s="3"/>
      <c r="D278" s="3"/>
      <c r="E278" s="6">
        <v>15</v>
      </c>
      <c r="F278" s="12" t="str">
        <f>+'[1]ACUM-DICIEMBRE'!A305</f>
        <v>Mantenimiento Urbano</v>
      </c>
      <c r="G278" s="14"/>
      <c r="H278" s="43">
        <f>+'[1]ACUM-DICIEMBRE'!B305</f>
        <v>0</v>
      </c>
      <c r="I278" s="3"/>
      <c r="J278" s="3"/>
      <c r="K278" s="3"/>
      <c r="L278" s="3"/>
      <c r="M278" s="3"/>
      <c r="N278" s="3"/>
      <c r="O278" s="1"/>
    </row>
    <row r="279" spans="1:15" ht="15.75" thickBot="1">
      <c r="A279" s="1"/>
      <c r="B279" s="3"/>
      <c r="C279" s="3"/>
      <c r="D279" s="3"/>
      <c r="E279" s="6">
        <v>16</v>
      </c>
      <c r="F279" s="12" t="str">
        <f>+'[1]ACUM-DICIEMBRE'!A311</f>
        <v>Protección al Medio Ambiente</v>
      </c>
      <c r="G279" s="14"/>
      <c r="H279" s="43">
        <f>+'[1]ACUM-DICIEMBRE'!B311</f>
        <v>0</v>
      </c>
      <c r="I279" s="3"/>
      <c r="J279" s="3"/>
      <c r="K279" s="3"/>
      <c r="L279" s="3"/>
      <c r="M279" s="3"/>
      <c r="N279" s="3"/>
      <c r="O279" s="1"/>
    </row>
    <row r="280" spans="1:15" ht="15.75" customHeight="1" thickBot="1">
      <c r="A280" s="1"/>
      <c r="B280" s="3"/>
      <c r="C280" s="3"/>
      <c r="D280" s="3"/>
      <c r="E280" s="6">
        <v>17</v>
      </c>
      <c r="F280" s="12" t="str">
        <f>+'[1]ACUM-DICIEMBRE'!A313</f>
        <v>Proyectos Estratégicos</v>
      </c>
      <c r="G280" s="14"/>
      <c r="H280" s="43">
        <f>+'[1]ACUM-DICIEMBRE'!B313</f>
        <v>0</v>
      </c>
      <c r="I280" s="3"/>
      <c r="J280" s="3"/>
      <c r="K280" s="3"/>
      <c r="L280" s="3"/>
      <c r="M280" s="3"/>
      <c r="N280" s="3"/>
      <c r="O280" s="1"/>
    </row>
    <row r="281" spans="1:15" ht="15.75" thickBot="1">
      <c r="A281" s="1"/>
      <c r="B281" s="3"/>
      <c r="C281" s="3"/>
      <c r="D281" s="3"/>
      <c r="E281" s="6">
        <v>18</v>
      </c>
      <c r="F281" s="12" t="str">
        <f>+'[1]ACUM-DICIEMBRE'!A314</f>
        <v>Rastros Municipales</v>
      </c>
      <c r="G281" s="14"/>
      <c r="H281" s="43">
        <f>+'[1]ACUM-DICIEMBRE'!B314</f>
        <v>0</v>
      </c>
      <c r="I281" s="3"/>
      <c r="J281" s="3"/>
      <c r="K281" s="3"/>
      <c r="L281" s="3"/>
      <c r="M281" s="3"/>
      <c r="N281" s="3"/>
      <c r="O281" s="1"/>
    </row>
    <row r="282" spans="1:15" ht="15.75" thickBot="1">
      <c r="A282" s="1"/>
      <c r="B282" s="3"/>
      <c r="C282" s="3"/>
      <c r="D282" s="3"/>
      <c r="E282" s="6">
        <v>19</v>
      </c>
      <c r="F282" s="12" t="str">
        <f>+'[1]ACUM-DICIEMBRE'!A315</f>
        <v>Regidores</v>
      </c>
      <c r="G282" s="14"/>
      <c r="H282" s="43">
        <f>+'[1]ACUM-DICIEMBRE'!B315</f>
        <v>0</v>
      </c>
      <c r="I282" s="3"/>
      <c r="J282" s="3"/>
      <c r="K282" s="3"/>
      <c r="L282" s="3"/>
      <c r="M282" s="3"/>
      <c r="N282" s="3"/>
      <c r="O282" s="1"/>
    </row>
    <row r="283" spans="1:15" ht="15.75" thickBot="1">
      <c r="A283" s="1"/>
      <c r="B283" s="3"/>
      <c r="C283" s="3"/>
      <c r="D283" s="3"/>
      <c r="E283" s="6">
        <v>20</v>
      </c>
      <c r="F283" s="12" t="str">
        <f>+'[1]ACUM-DICIEMBRE'!A316</f>
        <v>Registro Civil</v>
      </c>
      <c r="G283" s="14"/>
      <c r="H283" s="43">
        <f>+'[1]ACUM-DICIEMBRE'!B316</f>
        <v>0</v>
      </c>
      <c r="I283" s="3"/>
      <c r="J283" s="3"/>
      <c r="K283" s="3"/>
      <c r="L283" s="3"/>
      <c r="M283" s="3"/>
      <c r="N283" s="3"/>
      <c r="O283" s="1"/>
    </row>
    <row r="284" spans="1:15" ht="15.75" thickBot="1">
      <c r="A284" s="1"/>
      <c r="B284" s="3"/>
      <c r="C284" s="3"/>
      <c r="D284" s="3"/>
      <c r="E284" s="6">
        <v>21</v>
      </c>
      <c r="F284" s="12" t="str">
        <f>+'[1]ACUM-DICIEMBRE'!A317</f>
        <v>Relaciones Exteriores</v>
      </c>
      <c r="G284" s="14"/>
      <c r="H284" s="43">
        <f>+'[1]ACUM-DICIEMBRE'!B317</f>
        <v>0</v>
      </c>
      <c r="I284" s="3"/>
      <c r="J284" s="3"/>
      <c r="K284" s="3"/>
      <c r="L284" s="3"/>
      <c r="M284" s="3"/>
      <c r="N284" s="3"/>
      <c r="O284" s="1"/>
    </row>
    <row r="285" spans="1:15" ht="15.75" thickBot="1">
      <c r="A285" s="1"/>
      <c r="B285" s="3"/>
      <c r="C285" s="3"/>
      <c r="D285" s="3"/>
      <c r="E285" s="6">
        <v>22</v>
      </c>
      <c r="F285" s="12" t="str">
        <f>+'[1]ACUM-DICIEMBRE'!A325</f>
        <v>Vinculación Asuntos Religiosos</v>
      </c>
      <c r="G285" s="14"/>
      <c r="H285" s="43">
        <f>+'[1]ACUM-DICIEMBRE'!B325</f>
        <v>0</v>
      </c>
      <c r="I285" s="3"/>
      <c r="J285" s="3"/>
      <c r="K285" s="3"/>
      <c r="L285" s="3"/>
      <c r="M285" s="3"/>
      <c r="N285" s="3"/>
      <c r="O285" s="1"/>
    </row>
    <row r="286" spans="1:15" ht="15.75" thickBot="1">
      <c r="A286" s="1"/>
      <c r="B286" s="3"/>
      <c r="C286" s="3"/>
      <c r="D286" s="3"/>
      <c r="E286" s="6">
        <v>23</v>
      </c>
      <c r="F286" s="12" t="str">
        <f>+'[1]ACUM-DICIEMBRE'!A272</f>
        <v>Alumbrado Público</v>
      </c>
      <c r="G286" s="14"/>
      <c r="H286" s="43">
        <f>+'[1]ACUM-DICIEMBRE'!B272</f>
        <v>1</v>
      </c>
      <c r="I286" s="3"/>
      <c r="J286" s="3"/>
      <c r="K286" s="3"/>
      <c r="L286" s="3"/>
      <c r="M286" s="3"/>
      <c r="N286" s="3"/>
      <c r="O286" s="1"/>
    </row>
    <row r="287" spans="1:15" ht="15.75" thickBot="1">
      <c r="A287" s="1"/>
      <c r="B287" s="3"/>
      <c r="C287" s="3"/>
      <c r="D287" s="3"/>
      <c r="E287" s="6">
        <v>24</v>
      </c>
      <c r="F287" s="12" t="str">
        <f>+'[1]ACUM-DICIEMBRE'!A278</f>
        <v>Cementerios</v>
      </c>
      <c r="G287" s="14"/>
      <c r="H287" s="43">
        <f>+'[1]ACUM-DICIEMBRE'!B278</f>
        <v>1</v>
      </c>
      <c r="I287" s="3"/>
      <c r="J287" s="3"/>
      <c r="K287" s="3"/>
      <c r="L287" s="3"/>
      <c r="M287" s="3"/>
      <c r="N287" s="3"/>
      <c r="O287" s="1"/>
    </row>
    <row r="288" spans="1:15" ht="15.75" thickBot="1">
      <c r="A288" s="1"/>
      <c r="B288" s="3"/>
      <c r="C288" s="3"/>
      <c r="D288" s="3"/>
      <c r="E288" s="6">
        <v>25</v>
      </c>
      <c r="F288" s="12" t="str">
        <f>+'[1]ACUM-DICIEMBRE'!A281</f>
        <v>Comunicación Social</v>
      </c>
      <c r="G288" s="14"/>
      <c r="H288" s="43">
        <f>+'[1]ACUM-DICIEMBRE'!B281</f>
        <v>1</v>
      </c>
      <c r="I288" s="3"/>
      <c r="J288" s="3"/>
      <c r="K288" s="3"/>
      <c r="L288" s="3"/>
      <c r="M288" s="3"/>
      <c r="N288" s="3"/>
      <c r="O288" s="1"/>
    </row>
    <row r="289" spans="1:15" ht="15.75" thickBot="1">
      <c r="A289" s="1"/>
      <c r="B289" s="3"/>
      <c r="C289" s="3"/>
      <c r="D289" s="3"/>
      <c r="E289" s="6">
        <v>26</v>
      </c>
      <c r="F289" s="12" t="str">
        <f>+'[1]ACUM-DICIEMBRE'!A291</f>
        <v>Dirección General de  Innovación y Tecnología</v>
      </c>
      <c r="G289" s="14"/>
      <c r="H289" s="43">
        <f>+'[1]ACUM-DICIEMBRE'!B291</f>
        <v>1</v>
      </c>
      <c r="I289" s="3"/>
      <c r="J289" s="3"/>
      <c r="K289" s="3"/>
      <c r="L289" s="3"/>
      <c r="M289" s="3"/>
      <c r="N289" s="3"/>
      <c r="O289" s="1"/>
    </row>
    <row r="290" spans="1:15" ht="15.75" thickBot="1">
      <c r="A290" s="1"/>
      <c r="B290" s="3"/>
      <c r="C290" s="3"/>
      <c r="D290" s="3"/>
      <c r="E290" s="6">
        <v>27</v>
      </c>
      <c r="F290" s="12" t="str">
        <f>+'[1]ACUM-DICIEMBRE'!A298</f>
        <v>Instituto de Capacitación y Oferta Educativa</v>
      </c>
      <c r="G290" s="14"/>
      <c r="H290" s="43">
        <f>+'[1]ACUM-DICIEMBRE'!B298</f>
        <v>1</v>
      </c>
      <c r="I290" s="3"/>
      <c r="J290" s="3"/>
      <c r="K290" s="3"/>
      <c r="L290" s="3"/>
      <c r="M290" s="3"/>
      <c r="N290" s="3"/>
      <c r="O290" s="1"/>
    </row>
    <row r="291" spans="1:15" ht="15.75" thickBot="1">
      <c r="A291" s="1"/>
      <c r="B291" s="3"/>
      <c r="C291" s="3"/>
      <c r="D291" s="3"/>
      <c r="E291" s="6">
        <v>28</v>
      </c>
      <c r="F291" s="12" t="str">
        <f>+'[1]ACUM-DICIEMBRE'!A279</f>
        <v>Centro de  Promoción Económica y Turismo</v>
      </c>
      <c r="G291" s="14"/>
      <c r="H291" s="43">
        <f>+'[1]ACUM-DICIEMBRE'!B279</f>
        <v>2</v>
      </c>
      <c r="I291" s="3"/>
      <c r="J291" s="3"/>
      <c r="K291" s="3"/>
      <c r="L291" s="3"/>
      <c r="M291" s="3"/>
      <c r="N291" s="3"/>
      <c r="O291" s="1"/>
    </row>
    <row r="292" spans="1:15" ht="15.75" thickBot="1">
      <c r="A292" s="1"/>
      <c r="B292" s="3"/>
      <c r="C292" s="3"/>
      <c r="D292" s="3"/>
      <c r="E292" s="6">
        <v>29</v>
      </c>
      <c r="F292" s="12" t="str">
        <f>+'[1]ACUM-DICIEMBRE'!A284</f>
        <v>Contraloría</v>
      </c>
      <c r="G292" s="14"/>
      <c r="H292" s="43">
        <f>+'[1]ACUM-DICIEMBRE'!B284</f>
        <v>2</v>
      </c>
      <c r="I292" s="3"/>
      <c r="J292" s="3"/>
      <c r="K292" s="3"/>
      <c r="L292" s="3"/>
      <c r="M292" s="3"/>
      <c r="N292" s="3"/>
      <c r="O292" s="1"/>
    </row>
    <row r="293" spans="1:15" ht="15.75" thickBot="1">
      <c r="A293" s="1"/>
      <c r="B293" s="3"/>
      <c r="C293" s="3"/>
      <c r="D293" s="3"/>
      <c r="E293" s="6">
        <v>30</v>
      </c>
      <c r="F293" s="12" t="str">
        <f>+'[1]ACUM-DICIEMBRE'!A302</f>
        <v>Integración y Dictaminación</v>
      </c>
      <c r="G293" s="14"/>
      <c r="H293" s="43">
        <f>+'[1]ACUM-DICIEMBRE'!B302</f>
        <v>2</v>
      </c>
      <c r="I293" s="3"/>
      <c r="J293" s="3"/>
      <c r="K293" s="3"/>
      <c r="L293" s="3"/>
      <c r="M293" s="3"/>
      <c r="N293" s="3"/>
      <c r="O293" s="1"/>
    </row>
    <row r="294" spans="1:15" ht="15.75" thickBot="1">
      <c r="A294" s="1"/>
      <c r="B294" s="3"/>
      <c r="C294" s="3"/>
      <c r="D294" s="3"/>
      <c r="E294" s="6">
        <v>31</v>
      </c>
      <c r="F294" s="12" t="str">
        <f>+'[1]ACUM-DICIEMBRE'!A309</f>
        <v>Participación Ciudadana</v>
      </c>
      <c r="G294" s="14"/>
      <c r="H294" s="43">
        <f>+'[1]ACUM-DICIEMBRE'!B309</f>
        <v>2</v>
      </c>
      <c r="I294" s="3"/>
      <c r="J294" s="3"/>
      <c r="K294" s="3"/>
      <c r="L294" s="3"/>
      <c r="M294" s="3"/>
      <c r="N294" s="3"/>
      <c r="O294" s="1"/>
    </row>
    <row r="295" spans="1:15" ht="15.75" thickBot="1">
      <c r="A295" s="1"/>
      <c r="B295" s="3"/>
      <c r="C295" s="3"/>
      <c r="D295" s="3"/>
      <c r="E295" s="6">
        <v>32</v>
      </c>
      <c r="F295" s="12" t="str">
        <f>+'[1]ACUM-DICIEMBRE'!A320</f>
        <v>Secretaria del Ayuntamiento</v>
      </c>
      <c r="G295" s="14"/>
      <c r="H295" s="43">
        <f>+'[1]ACUM-DICIEMBRE'!B320</f>
        <v>2</v>
      </c>
      <c r="I295" s="3"/>
      <c r="J295" s="3"/>
      <c r="K295" s="3"/>
      <c r="L295" s="3"/>
      <c r="M295" s="3"/>
      <c r="N295" s="3"/>
      <c r="O295" s="1"/>
    </row>
    <row r="296" spans="1:15" ht="15.75" thickBot="1">
      <c r="A296" s="1"/>
      <c r="B296" s="3"/>
      <c r="C296" s="3"/>
      <c r="D296" s="3"/>
      <c r="E296" s="6">
        <v>33</v>
      </c>
      <c r="F296" s="12" t="str">
        <f>+'[1]ACUM-DICIEMBRE'!A297</f>
        <v>Estacionómetros y Estacionamientos</v>
      </c>
      <c r="G296" s="14"/>
      <c r="H296" s="43">
        <f>+'[1]ACUM-DICIEMBRE'!B297</f>
        <v>3</v>
      </c>
      <c r="I296" s="3"/>
      <c r="J296" s="3"/>
      <c r="K296" s="3"/>
      <c r="L296" s="3"/>
      <c r="M296" s="3"/>
      <c r="N296" s="3"/>
      <c r="O296" s="1"/>
    </row>
    <row r="297" spans="1:15" ht="15.75" thickBot="1">
      <c r="A297" s="1"/>
      <c r="B297" s="3"/>
      <c r="C297" s="3"/>
      <c r="D297" s="3"/>
      <c r="E297" s="6">
        <v>34</v>
      </c>
      <c r="F297" s="12" t="str">
        <f>+'[1]ACUM-DICIEMBRE'!A299</f>
        <v>Instituto de Cultura</v>
      </c>
      <c r="G297" s="14"/>
      <c r="H297" s="43">
        <f>+'[1]ACUM-DICIEMBRE'!B299</f>
        <v>3</v>
      </c>
      <c r="I297" s="3"/>
      <c r="J297" s="3"/>
      <c r="K297" s="3"/>
      <c r="L297" s="3"/>
      <c r="M297" s="3"/>
      <c r="N297" s="3"/>
      <c r="O297" s="1"/>
    </row>
    <row r="298" spans="1:15" ht="15.75" thickBot="1">
      <c r="A298" s="1"/>
      <c r="B298" s="3"/>
      <c r="C298" s="3"/>
      <c r="D298" s="3"/>
      <c r="E298" s="6">
        <v>35</v>
      </c>
      <c r="F298" s="12" t="str">
        <f>+'[1]ACUM-DICIEMBRE'!A308</f>
        <v>Parques y Jardines</v>
      </c>
      <c r="G298" s="14"/>
      <c r="H298" s="43">
        <f>+'[1]ACUM-DICIEMBRE'!B308</f>
        <v>3</v>
      </c>
      <c r="I298" s="3"/>
      <c r="J298" s="3"/>
      <c r="K298" s="3"/>
      <c r="L298" s="3"/>
      <c r="M298" s="3"/>
      <c r="N298" s="3"/>
      <c r="O298" s="1"/>
    </row>
    <row r="299" spans="1:15" ht="15.75" thickBot="1">
      <c r="A299" s="1"/>
      <c r="B299" s="3"/>
      <c r="C299" s="3"/>
      <c r="D299" s="3"/>
      <c r="E299" s="6">
        <v>36</v>
      </c>
      <c r="F299" s="12" t="str">
        <f>+'[1]ACUM-DICIEMBRE'!A318</f>
        <v>Relaciones Públicas</v>
      </c>
      <c r="G299" s="14"/>
      <c r="H299" s="43">
        <f>+'[1]ACUM-DICIEMBRE'!B318</f>
        <v>3</v>
      </c>
      <c r="I299" s="3"/>
      <c r="J299" s="3"/>
      <c r="K299" s="3"/>
      <c r="L299" s="3"/>
      <c r="M299" s="3"/>
      <c r="N299" s="3"/>
      <c r="O299" s="1"/>
    </row>
    <row r="300" spans="1:15" ht="15.75" thickBot="1">
      <c r="A300" s="1"/>
      <c r="B300" s="3"/>
      <c r="C300" s="3"/>
      <c r="D300" s="3"/>
      <c r="E300" s="6">
        <v>37</v>
      </c>
      <c r="F300" s="12" t="str">
        <f>+'[1]ACUM-DICIEMBRE'!A270</f>
        <v>Actas y Acuerdos</v>
      </c>
      <c r="G300" s="14"/>
      <c r="H300" s="43">
        <f>+'[1]ACUM-DICIEMBRE'!B270</f>
        <v>4</v>
      </c>
      <c r="I300" s="3"/>
      <c r="J300" s="3"/>
      <c r="K300" s="3"/>
      <c r="L300" s="3"/>
      <c r="M300" s="3"/>
      <c r="N300" s="3"/>
      <c r="O300" s="1"/>
    </row>
    <row r="301" spans="1:15" ht="15.75" thickBot="1">
      <c r="A301" s="1"/>
      <c r="B301" s="3"/>
      <c r="C301" s="3"/>
      <c r="D301" s="3"/>
      <c r="E301" s="6">
        <v>38</v>
      </c>
      <c r="F301" s="12" t="str">
        <f>+'[1]ACUM-DICIEMBRE'!A271</f>
        <v>Agua y Alcantarillado</v>
      </c>
      <c r="G301" s="14"/>
      <c r="H301" s="43">
        <f>+'[1]ACUM-DICIEMBRE'!B271</f>
        <v>4</v>
      </c>
      <c r="I301" s="3"/>
      <c r="J301" s="3"/>
      <c r="K301" s="3"/>
      <c r="L301" s="3"/>
      <c r="M301" s="3"/>
      <c r="N301" s="3"/>
      <c r="O301" s="1"/>
    </row>
    <row r="302" spans="1:15" ht="15.75" thickBot="1">
      <c r="A302" s="1"/>
      <c r="B302" s="3"/>
      <c r="C302" s="3"/>
      <c r="D302" s="3"/>
      <c r="E302" s="6">
        <v>39</v>
      </c>
      <c r="F302" s="12" t="str">
        <f>+'[1]ACUM-DICIEMBRE'!A274</f>
        <v>Aseo Público</v>
      </c>
      <c r="G302" s="14"/>
      <c r="H302" s="43">
        <f>+'[1]ACUM-DICIEMBRE'!B274</f>
        <v>4</v>
      </c>
      <c r="I302" s="3"/>
      <c r="J302" s="3"/>
      <c r="K302" s="3"/>
      <c r="L302" s="3"/>
      <c r="M302" s="3"/>
      <c r="N302" s="3"/>
      <c r="O302" s="1"/>
    </row>
    <row r="303" spans="1:15" ht="15.75" thickBot="1">
      <c r="A303" s="1"/>
      <c r="B303" s="3"/>
      <c r="C303" s="3"/>
      <c r="D303" s="3"/>
      <c r="E303" s="6">
        <v>40</v>
      </c>
      <c r="F303" s="12" t="str">
        <f>+'[1]ACUM-DICIEMBRE'!A319</f>
        <v>Sanidad Animal</v>
      </c>
      <c r="G303" s="14"/>
      <c r="H303" s="43">
        <f>+'[1]ACUM-DICIEMBRE'!B319</f>
        <v>4</v>
      </c>
      <c r="I303" s="3"/>
      <c r="J303" s="3"/>
      <c r="K303" s="3"/>
      <c r="L303" s="3"/>
      <c r="M303" s="3"/>
      <c r="N303" s="3"/>
      <c r="O303" s="1"/>
    </row>
    <row r="304" spans="1:15" ht="15.75" thickBot="1">
      <c r="A304" s="1"/>
      <c r="B304" s="3"/>
      <c r="C304" s="3"/>
      <c r="D304" s="3"/>
      <c r="E304" s="6">
        <v>41</v>
      </c>
      <c r="F304" s="12" t="str">
        <f>+'[1]ACUM-DICIEMBRE'!A321</f>
        <v>Secretaría Particular</v>
      </c>
      <c r="G304" s="14"/>
      <c r="H304" s="43">
        <f>+'[1]ACUM-DICIEMBRE'!B321</f>
        <v>4</v>
      </c>
      <c r="I304" s="3"/>
      <c r="J304" s="3"/>
      <c r="K304" s="3"/>
      <c r="L304" s="3"/>
      <c r="M304" s="3"/>
      <c r="N304" s="3"/>
      <c r="O304" s="1"/>
    </row>
    <row r="305" spans="1:15" ht="15.75" thickBot="1">
      <c r="A305" s="1"/>
      <c r="B305" s="3"/>
      <c r="C305" s="3"/>
      <c r="D305" s="3"/>
      <c r="E305" s="6">
        <v>42</v>
      </c>
      <c r="F305" s="12" t="str">
        <f>+'[1]ACUM-DICIEMBRE'!A273</f>
        <v>Archivo Municipal</v>
      </c>
      <c r="G305" s="14"/>
      <c r="H305" s="43">
        <f>+'[1]ACUM-DICIEMBRE'!B273</f>
        <v>7</v>
      </c>
      <c r="I305" s="3"/>
      <c r="J305" s="3"/>
      <c r="K305" s="3"/>
      <c r="L305" s="3"/>
      <c r="M305" s="3"/>
      <c r="N305" s="3"/>
      <c r="O305" s="1"/>
    </row>
    <row r="306" spans="1:15" ht="15.75" thickBot="1">
      <c r="A306" s="1"/>
      <c r="B306" s="3"/>
      <c r="C306" s="3"/>
      <c r="D306" s="3"/>
      <c r="E306" s="6">
        <v>43</v>
      </c>
      <c r="F306" s="12" t="str">
        <f>+'[1]ACUM-DICIEMBRE'!A276</f>
        <v>Atención Ciudadana</v>
      </c>
      <c r="G306" s="14"/>
      <c r="H306" s="43">
        <f>+'[1]ACUM-DICIEMBRE'!B276</f>
        <v>7</v>
      </c>
      <c r="I306" s="3"/>
      <c r="J306" s="3"/>
      <c r="K306" s="3"/>
      <c r="L306" s="3"/>
      <c r="M306" s="3"/>
      <c r="N306" s="3"/>
      <c r="O306" s="1"/>
    </row>
    <row r="307" spans="1:15" ht="15.75" thickBot="1">
      <c r="A307" s="1"/>
      <c r="B307" s="3"/>
      <c r="C307" s="3"/>
      <c r="D307" s="3"/>
      <c r="E307" s="6">
        <v>44</v>
      </c>
      <c r="F307" s="12" t="str">
        <f>+'[1]ACUM-DICIEMBRE'!A277</f>
        <v>Catastro</v>
      </c>
      <c r="G307" s="14"/>
      <c r="H307" s="43">
        <f>+'[1]ACUM-DICIEMBRE'!B277</f>
        <v>7</v>
      </c>
      <c r="I307" s="3"/>
      <c r="J307" s="3"/>
      <c r="K307" s="3"/>
      <c r="L307" s="3"/>
      <c r="M307" s="3"/>
      <c r="N307" s="3"/>
      <c r="O307" s="1"/>
    </row>
    <row r="308" spans="1:15" ht="15.75" customHeight="1" thickBot="1">
      <c r="A308" s="1"/>
      <c r="B308" s="3"/>
      <c r="C308" s="3"/>
      <c r="D308" s="3"/>
      <c r="E308" s="6">
        <v>45</v>
      </c>
      <c r="F308" s="12" t="str">
        <f>+'[1]ACUM-DICIEMBRE'!A310</f>
        <v>Patrimonio Municipal</v>
      </c>
      <c r="G308" s="14"/>
      <c r="H308" s="43">
        <f>+'[1]ACUM-DICIEMBRE'!B310</f>
        <v>7</v>
      </c>
      <c r="I308" s="3"/>
      <c r="J308" s="3"/>
      <c r="K308" s="3"/>
      <c r="L308" s="3"/>
      <c r="M308" s="3"/>
      <c r="N308" s="3"/>
      <c r="O308" s="1"/>
    </row>
    <row r="309" spans="1:15" ht="15.75" thickBot="1">
      <c r="A309" s="1"/>
      <c r="B309" s="3"/>
      <c r="C309" s="3"/>
      <c r="D309" s="3"/>
      <c r="E309" s="6">
        <v>46</v>
      </c>
      <c r="F309" s="12" t="str">
        <f>+'[1]ACUM-DICIEMBRE'!A312</f>
        <v>Protección Civil y Bomberos</v>
      </c>
      <c r="G309" s="14"/>
      <c r="H309" s="43">
        <f>+'[1]ACUM-DICIEMBRE'!B312</f>
        <v>7</v>
      </c>
      <c r="I309" s="3"/>
      <c r="J309" s="3"/>
      <c r="K309" s="3"/>
      <c r="L309" s="3"/>
      <c r="M309" s="3"/>
      <c r="N309" s="3"/>
      <c r="O309" s="1"/>
    </row>
    <row r="310" spans="1:15" ht="15.75" thickBot="1">
      <c r="A310" s="1"/>
      <c r="B310" s="3"/>
      <c r="C310" s="3"/>
      <c r="D310" s="3"/>
      <c r="E310" s="6">
        <v>47</v>
      </c>
      <c r="F310" s="12" t="str">
        <f>+'[1]ACUM-DICIEMBRE'!A324</f>
        <v>Transparencia y Acceso a la Información</v>
      </c>
      <c r="G310" s="14"/>
      <c r="H310" s="43">
        <f>+'[1]ACUM-DICIEMBRE'!B324</f>
        <v>9</v>
      </c>
      <c r="I310" s="3"/>
      <c r="J310" s="3"/>
      <c r="K310" s="3"/>
      <c r="L310" s="3"/>
      <c r="M310" s="3"/>
      <c r="N310" s="3"/>
      <c r="O310" s="1"/>
    </row>
    <row r="311" spans="1:15" ht="15.75" thickBot="1">
      <c r="A311" s="1"/>
      <c r="B311" s="3"/>
      <c r="C311" s="3"/>
      <c r="D311" s="3"/>
      <c r="E311" s="6">
        <v>48</v>
      </c>
      <c r="F311" s="12" t="str">
        <f>+'[1]ACUM-DICIEMBRE'!A292</f>
        <v>Dirección General de Ecología</v>
      </c>
      <c r="G311" s="14"/>
      <c r="H311" s="43">
        <f>+'[1]ACUM-DICIEMBRE'!B292</f>
        <v>10</v>
      </c>
      <c r="I311" s="3"/>
      <c r="J311" s="3"/>
      <c r="K311" s="3"/>
      <c r="L311" s="3"/>
      <c r="M311" s="3"/>
      <c r="N311" s="3"/>
      <c r="O311" s="1"/>
    </row>
    <row r="312" spans="1:15" ht="15.75" thickBot="1">
      <c r="A312" s="1"/>
      <c r="B312" s="3"/>
      <c r="C312" s="3"/>
      <c r="D312" s="3"/>
      <c r="E312" s="6">
        <v>49</v>
      </c>
      <c r="F312" s="12" t="str">
        <f>+'[1]ACUM-DICIEMBRE'!A322</f>
        <v>Sindicatura</v>
      </c>
      <c r="G312" s="14"/>
      <c r="H312" s="43">
        <f>+'[1]ACUM-DICIEMBRE'!B322</f>
        <v>13</v>
      </c>
      <c r="I312" s="3"/>
      <c r="J312" s="3"/>
      <c r="K312" s="3"/>
      <c r="L312" s="3"/>
      <c r="M312" s="3"/>
      <c r="N312" s="3"/>
      <c r="O312" s="1"/>
    </row>
    <row r="313" spans="1:15" ht="15.75" thickBot="1">
      <c r="A313" s="1"/>
      <c r="B313" s="3"/>
      <c r="C313" s="3"/>
      <c r="D313" s="3"/>
      <c r="E313" s="6">
        <v>50</v>
      </c>
      <c r="F313" s="12" t="str">
        <f>+'[1]ACUM-DICIEMBRE'!A295</f>
        <v>Dirección General de Servicios Públicos</v>
      </c>
      <c r="G313" s="14"/>
      <c r="H313" s="43">
        <f>+'[1]ACUM-DICIEMBRE'!B295</f>
        <v>15</v>
      </c>
      <c r="I313" s="3"/>
      <c r="J313" s="3"/>
      <c r="K313" s="3"/>
      <c r="L313" s="3"/>
      <c r="M313" s="3"/>
      <c r="N313" s="3"/>
      <c r="O313" s="1"/>
    </row>
    <row r="314" spans="1:15" ht="15.75" thickBot="1">
      <c r="A314" s="1"/>
      <c r="B314" s="3"/>
      <c r="C314" s="3"/>
      <c r="D314" s="3"/>
      <c r="E314" s="6">
        <v>51</v>
      </c>
      <c r="F314" s="12" t="str">
        <f>+'[1]ACUM-DICIEMBRE'!A280</f>
        <v>Comisaría General de Seguridad Pública</v>
      </c>
      <c r="G314" s="14"/>
      <c r="H314" s="43">
        <f>+'[1]ACUM-DICIEMBRE'!B280</f>
        <v>16</v>
      </c>
      <c r="I314" s="3"/>
      <c r="J314" s="3"/>
      <c r="K314" s="3"/>
      <c r="L314" s="3"/>
      <c r="M314" s="3"/>
      <c r="N314" s="3"/>
      <c r="O314" s="1"/>
    </row>
    <row r="315" spans="1:15" ht="15.75" thickBot="1">
      <c r="A315" s="1"/>
      <c r="B315" s="3"/>
      <c r="C315" s="3"/>
      <c r="D315" s="3"/>
      <c r="E315" s="6">
        <v>52</v>
      </c>
      <c r="F315" s="12" t="str">
        <f>+'[1]ACUM-DICIEMBRE'!A293</f>
        <v>Dirección General de Inspección de Reglamentos</v>
      </c>
      <c r="G315" s="14"/>
      <c r="H315" s="43">
        <f>+'[1]ACUM-DICIEMBRE'!B293</f>
        <v>22</v>
      </c>
      <c r="I315" s="3"/>
      <c r="J315" s="3"/>
      <c r="K315" s="3"/>
      <c r="L315" s="3"/>
      <c r="M315" s="3"/>
      <c r="N315" s="3"/>
      <c r="O315" s="1"/>
    </row>
    <row r="316" spans="1:15" ht="15.75" thickBot="1">
      <c r="A316" s="1"/>
      <c r="B316" s="3"/>
      <c r="C316" s="3"/>
      <c r="D316" s="3"/>
      <c r="E316" s="6">
        <v>53</v>
      </c>
      <c r="F316" s="12" t="str">
        <f>+'[1]ACUM-DICIEMBRE'!A323</f>
        <v>Tesorería</v>
      </c>
      <c r="G316" s="14"/>
      <c r="H316" s="43">
        <f>+'[1]ACUM-DICIEMBRE'!B323</f>
        <v>31</v>
      </c>
      <c r="I316" s="3"/>
      <c r="J316" s="3"/>
      <c r="K316" s="3"/>
      <c r="L316" s="3"/>
      <c r="M316" s="3"/>
      <c r="N316" s="3"/>
      <c r="O316" s="1"/>
    </row>
    <row r="317" spans="1:15" ht="15.75" thickBot="1">
      <c r="A317" s="1"/>
      <c r="B317" s="3"/>
      <c r="C317" s="3"/>
      <c r="D317" s="3"/>
      <c r="E317" s="6">
        <v>54</v>
      </c>
      <c r="F317" s="12" t="str">
        <f>+'[1]ACUM-DICIEMBRE'!A307</f>
        <v>Oficialía Mayor de Padrón y Licencias</v>
      </c>
      <c r="G317" s="14"/>
      <c r="H317" s="43">
        <f>+'[1]ACUM-DICIEMBRE'!B307</f>
        <v>37</v>
      </c>
      <c r="I317" s="3"/>
      <c r="J317" s="3"/>
      <c r="K317" s="3"/>
      <c r="L317" s="3"/>
      <c r="M317" s="3"/>
      <c r="N317" s="3"/>
      <c r="O317" s="1"/>
    </row>
    <row r="318" spans="1:15" ht="15.75" thickBot="1">
      <c r="A318" s="1"/>
      <c r="B318" s="3"/>
      <c r="C318" s="3"/>
      <c r="D318" s="3"/>
      <c r="E318" s="6">
        <v>55</v>
      </c>
      <c r="F318" s="12" t="str">
        <f>+'[1]ACUM-DICIEMBRE'!A306</f>
        <v>Oficialía Mayor Administrativa</v>
      </c>
      <c r="G318" s="14"/>
      <c r="H318" s="43">
        <f>+'[1]ACUM-DICIEMBRE'!B306</f>
        <v>45</v>
      </c>
      <c r="I318" s="3"/>
      <c r="J318" s="3"/>
      <c r="K318" s="3"/>
      <c r="L318" s="3"/>
      <c r="M318" s="3"/>
      <c r="N318" s="3"/>
      <c r="O318" s="1"/>
    </row>
    <row r="319" spans="1:15" ht="15.75" thickBot="1">
      <c r="A319" s="1"/>
      <c r="B319" s="3"/>
      <c r="C319" s="3"/>
      <c r="D319" s="3"/>
      <c r="E319" s="6">
        <v>56</v>
      </c>
      <c r="F319" s="12" t="str">
        <f>+'[1]ACUM-DICIEMBRE'!A294</f>
        <v>Dirección General de Obras Públicas</v>
      </c>
      <c r="G319" s="14"/>
      <c r="H319" s="43">
        <f>+'[1]ACUM-DICIEMBRE'!B294</f>
        <v>70</v>
      </c>
      <c r="I319" s="3"/>
      <c r="J319" s="3"/>
      <c r="K319" s="3"/>
      <c r="L319" s="3"/>
      <c r="M319" s="3"/>
      <c r="N319" s="3"/>
      <c r="O319" s="1"/>
    </row>
    <row r="320" spans="1:15" ht="15.75" thickBot="1">
      <c r="A320" s="1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1"/>
    </row>
    <row r="321" spans="1:15" s="18" customFormat="1" ht="16.5" thickBot="1">
      <c r="A321" s="15"/>
      <c r="B321" s="3"/>
      <c r="C321" s="3"/>
      <c r="D321" s="3"/>
      <c r="E321" s="3"/>
      <c r="F321" s="3"/>
      <c r="G321" s="44" t="s">
        <v>6</v>
      </c>
      <c r="H321" s="45">
        <f>SUM(H264:H320)</f>
        <v>350</v>
      </c>
      <c r="I321" s="3"/>
      <c r="J321" s="3"/>
      <c r="K321" s="3"/>
      <c r="L321" s="3"/>
      <c r="M321" s="3"/>
      <c r="N321" s="3"/>
      <c r="O321" s="15"/>
    </row>
    <row r="322" spans="1:15" ht="41.25" customHeight="1">
      <c r="A322" s="1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1"/>
    </row>
    <row r="323" spans="1:15" ht="15.75" thickBot="1">
      <c r="A323" s="1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1"/>
    </row>
    <row r="324" spans="1:15" ht="16.5" thickBot="1">
      <c r="A324" s="1"/>
      <c r="B324" s="80" t="s">
        <v>35</v>
      </c>
      <c r="C324" s="81"/>
      <c r="D324" s="81"/>
      <c r="E324" s="81"/>
      <c r="F324" s="81"/>
      <c r="G324" s="81"/>
      <c r="H324" s="81"/>
      <c r="I324" s="81"/>
      <c r="J324" s="81"/>
      <c r="K324" s="81"/>
      <c r="L324" s="81"/>
      <c r="M324" s="81"/>
      <c r="N324" s="82"/>
      <c r="O324" s="1"/>
    </row>
    <row r="325" spans="1:15">
      <c r="A325" s="1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1"/>
    </row>
    <row r="326" spans="1:15">
      <c r="A326" s="1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1"/>
    </row>
    <row r="327" spans="1:15">
      <c r="A327" s="1"/>
      <c r="B327" s="3"/>
      <c r="C327" s="3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"/>
    </row>
    <row r="328" spans="1:15">
      <c r="A328" s="1"/>
      <c r="B328" s="3"/>
      <c r="C328" s="3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"/>
    </row>
    <row r="329" spans="1:15">
      <c r="A329" s="1"/>
      <c r="B329" s="3"/>
      <c r="C329" s="3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"/>
    </row>
    <row r="330" spans="1:15">
      <c r="A330" s="1"/>
      <c r="B330" s="3"/>
      <c r="C330" s="3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"/>
    </row>
    <row r="331" spans="1:15">
      <c r="A331" s="1"/>
      <c r="B331" s="3"/>
      <c r="C331" s="3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"/>
    </row>
    <row r="332" spans="1:15">
      <c r="A332" s="1"/>
      <c r="B332" s="3"/>
      <c r="C332" s="3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"/>
    </row>
    <row r="333" spans="1:15">
      <c r="A333" s="1"/>
      <c r="B333" s="3"/>
      <c r="C333" s="3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"/>
    </row>
    <row r="334" spans="1:15">
      <c r="A334" s="1"/>
      <c r="B334" s="3"/>
      <c r="C334" s="3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"/>
    </row>
    <row r="335" spans="1:15">
      <c r="A335" s="1"/>
      <c r="B335" s="3"/>
      <c r="C335" s="3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"/>
    </row>
    <row r="336" spans="1:15">
      <c r="A336" s="1"/>
      <c r="B336" s="3"/>
      <c r="C336" s="3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"/>
    </row>
    <row r="337" spans="1:15">
      <c r="A337" s="1"/>
      <c r="B337" s="3"/>
      <c r="C337" s="3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"/>
    </row>
    <row r="338" spans="1:15">
      <c r="A338" s="1"/>
      <c r="B338" s="3"/>
      <c r="C338" s="3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"/>
    </row>
    <row r="339" spans="1:15">
      <c r="A339" s="1"/>
      <c r="B339" s="3"/>
      <c r="C339" s="3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"/>
    </row>
    <row r="340" spans="1:15">
      <c r="A340" s="1"/>
      <c r="B340" s="3"/>
      <c r="C340" s="3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"/>
    </row>
    <row r="341" spans="1:15">
      <c r="A341" s="1"/>
      <c r="B341" s="3"/>
      <c r="C341" s="3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"/>
    </row>
    <row r="342" spans="1:15">
      <c r="A342" s="1"/>
      <c r="B342" s="3"/>
      <c r="C342" s="3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"/>
    </row>
    <row r="343" spans="1:15">
      <c r="A343" s="1"/>
      <c r="B343" s="3"/>
      <c r="C343" s="3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"/>
    </row>
    <row r="344" spans="1:15">
      <c r="A344" s="1"/>
      <c r="B344" s="3"/>
      <c r="C344" s="3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"/>
    </row>
    <row r="345" spans="1:15">
      <c r="A345" s="1"/>
      <c r="B345" s="3"/>
      <c r="C345" s="3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"/>
    </row>
    <row r="346" spans="1:15">
      <c r="A346" s="1"/>
      <c r="B346" s="3"/>
      <c r="C346" s="3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"/>
    </row>
    <row r="347" spans="1:15">
      <c r="A347" s="1"/>
      <c r="B347" s="3"/>
      <c r="C347" s="3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"/>
    </row>
    <row r="348" spans="1:15">
      <c r="A348" s="1"/>
      <c r="B348" s="3"/>
      <c r="C348" s="3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"/>
    </row>
    <row r="349" spans="1:15">
      <c r="A349" s="1"/>
      <c r="B349" s="3"/>
      <c r="C349" s="3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"/>
    </row>
    <row r="350" spans="1:15">
      <c r="A350" s="1"/>
      <c r="B350" s="3"/>
      <c r="C350" s="3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"/>
    </row>
    <row r="351" spans="1:15">
      <c r="A351" s="1"/>
      <c r="B351" s="3"/>
      <c r="C351" s="3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"/>
    </row>
    <row r="352" spans="1:15">
      <c r="A352" s="1"/>
      <c r="B352" s="3"/>
      <c r="C352" s="3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"/>
    </row>
    <row r="353" spans="1:15">
      <c r="A353" s="1"/>
      <c r="B353" s="3"/>
      <c r="C353" s="3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"/>
    </row>
    <row r="354" spans="1:15">
      <c r="A354" s="1"/>
      <c r="B354" s="3"/>
      <c r="C354" s="3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"/>
    </row>
    <row r="355" spans="1:15">
      <c r="A355" s="1"/>
      <c r="B355" s="3"/>
      <c r="C355" s="3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"/>
    </row>
    <row r="356" spans="1:15">
      <c r="A356" s="1"/>
      <c r="B356" s="3"/>
      <c r="C356" s="3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"/>
    </row>
    <row r="357" spans="1:15">
      <c r="A357" s="1"/>
      <c r="B357" s="3"/>
      <c r="C357" s="3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"/>
    </row>
    <row r="358" spans="1:15">
      <c r="A358" s="1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1"/>
    </row>
    <row r="359" spans="1:15">
      <c r="A359" s="1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1"/>
    </row>
    <row r="360" spans="1:15">
      <c r="A360" s="1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1"/>
    </row>
    <row r="361" spans="1:15">
      <c r="A361" s="1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1"/>
    </row>
    <row r="362" spans="1:15">
      <c r="A362" s="1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1"/>
    </row>
    <row r="363" spans="1:15">
      <c r="A363" s="1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1"/>
    </row>
    <row r="364" spans="1:15">
      <c r="A364" s="1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1"/>
    </row>
    <row r="365" spans="1: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</sheetData>
  <mergeCells count="32">
    <mergeCell ref="E263:H263"/>
    <mergeCell ref="B324:N324"/>
    <mergeCell ref="E199:G199"/>
    <mergeCell ref="D225:I225"/>
    <mergeCell ref="E226:G226"/>
    <mergeCell ref="E227:G227"/>
    <mergeCell ref="E228:G228"/>
    <mergeCell ref="E229:G229"/>
    <mergeCell ref="E198:G198"/>
    <mergeCell ref="E140:H140"/>
    <mergeCell ref="E144:I144"/>
    <mergeCell ref="E145:H145"/>
    <mergeCell ref="E149:I149"/>
    <mergeCell ref="E150:H150"/>
    <mergeCell ref="E154:I154"/>
    <mergeCell ref="E155:H155"/>
    <mergeCell ref="D159:I159"/>
    <mergeCell ref="D195:I195"/>
    <mergeCell ref="E196:G196"/>
    <mergeCell ref="E197:G197"/>
    <mergeCell ref="E139:I139"/>
    <mergeCell ref="B12:N12"/>
    <mergeCell ref="B13:N13"/>
    <mergeCell ref="B14:N14"/>
    <mergeCell ref="C20:F20"/>
    <mergeCell ref="H20:L20"/>
    <mergeCell ref="D21:E21"/>
    <mergeCell ref="D22:E22"/>
    <mergeCell ref="D23:E23"/>
    <mergeCell ref="D46:J47"/>
    <mergeCell ref="D97:I97"/>
    <mergeCell ref="D109:I109"/>
  </mergeCells>
  <pageMargins left="0.70866141732283472" right="0.70866141732283472" top="0.74803149606299213" bottom="0.74803149606299213" header="0.31496062992125984" footer="0.31496062992125984"/>
  <pageSetup paperSize="124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2015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scisneros</cp:lastModifiedBy>
  <dcterms:created xsi:type="dcterms:W3CDTF">2016-01-15T18:51:21Z</dcterms:created>
  <dcterms:modified xsi:type="dcterms:W3CDTF">2016-01-19T15:51:18Z</dcterms:modified>
</cp:coreProperties>
</file>