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/>
  </bookViews>
  <sheets>
    <sheet name="Estadísticas Julio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260" i="1"/>
  <c r="G295"/>
  <c r="E295"/>
  <c r="G294"/>
  <c r="E294"/>
  <c r="G293"/>
  <c r="E293"/>
  <c r="G292"/>
  <c r="E292"/>
  <c r="G291"/>
  <c r="E291"/>
  <c r="G290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G259"/>
  <c r="E259"/>
  <c r="G258"/>
  <c r="E258"/>
  <c r="G257"/>
  <c r="E257"/>
  <c r="G256"/>
  <c r="E256"/>
  <c r="G255"/>
  <c r="E255"/>
  <c r="G254"/>
  <c r="E254"/>
  <c r="G253"/>
  <c r="E253"/>
  <c r="G252"/>
  <c r="E252"/>
  <c r="G251"/>
  <c r="E251"/>
  <c r="G250"/>
  <c r="E250"/>
  <c r="G249"/>
  <c r="E249"/>
  <c r="G248"/>
  <c r="E248"/>
  <c r="G247"/>
  <c r="E247"/>
  <c r="G246"/>
  <c r="E246"/>
  <c r="G245"/>
  <c r="E245"/>
  <c r="G244"/>
  <c r="E244"/>
  <c r="G243"/>
  <c r="E243"/>
  <c r="G242"/>
  <c r="E242"/>
  <c r="G241"/>
  <c r="E241"/>
  <c r="G240"/>
  <c r="E240"/>
  <c r="G239"/>
  <c r="E239"/>
  <c r="G238"/>
  <c r="G297" s="1"/>
  <c r="E238"/>
  <c r="H214"/>
  <c r="E214"/>
  <c r="H213"/>
  <c r="E213"/>
  <c r="H212"/>
  <c r="E212"/>
  <c r="H211"/>
  <c r="H216" s="1"/>
  <c r="E211"/>
  <c r="H187"/>
  <c r="H186"/>
  <c r="H185"/>
  <c r="H184"/>
  <c r="H158"/>
  <c r="E158"/>
  <c r="H157"/>
  <c r="E157"/>
  <c r="H156"/>
  <c r="E156"/>
  <c r="H155"/>
  <c r="H160" s="1"/>
  <c r="E155"/>
  <c r="I148"/>
  <c r="I149" s="1"/>
  <c r="I144"/>
  <c r="I143"/>
  <c r="I138"/>
  <c r="I139" s="1"/>
  <c r="I133"/>
  <c r="I134" s="1"/>
  <c r="H100"/>
  <c r="E100"/>
  <c r="H99"/>
  <c r="E99"/>
  <c r="H98"/>
  <c r="E98"/>
  <c r="H97"/>
  <c r="E97"/>
  <c r="H96"/>
  <c r="E96"/>
  <c r="H95"/>
  <c r="H102" s="1"/>
  <c r="E95"/>
  <c r="I58"/>
  <c r="E58"/>
  <c r="I57"/>
  <c r="E57"/>
  <c r="I56"/>
  <c r="E56"/>
  <c r="I55"/>
  <c r="E55"/>
  <c r="I54"/>
  <c r="E54"/>
  <c r="I53"/>
  <c r="E53"/>
  <c r="I52"/>
  <c r="E52"/>
  <c r="I51"/>
  <c r="E51"/>
  <c r="I50"/>
  <c r="E50"/>
  <c r="I49"/>
  <c r="E49"/>
  <c r="I48"/>
  <c r="E48"/>
  <c r="I47"/>
  <c r="E47"/>
  <c r="I46"/>
  <c r="E46"/>
  <c r="I45"/>
  <c r="E45"/>
  <c r="I44"/>
  <c r="E44"/>
  <c r="K22"/>
  <c r="J22"/>
  <c r="I22"/>
  <c r="H22"/>
  <c r="L22" s="1"/>
  <c r="E22"/>
  <c r="D22"/>
  <c r="C22"/>
  <c r="I100" l="1"/>
  <c r="I95"/>
  <c r="I99"/>
  <c r="I97"/>
  <c r="I98"/>
  <c r="F22"/>
  <c r="E23" s="1"/>
  <c r="K23"/>
  <c r="I155"/>
  <c r="I156"/>
  <c r="I211"/>
  <c r="I212"/>
  <c r="I23"/>
  <c r="J23"/>
  <c r="I157"/>
  <c r="I213"/>
  <c r="I158"/>
  <c r="I214"/>
  <c r="H189"/>
  <c r="I186" s="1"/>
  <c r="D23"/>
  <c r="I96"/>
  <c r="I102" s="1"/>
  <c r="H23"/>
  <c r="L23" s="1"/>
  <c r="I60"/>
  <c r="J44" s="1"/>
  <c r="J55" l="1"/>
  <c r="C23"/>
  <c r="F23" s="1"/>
  <c r="J53"/>
  <c r="J49"/>
  <c r="J58"/>
  <c r="J54"/>
  <c r="J50"/>
  <c r="J46"/>
  <c r="J57"/>
  <c r="J45"/>
  <c r="I187"/>
  <c r="I185"/>
  <c r="I160"/>
  <c r="J48"/>
  <c r="J52"/>
  <c r="J47"/>
  <c r="I216"/>
  <c r="J56"/>
  <c r="I184"/>
  <c r="J51"/>
  <c r="J60" l="1"/>
  <c r="I189"/>
</calcChain>
</file>

<file path=xl/sharedStrings.xml><?xml version="1.0" encoding="utf-8"?>
<sst xmlns="http://schemas.openxmlformats.org/spreadsheetml/2006/main" count="42" uniqueCount="31">
  <si>
    <t>DIRECCIÓN DE TRANSPARENCIA Y BUENAS PRÁCTICAS</t>
  </si>
  <si>
    <t>INFORMACIÓN ESTADÍSTICA JULIO 2016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</si>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</sst>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0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9" fontId="2" fillId="7" borderId="8" xfId="1" applyFont="1" applyFill="1" applyBorder="1" applyAlignment="1">
      <alignment horizontal="center"/>
    </xf>
    <xf numFmtId="9" fontId="2" fillId="7" borderId="5" xfId="1" applyFont="1" applyFill="1" applyBorder="1" applyAlignment="1">
      <alignment horizontal="center"/>
    </xf>
    <xf numFmtId="9" fontId="5" fillId="7" borderId="8" xfId="0" applyNumberFormat="1" applyFont="1" applyFill="1" applyBorder="1" applyAlignment="1">
      <alignment horizontal="center"/>
    </xf>
    <xf numFmtId="0" fontId="0" fillId="5" borderId="0" xfId="0" applyFill="1" applyAlignment="1"/>
    <xf numFmtId="0" fontId="6" fillId="7" borderId="5" xfId="2" applyFill="1" applyBorder="1" applyAlignment="1"/>
    <xf numFmtId="0" fontId="6" fillId="7" borderId="6" xfId="2" applyFill="1" applyBorder="1" applyAlignment="1"/>
    <xf numFmtId="0" fontId="6" fillId="7" borderId="7" xfId="2" applyFill="1" applyBorder="1" applyAlignment="1"/>
    <xf numFmtId="9" fontId="0" fillId="7" borderId="8" xfId="1" applyFont="1" applyFill="1" applyBorder="1" applyAlignment="1">
      <alignment horizontal="center"/>
    </xf>
    <xf numFmtId="0" fontId="6" fillId="7" borderId="2" xfId="2" applyFill="1" applyBorder="1" applyAlignment="1">
      <alignment horizontal="left"/>
    </xf>
    <xf numFmtId="0" fontId="6" fillId="7" borderId="9" xfId="2" applyFill="1" applyBorder="1" applyAlignment="1">
      <alignment horizontal="left"/>
    </xf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0" fontId="0" fillId="7" borderId="10" xfId="0" applyFill="1" applyBorder="1" applyAlignment="1">
      <alignment horizontal="center" wrapText="1"/>
    </xf>
    <xf numFmtId="0" fontId="0" fillId="7" borderId="14" xfId="0" applyFill="1" applyBorder="1" applyAlignment="1">
      <alignment horizontal="center"/>
    </xf>
    <xf numFmtId="9" fontId="0" fillId="7" borderId="15" xfId="1" applyFont="1" applyFill="1" applyBorder="1" applyAlignment="1">
      <alignment wrapText="1"/>
    </xf>
    <xf numFmtId="0" fontId="5" fillId="5" borderId="0" xfId="0" applyFont="1" applyFill="1" applyAlignment="1">
      <alignment horizontal="right"/>
    </xf>
    <xf numFmtId="0" fontId="5" fillId="7" borderId="8" xfId="0" applyFont="1" applyFill="1" applyBorder="1"/>
    <xf numFmtId="9" fontId="5" fillId="7" borderId="8" xfId="0" applyNumberFormat="1" applyFont="1" applyFill="1" applyBorder="1"/>
    <xf numFmtId="0" fontId="0" fillId="7" borderId="17" xfId="0" applyFill="1" applyBorder="1" applyAlignment="1">
      <alignment horizontal="center"/>
    </xf>
    <xf numFmtId="0" fontId="2" fillId="7" borderId="8" xfId="0" applyFont="1" applyFill="1" applyBorder="1"/>
    <xf numFmtId="0" fontId="0" fillId="7" borderId="18" xfId="0" applyFill="1" applyBorder="1" applyAlignment="1">
      <alignment horizontal="center" wrapText="1"/>
    </xf>
    <xf numFmtId="0" fontId="0" fillId="8" borderId="0" xfId="0" applyFill="1"/>
    <xf numFmtId="0" fontId="0" fillId="7" borderId="19" xfId="0" applyFill="1" applyBorder="1" applyAlignment="1">
      <alignment horizontal="center" wrapText="1"/>
    </xf>
    <xf numFmtId="0" fontId="0" fillId="7" borderId="20" xfId="0" applyFill="1" applyBorder="1" applyAlignment="1"/>
    <xf numFmtId="0" fontId="0" fillId="7" borderId="6" xfId="0" applyFill="1" applyBorder="1" applyAlignment="1"/>
    <xf numFmtId="0" fontId="0" fillId="7" borderId="5" xfId="0" applyFill="1" applyBorder="1"/>
    <xf numFmtId="0" fontId="0" fillId="7" borderId="7" xfId="0" applyFill="1" applyBorder="1" applyAlignment="1"/>
    <xf numFmtId="9" fontId="0" fillId="7" borderId="21" xfId="1" applyFont="1" applyFill="1" applyBorder="1" applyAlignment="1">
      <alignment wrapText="1"/>
    </xf>
    <xf numFmtId="0" fontId="0" fillId="7" borderId="5" xfId="0" applyFill="1" applyBorder="1" applyAlignment="1">
      <alignment horizontal="center" wrapText="1"/>
    </xf>
    <xf numFmtId="9" fontId="0" fillId="7" borderId="8" xfId="1" applyFont="1" applyFill="1" applyBorder="1" applyAlignment="1">
      <alignment wrapText="1"/>
    </xf>
    <xf numFmtId="0" fontId="7" fillId="5" borderId="0" xfId="0" applyFont="1" applyFill="1" applyBorder="1" applyAlignment="1">
      <alignment horizontal="left" wrapText="1"/>
    </xf>
    <xf numFmtId="0" fontId="5" fillId="7" borderId="8" xfId="0" applyFont="1" applyFill="1" applyBorder="1" applyAlignment="1">
      <alignment horizontal="right"/>
    </xf>
    <xf numFmtId="9" fontId="5" fillId="7" borderId="8" xfId="1" applyFont="1" applyFill="1" applyBorder="1" applyAlignment="1">
      <alignment wrapText="1"/>
    </xf>
    <xf numFmtId="0" fontId="2" fillId="5" borderId="0" xfId="0" applyFont="1" applyFill="1" applyAlignment="1">
      <alignment horizontal="center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5" borderId="0" xfId="0" applyFill="1" applyAlignment="1">
      <alignment horizontal="left"/>
    </xf>
    <xf numFmtId="0" fontId="0" fillId="7" borderId="6" xfId="0" applyFill="1" applyBorder="1" applyAlignment="1">
      <alignment horizontal="left" wrapText="1"/>
    </xf>
    <xf numFmtId="0" fontId="0" fillId="7" borderId="7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8" fillId="7" borderId="8" xfId="2" applyFont="1" applyFill="1" applyBorder="1" applyAlignment="1">
      <alignment horizontal="right"/>
    </xf>
    <xf numFmtId="0" fontId="8" fillId="7" borderId="8" xfId="2" applyFont="1" applyFill="1" applyBorder="1" applyAlignment="1">
      <alignment horizontal="center"/>
    </xf>
    <xf numFmtId="0" fontId="0" fillId="0" borderId="0" xfId="0" applyFill="1"/>
    <xf numFmtId="0" fontId="0" fillId="7" borderId="22" xfId="0" applyFill="1" applyBorder="1" applyAlignment="1">
      <alignment horizontal="center"/>
    </xf>
    <xf numFmtId="0" fontId="6" fillId="7" borderId="3" xfId="2" applyFill="1" applyBorder="1" applyAlignment="1"/>
    <xf numFmtId="0" fontId="6" fillId="7" borderId="4" xfId="2" applyFill="1" applyBorder="1" applyAlignment="1"/>
    <xf numFmtId="0" fontId="6" fillId="7" borderId="23" xfId="2" applyFill="1" applyBorder="1" applyAlignment="1"/>
    <xf numFmtId="9" fontId="0" fillId="7" borderId="22" xfId="1" applyFont="1" applyFill="1" applyBorder="1" applyAlignment="1">
      <alignment horizontal="center"/>
    </xf>
    <xf numFmtId="0" fontId="6" fillId="7" borderId="8" xfId="2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6" fillId="7" borderId="22" xfId="2" applyFill="1" applyBorder="1" applyAlignment="1">
      <alignment horizontal="center" vertical="center"/>
    </xf>
    <xf numFmtId="0" fontId="6" fillId="7" borderId="24" xfId="2" applyFont="1" applyFill="1" applyBorder="1" applyAlignment="1">
      <alignment horizontal="left" vertical="center" wrapText="1"/>
    </xf>
    <xf numFmtId="0" fontId="6" fillId="7" borderId="25" xfId="2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7" borderId="20" xfId="0" applyFill="1" applyBorder="1" applyAlignment="1">
      <alignment horizontal="left" wrapText="1"/>
    </xf>
    <xf numFmtId="0" fontId="0" fillId="7" borderId="6" xfId="0" applyFill="1" applyBorder="1" applyAlignment="1">
      <alignment horizontal="left" wrapText="1"/>
    </xf>
    <xf numFmtId="0" fontId="0" fillId="7" borderId="7" xfId="0" applyFill="1" applyBorder="1" applyAlignment="1">
      <alignment horizontal="left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6" fillId="7" borderId="24" xfId="2" applyFont="1" applyFill="1" applyBorder="1" applyAlignment="1">
      <alignment horizontal="left" vertical="center"/>
    </xf>
    <xf numFmtId="0" fontId="6" fillId="7" borderId="25" xfId="2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wrapText="1"/>
    </xf>
    <xf numFmtId="0" fontId="0" fillId="7" borderId="6" xfId="0" applyFill="1" applyBorder="1" applyAlignment="1">
      <alignment horizontal="center" wrapText="1"/>
    </xf>
    <xf numFmtId="0" fontId="0" fillId="7" borderId="16" xfId="0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left" wrapText="1"/>
    </xf>
    <xf numFmtId="0" fontId="0" fillId="7" borderId="12" xfId="0" applyFill="1" applyBorder="1" applyAlignment="1">
      <alignment horizontal="left" wrapText="1"/>
    </xf>
    <xf numFmtId="0" fontId="0" fillId="7" borderId="13" xfId="0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#¡REF! #¡REF! #¡REF!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#¡REF! #¡REF! #¡REF!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0.66572237960339964</c:v>
                </c:pt>
                <c:pt idx="1">
                  <c:v>0.33144475920679894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17435776"/>
        <c:axId val="118760576"/>
        <c:axId val="0"/>
      </c:bar3DChart>
      <c:catAx>
        <c:axId val="1174357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8760576"/>
        <c:crosses val="autoZero"/>
        <c:auto val="1"/>
        <c:lblAlgn val="ctr"/>
        <c:lblOffset val="100"/>
      </c:catAx>
      <c:valAx>
        <c:axId val="11876057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7435776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Julio'!$D$94:$I$94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Julio'!$E$95:$E$100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COPIA CERTIFICADA</c:v>
                </c:pt>
              </c:strCache>
            </c:strRef>
          </c:cat>
          <c:val>
            <c:numRef>
              <c:f>'Estadísticas Julio'!$F$95:$F$100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cat>
            <c:strRef>
              <c:f>'Estadísticas Julio'!$E$95:$E$100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COPIA CERTIFICADA</c:v>
                </c:pt>
              </c:strCache>
            </c:strRef>
          </c:cat>
          <c:val>
            <c:numRef>
              <c:f>'Estadísticas Julio'!$G$95:$G$100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3"/>
              <c:layout>
                <c:manualLayout>
                  <c:x val="7.6540375047837736E-3"/>
                  <c:y val="-2.7586213554461687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687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Julio'!$E$95:$E$100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COPIA CERTIFICADA</c:v>
                </c:pt>
              </c:strCache>
            </c:strRef>
          </c:cat>
          <c:val>
            <c:numRef>
              <c:f>'Estadísticas Julio'!$H$95:$H$100</c:f>
              <c:numCache>
                <c:formatCode>General</c:formatCode>
                <c:ptCount val="6"/>
                <c:pt idx="0">
                  <c:v>227</c:v>
                </c:pt>
                <c:pt idx="1">
                  <c:v>99</c:v>
                </c:pt>
                <c:pt idx="2">
                  <c:v>54</c:v>
                </c:pt>
                <c:pt idx="3">
                  <c:v>2</c:v>
                </c:pt>
                <c:pt idx="4">
                  <c:v>1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'Estadísticas Julio'!$D$94:$I$94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dLbl>
              <c:idx val="0"/>
              <c:layout>
                <c:manualLayout>
                  <c:x val="2.4183796856106408E-2"/>
                  <c:y val="-3.6781618072617171E-2"/>
                </c:manualLayout>
              </c:layout>
              <c:showVal val="1"/>
            </c:dLbl>
            <c:dLbl>
              <c:idx val="1"/>
              <c:layout>
                <c:manualLayout>
                  <c:x val="1.1285771866184201E-2"/>
                  <c:y val="-5.5172427108922534E-2"/>
                </c:manualLayout>
              </c:layout>
              <c:showVal val="1"/>
            </c:dLbl>
            <c:dLbl>
              <c:idx val="2"/>
              <c:layout>
                <c:manualLayout>
                  <c:x val="9.673518742442563E-3"/>
                  <c:y val="-5.5172427108922534E-2"/>
                </c:manualLayout>
              </c:layout>
              <c:showVal val="1"/>
            </c:dLbl>
            <c:dLbl>
              <c:idx val="3"/>
              <c:layout>
                <c:manualLayout>
                  <c:x val="9.673391793377702E-3"/>
                  <c:y val="-6.7432966466459479E-2"/>
                </c:manualLayout>
              </c:layout>
              <c:showVal val="1"/>
            </c:dLbl>
            <c:dLbl>
              <c:idx val="4"/>
              <c:layout>
                <c:manualLayout>
                  <c:x val="4.8367593712212824E-3"/>
                  <c:y val="-8.2758640663382246E-2"/>
                </c:manualLayout>
              </c:layout>
              <c:showVal val="1"/>
            </c:dLbl>
            <c:dLbl>
              <c:idx val="5"/>
              <c:layout>
                <c:manualLayout>
                  <c:x val="6.4490124949625055E-3"/>
                  <c:y val="-8.5823775502766597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Julio'!$E$95:$E$100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COPIA CERTIFICADA</c:v>
                </c:pt>
              </c:strCache>
            </c:strRef>
          </c:cat>
          <c:val>
            <c:numRef>
              <c:f>'Estadísticas Julio'!$I$95:$I$100</c:f>
              <c:numCache>
                <c:formatCode>0%</c:formatCode>
                <c:ptCount val="6"/>
                <c:pt idx="0">
                  <c:v>0.56188118811881194</c:v>
                </c:pt>
                <c:pt idx="1">
                  <c:v>0.24504950495049505</c:v>
                </c:pt>
                <c:pt idx="2">
                  <c:v>0.13366336633663367</c:v>
                </c:pt>
                <c:pt idx="3">
                  <c:v>2.4752475247524753E-3</c:v>
                </c:pt>
                <c:pt idx="4">
                  <c:v>4.9504950495049506E-3</c:v>
                </c:pt>
                <c:pt idx="5">
                  <c:v>5.1980198019801978E-2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8965376"/>
        <c:axId val="118966912"/>
        <c:axId val="0"/>
      </c:bar3DChart>
      <c:catAx>
        <c:axId val="1189653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8966912"/>
        <c:crosses val="autoZero"/>
        <c:auto val="1"/>
        <c:lblAlgn val="ctr"/>
        <c:lblOffset val="100"/>
      </c:catAx>
      <c:valAx>
        <c:axId val="11896691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8965376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9934589494330138"/>
          <c:y val="7.0498101305844024E-2"/>
          <c:w val="0.41219374173972934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96546484352E-2"/>
          <c:y val="0.1615307221212733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Julio'!$E$155:$E$158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CONFIDENCIAL</c:v>
                </c:pt>
                <c:pt idx="3">
                  <c:v>RESERVADA</c:v>
                </c:pt>
              </c:strCache>
            </c:strRef>
          </c:cat>
          <c:val>
            <c:numRef>
              <c:f>'Estadísticas Julio'!$F$155:$F$158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Julio'!$E$155:$E$158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CONFIDENCIAL</c:v>
                </c:pt>
                <c:pt idx="3">
                  <c:v>RESERVADA</c:v>
                </c:pt>
              </c:strCache>
            </c:strRef>
          </c:cat>
          <c:val>
            <c:numRef>
              <c:f>'Estadísticas Julio'!$H$155:$H$158</c:f>
              <c:numCache>
                <c:formatCode>General</c:formatCode>
                <c:ptCount val="4"/>
                <c:pt idx="0">
                  <c:v>377</c:v>
                </c:pt>
                <c:pt idx="1">
                  <c:v>19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6702362204726052E-2"/>
                  <c:y val="-0.14214381856114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2456140350877202E-2"/>
                  <c:y val="-0.16614745272226814"/>
                </c:manualLayout>
              </c:layout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Julio'!$E$155:$E$158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CONFIDENCIAL</c:v>
                </c:pt>
                <c:pt idx="3">
                  <c:v>RESERVADA</c:v>
                </c:pt>
              </c:strCache>
            </c:strRef>
          </c:cat>
          <c:val>
            <c:numRef>
              <c:f>'Estadísticas Julio'!$I$155:$I$158</c:f>
              <c:numCache>
                <c:formatCode>0%</c:formatCode>
                <c:ptCount val="4"/>
                <c:pt idx="0">
                  <c:v>0.93316831683168322</c:v>
                </c:pt>
                <c:pt idx="1">
                  <c:v>4.702970297029703E-2</c:v>
                </c:pt>
                <c:pt idx="2">
                  <c:v>0</c:v>
                </c:pt>
                <c:pt idx="3">
                  <c:v>1.9801980198019802E-2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1.2358393408856838E-2"/>
                  <c:y val="6.837606837606838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377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705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7.0175438596491333E-3"/>
                  <c:y val="-3.846153846153846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736366287548381E-3"/>
                  <c:y val="-4.273504273504273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Julio'!$E$155:$E$158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CONFIDENCIAL</c:v>
                </c:pt>
                <c:pt idx="3">
                  <c:v>RESERVADA</c:v>
                </c:pt>
              </c:strCache>
            </c:strRef>
          </c:cat>
          <c:val>
            <c:numRef>
              <c:f>'Estadísticas Julio'!$G$155:$G$158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119171712"/>
        <c:axId val="119189888"/>
        <c:axId val="0"/>
      </c:bar3DChart>
      <c:catAx>
        <c:axId val="1191717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9189888"/>
        <c:crosses val="autoZero"/>
        <c:auto val="1"/>
        <c:lblAlgn val="ctr"/>
        <c:lblOffset val="100"/>
      </c:catAx>
      <c:valAx>
        <c:axId val="119189888"/>
        <c:scaling>
          <c:orientation val="minMax"/>
        </c:scaling>
        <c:delete val="1"/>
        <c:axPos val="l"/>
        <c:numFmt formatCode="General" sourceLinked="1"/>
        <c:tickLblPos val="none"/>
        <c:crossAx val="119171712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27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Julio'!$E$211:$E$214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01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Julio'!$E$211:$E$214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231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109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Julio'!$E$211:$E$214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Julio'!$H$211:$H$214</c:f>
              <c:numCache>
                <c:formatCode>General</c:formatCode>
                <c:ptCount val="4"/>
                <c:pt idx="0">
                  <c:v>231</c:v>
                </c:pt>
                <c:pt idx="1">
                  <c:v>109</c:v>
                </c:pt>
                <c:pt idx="2">
                  <c:v>29</c:v>
                </c:pt>
                <c:pt idx="3">
                  <c:v>35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showVal val="1"/>
            </c:dLbl>
            <c:dLbl>
              <c:idx val="1"/>
              <c:layout>
                <c:manualLayout>
                  <c:x val="5.4644808743169355E-3"/>
                  <c:y val="-0.10648148148148708"/>
                </c:manualLayout>
              </c:layout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showVal val="1"/>
            </c:dLbl>
            <c:dLbl>
              <c:idx val="3"/>
              <c:layout>
                <c:manualLayout>
                  <c:x val="7.2859744990892532E-3"/>
                  <c:y val="-0.10648148148148713"/>
                </c:manualLayout>
              </c:layout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Julio'!$E$211:$E$214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Julio'!$I$211:$I$214</c:f>
              <c:numCache>
                <c:formatCode>0%</c:formatCode>
                <c:ptCount val="4"/>
                <c:pt idx="0">
                  <c:v>0.57178217821782173</c:v>
                </c:pt>
                <c:pt idx="1">
                  <c:v>0.26980198019801982</c:v>
                </c:pt>
                <c:pt idx="2">
                  <c:v>7.1782178217821777E-2</c:v>
                </c:pt>
                <c:pt idx="3">
                  <c:v>8.6633663366336627E-2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9309824"/>
        <c:axId val="119311360"/>
        <c:axId val="0"/>
      </c:bar3DChart>
      <c:catAx>
        <c:axId val="1193098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311360"/>
        <c:crosses val="autoZero"/>
        <c:auto val="1"/>
        <c:lblAlgn val="ctr"/>
        <c:lblOffset val="100"/>
      </c:catAx>
      <c:valAx>
        <c:axId val="119311360"/>
        <c:scaling>
          <c:orientation val="minMax"/>
        </c:scaling>
        <c:delete val="1"/>
        <c:axPos val="l"/>
        <c:numFmt formatCode="General" sourceLinked="1"/>
        <c:tickLblPos val="none"/>
        <c:crossAx val="11930982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title>
      <c:tx>
        <c:rich>
          <a:bodyPr/>
          <a:lstStyle/>
          <a:p>
            <a:pPr>
              <a:defRPr/>
            </a:pPr>
            <a:r>
              <a:rPr lang="es-MX"/>
              <a:t>SOLICITUDES POR TIPO</a:t>
            </a:r>
          </a:p>
        </c:rich>
      </c:tx>
      <c:layout/>
    </c:title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'[1]ESTAD-ABRIL'!$C$20:$F$20</c:f>
              <c:strCache>
                <c:ptCount val="1"/>
                <c:pt idx="0">
                  <c:v>SOLICITUDES POR TIPO #¡REF! #¡REF! #¡REF!</c:v>
                </c:pt>
              </c:strCache>
            </c:strRef>
          </c:tx>
          <c:dLbls>
            <c:delete val="1"/>
          </c:dLbls>
          <c:cat>
            <c:strRef>
              <c:f>'[1]ESTAD-ABRIL'!$C$21:$E$21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'[1]ESTAD-ABRIL'!$C$21:$E$21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dLbls>
            <c:dLbl>
              <c:idx val="0"/>
              <c:layout>
                <c:manualLayout>
                  <c:x val="2.3953805774278216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231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135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'[1]ESTAD-ABRIL'!$C$22:$E$22</c:f>
              <c:numCache>
                <c:formatCode>General</c:formatCode>
                <c:ptCount val="3"/>
                <c:pt idx="0">
                  <c:v>239</c:v>
                </c:pt>
                <c:pt idx="1">
                  <c:v>146</c:v>
                </c:pt>
                <c:pt idx="2">
                  <c:v>38</c:v>
                </c:pt>
              </c:numCache>
            </c:numRef>
          </c:val>
        </c:ser>
        <c:ser>
          <c:idx val="2"/>
          <c:order val="2"/>
          <c:tx>
            <c:strRef>
              <c:f>'[1]ESTAD-MAYO'!$C$20:$F$20</c:f>
              <c:strCache>
                <c:ptCount val="1"/>
                <c:pt idx="0">
                  <c:v>SOLICITUDES POR TIPO #¡REF! #¡REF! #¡REF!</c:v>
                </c:pt>
              </c:strCache>
            </c:strRef>
          </c:tx>
          <c:dLbls>
            <c:dLbl>
              <c:idx val="0"/>
              <c:layout>
                <c:manualLayout>
                  <c:x val="2.0216272965880012E-2"/>
                  <c:y val="-0.13519813519813945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endParaRPr lang="en-US" b="1"/>
                  </a:p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 b="1"/>
                      <a:t>57%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3.1558185404339252E-2"/>
                  <c:y val="-0.13519813519814144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accent2">
                            <a:lumMod val="50000"/>
                          </a:schemeClr>
                        </a:solidFill>
                      </a:defRPr>
                    </a:pPr>
                    <a:r>
                      <a:rPr lang="en-US" b="1"/>
                      <a:t>33%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7.5329566854990633E-3"/>
                  <c:y val="-4.662004662004661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C0504D">
                          <a:lumMod val="50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0.56501182033096931</c:v>
                </c:pt>
                <c:pt idx="1">
                  <c:v>0.34515366430260053</c:v>
                </c:pt>
                <c:pt idx="2">
                  <c:v>8.9834515366430279E-2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9408896"/>
        <c:axId val="119418880"/>
        <c:axId val="0"/>
      </c:bar3DChart>
      <c:catAx>
        <c:axId val="1194088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418880"/>
        <c:crosses val="autoZero"/>
        <c:auto val="1"/>
        <c:lblAlgn val="ctr"/>
        <c:lblOffset val="100"/>
      </c:catAx>
      <c:valAx>
        <c:axId val="11941888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9408896"/>
        <c:crosses val="autoZero"/>
        <c:crossBetween val="between"/>
      </c:valAx>
    </c:plotArea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467E-2"/>
          <c:y val="0.18814161512033434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Julio'!$H$20:$L$20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259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5.3333333333334789E-3"/>
                  <c:y val="-8.0408400070967568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3333333333333341E-2"/>
                  <c:y val="-3.50877071806534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3333333333337998E-3"/>
                  <c:y val="-1.754385359032546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14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Julio'!$H$21:$L$21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'Estadísticas Julio'!$H$22:$K$22</c:f>
              <c:numCache>
                <c:formatCode>General</c:formatCode>
                <c:ptCount val="4"/>
                <c:pt idx="0">
                  <c:v>259</c:v>
                </c:pt>
                <c:pt idx="1">
                  <c:v>116</c:v>
                </c:pt>
                <c:pt idx="2">
                  <c:v>15</c:v>
                </c:pt>
                <c:pt idx="3">
                  <c:v>14</c:v>
                </c:pt>
              </c:numCache>
            </c:numRef>
          </c:val>
        </c:ser>
        <c:ser>
          <c:idx val="1"/>
          <c:order val="1"/>
          <c:tx>
            <c:strRef>
              <c:f>'Estadísticas 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8.77192679516272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3333333333333341E-2"/>
                  <c:y val="-0.105263121541962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Julio'!$H$21:$L$21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'Estadísticas Julio'!$H$23:$K$23</c:f>
              <c:numCache>
                <c:formatCode>0%</c:formatCode>
                <c:ptCount val="4"/>
                <c:pt idx="0">
                  <c:v>0.6410891089108911</c:v>
                </c:pt>
                <c:pt idx="1">
                  <c:v>0.28712871287128711</c:v>
                </c:pt>
                <c:pt idx="2">
                  <c:v>3.7128712871287127E-2</c:v>
                </c:pt>
                <c:pt idx="3">
                  <c:v>3.4653465346534656E-2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9457664"/>
        <c:axId val="119459200"/>
        <c:axId val="0"/>
      </c:bar3DChart>
      <c:catAx>
        <c:axId val="1194576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459200"/>
        <c:crosses val="autoZero"/>
        <c:auto val="1"/>
        <c:lblAlgn val="ctr"/>
        <c:lblOffset val="100"/>
      </c:catAx>
      <c:valAx>
        <c:axId val="11945920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945766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t"/>
      <c:legendEntry>
        <c:idx val="0"/>
        <c:delete val="1"/>
      </c:legendEntry>
      <c:legendEntry>
        <c:idx val="1"/>
        <c:txPr>
          <a:bodyPr/>
          <a:lstStyle/>
          <a:p>
            <a:pPr>
              <a:defRPr sz="1800" b="1"/>
            </a:pPr>
            <a:endParaRPr lang="es-MX"/>
          </a:p>
        </c:txPr>
      </c:legendEntry>
      <c:layout/>
      <c:spPr>
        <a:effectLst>
          <a:innerShdw blurRad="63500" dist="50800" dir="2700000">
            <a:prstClr val="black">
              <a:alpha val="50000"/>
            </a:prstClr>
          </a:innerShdw>
        </a:effectLst>
      </c:sp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89998"/>
          <c:h val="0.49507038892868538"/>
        </c:manualLayout>
      </c:layout>
      <c:bar3DChart>
        <c:barDir val="col"/>
        <c:grouping val="stacked"/>
        <c:ser>
          <c:idx val="0"/>
          <c:order val="0"/>
          <c:cat>
            <c:multiLvlStrRef>
              <c:f>'Estadísticas Julio'!$D$184:$E$187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Julio'!$F$184:$F$187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Julio'!$D$184:$E$187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Julio'!$G$184:$G$187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295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775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Julio'!$D$184:$E$187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Julio'!$H$184:$H$187</c:f>
              <c:numCache>
                <c:formatCode>General</c:formatCode>
                <c:ptCount val="4"/>
                <c:pt idx="0">
                  <c:v>295</c:v>
                </c:pt>
                <c:pt idx="1">
                  <c:v>108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73%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0%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0%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Julio'!$D$184:$E$187</c:f>
              <c:multiLvlStrCache>
                <c:ptCount val="4"/>
                <c:lvl>
                  <c:pt idx="0">
                    <c:v>ECONÓMICA ADMINISTRATIVA</c:v>
                  </c:pt>
                  <c:pt idx="1">
                    <c:v>TRAMITE</c:v>
                  </c:pt>
                  <c:pt idx="2">
                    <c:v>SERVICIOS PÚBLICOS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4</c:v>
                  </c:pt>
                  <c:pt idx="2">
                    <c:v>2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Julio'!$I$184:$I$187</c:f>
              <c:numCache>
                <c:formatCode>0%</c:formatCode>
                <c:ptCount val="4"/>
                <c:pt idx="0">
                  <c:v>0.73019801980198018</c:v>
                </c:pt>
                <c:pt idx="1">
                  <c:v>0.26732673267326734</c:v>
                </c:pt>
                <c:pt idx="2">
                  <c:v>2.4752475247524753E-3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0686080"/>
        <c:axId val="120687616"/>
        <c:axId val="0"/>
      </c:bar3DChart>
      <c:catAx>
        <c:axId val="1206860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0687616"/>
        <c:crosses val="autoZero"/>
        <c:auto val="1"/>
        <c:lblAlgn val="ctr"/>
        <c:lblOffset val="100"/>
      </c:catAx>
      <c:valAx>
        <c:axId val="120687616"/>
        <c:scaling>
          <c:orientation val="minMax"/>
        </c:scaling>
        <c:delete val="1"/>
        <c:axPos val="l"/>
        <c:numFmt formatCode="General" sourceLinked="1"/>
        <c:tickLblPos val="none"/>
        <c:crossAx val="120686080"/>
        <c:crosses val="autoZero"/>
        <c:crossBetween val="between"/>
      </c:valAx>
      <c:spPr>
        <a:ln>
          <a:noFill/>
        </a:ln>
      </c:spPr>
    </c:plotArea>
    <c:plotVisOnly val="1"/>
  </c:chart>
  <c:spPr>
    <a:solidFill>
      <a:sysClr val="window" lastClr="FFFFFF">
        <a:lumMod val="75000"/>
      </a:sysClr>
    </a:solidFill>
    <a:ln w="0"/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68924365704286961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Julio'!$E$238:$E$295</c:f>
              <c:strCache>
                <c:ptCount val="58"/>
                <c:pt idx="0">
                  <c:v>Dirección de Gestión de Calidad</c:v>
                </c:pt>
                <c:pt idx="1">
                  <c:v>Dir. del Museo de Arte de Zapopan</c:v>
                </c:pt>
                <c:pt idx="2">
                  <c:v>Dirección de Programas Sociales Municipales</c:v>
                </c:pt>
                <c:pt idx="3">
                  <c:v>Dirección General de Ecología</c:v>
                </c:pt>
                <c:pt idx="4">
                  <c:v>Unidad de Gestion de Estacionamientos</c:v>
                </c:pt>
                <c:pt idx="5">
                  <c:v>Dirección de Coplademun</c:v>
                </c:pt>
                <c:pt idx="6">
                  <c:v>Regidor</c:v>
                </c:pt>
                <c:pt idx="7">
                  <c:v>Coordinación de Desarrollo Económico Y Combate a la Desigualdad</c:v>
                </c:pt>
                <c:pt idx="8">
                  <c:v>Dirección de Asuntos Internos</c:v>
                </c:pt>
                <c:pt idx="9">
                  <c:v>Unidad Desarrollo Agropecuario</c:v>
                </c:pt>
                <c:pt idx="10">
                  <c:v>Dirección de Delegaciones y Agencia Municipales</c:v>
                </c:pt>
                <c:pt idx="11">
                  <c:v>Dirección de Fomento al empleo y  emprendurismo        </c:v>
                </c:pt>
                <c:pt idx="12">
                  <c:v>Dirección de Integración y Dictaminación</c:v>
                </c:pt>
                <c:pt idx="13">
                  <c:v>Instituto de Capacitación y Oferta Educativa</c:v>
                </c:pt>
                <c:pt idx="14">
                  <c:v>Intituto Municipal de la Juventud</c:v>
                </c:pt>
                <c:pt idx="15">
                  <c:v>Intituto Municipal de la Mujer</c:v>
                </c:pt>
                <c:pt idx="16">
                  <c:v>Jefatura de Gabinete</c:v>
                </c:pt>
                <c:pt idx="17">
                  <c:v>Dirección de Mantenimiento de Pavimentos </c:v>
                </c:pt>
                <c:pt idx="18">
                  <c:v>Junta de Reclutamiento</c:v>
                </c:pt>
                <c:pt idx="19">
                  <c:v>Registro civil</c:v>
                </c:pt>
                <c:pt idx="20">
                  <c:v>Unidad de Protección  Animal </c:v>
                </c:pt>
                <c:pt idx="21">
                  <c:v>Área de Relaciones Públicas</c:v>
                </c:pt>
                <c:pt idx="22">
                  <c:v>Comunicación Social y Analisis Estrategico de </c:v>
                </c:pt>
                <c:pt idx="23">
                  <c:v>Contraloría Ciudadana</c:v>
                </c:pt>
                <c:pt idx="24">
                  <c:v>Dirección de Cementerios</c:v>
                </c:pt>
                <c:pt idx="25">
                  <c:v>Dirección de Mejoramiento Urbano</c:v>
                </c:pt>
                <c:pt idx="26">
                  <c:v>Secretaría del Ayuntamiento</c:v>
                </c:pt>
                <c:pt idx="27">
                  <c:v>Secretaria Particular</c:v>
                </c:pt>
                <c:pt idx="28">
                  <c:v>Dirección de Educación </c:v>
                </c:pt>
                <c:pt idx="29">
                  <c:v>Direción de Programas Sociales y Estrategicos</c:v>
                </c:pt>
                <c:pt idx="30">
                  <c:v>Dirección de Rastros Municipales </c:v>
                </c:pt>
                <c:pt idx="31">
                  <c:v>Dirección de Transparencia y Buenas Prácticas</c:v>
                </c:pt>
                <c:pt idx="32">
                  <c:v>Dirección de Alumbrado Público</c:v>
                </c:pt>
                <c:pt idx="33">
                  <c:v>Dirección de Aseo Público </c:v>
                </c:pt>
                <c:pt idx="34">
                  <c:v>Dirección de Parques y Jardines </c:v>
                </c:pt>
                <c:pt idx="35">
                  <c:v>Dirección de Protección al Medio Ambiente </c:v>
                </c:pt>
                <c:pt idx="36">
                  <c:v>Dirección de Atención Ciudadana</c:v>
                </c:pt>
                <c:pt idx="37">
                  <c:v>Dirección de Gestión Integral del Agua y Drenaje</c:v>
                </c:pt>
                <c:pt idx="38">
                  <c:v>Dirección de Participación Ciudadana</c:v>
                </c:pt>
                <c:pt idx="39">
                  <c:v>Area de Proyectos Estratégicos</c:v>
                </c:pt>
                <c:pt idx="40">
                  <c:v>Instituto de Cultura </c:v>
                </c:pt>
                <c:pt idx="41">
                  <c:v>Dirección de Protección Civil y Bomberos</c:v>
                </c:pt>
                <c:pt idx="42">
                  <c:v>Dirección de Catastro</c:v>
                </c:pt>
                <c:pt idx="43">
                  <c:v>Dirección de Mercados </c:v>
                </c:pt>
                <c:pt idx="44">
                  <c:v>Dirección de Enlace con el ayuntamiento</c:v>
                </c:pt>
                <c:pt idx="45">
                  <c:v>Dirección de Tianguis y Comercio en espacios Abiertos</c:v>
                </c:pt>
                <c:pt idx="46">
                  <c:v>Dirección  de Movilidad y Transporte</c:v>
                </c:pt>
                <c:pt idx="47">
                  <c:v>Coordinación General de Servicios Municipales</c:v>
                </c:pt>
                <c:pt idx="48">
                  <c:v>Dirección de Inspección y Vigilancia</c:v>
                </c:pt>
                <c:pt idx="49">
                  <c:v>Comisaria de Seguridad Pública</c:v>
                </c:pt>
                <c:pt idx="50">
                  <c:v>Unidad de Patrimonio Municipal </c:v>
                </c:pt>
                <c:pt idx="51">
                  <c:v>Dirección de Archivo General Municipal </c:v>
                </c:pt>
                <c:pt idx="52">
                  <c:v>Sindicatura Municipal</c:v>
                </c:pt>
                <c:pt idx="53">
                  <c:v>Tesorería Municipal</c:v>
                </c:pt>
                <c:pt idx="54">
                  <c:v>Dirección de Padrón y Licencias </c:v>
                </c:pt>
                <c:pt idx="55">
                  <c:v>Coordinación General de Administración e Innovación Gubernamental</c:v>
                </c:pt>
                <c:pt idx="56">
                  <c:v>Dirección de Ordenamiento del Territorio </c:v>
                </c:pt>
                <c:pt idx="57">
                  <c:v>Dirección de Obras Públicas e Infraestructura</c:v>
                </c:pt>
              </c:strCache>
            </c:strRef>
          </c:cat>
          <c:val>
            <c:numRef>
              <c:f>'Estadísticas Julio'!$F$238:$F$295</c:f>
              <c:numCache>
                <c:formatCode>General</c:formatCode>
                <c:ptCount val="58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Julio'!$E$238:$E$295</c:f>
              <c:strCache>
                <c:ptCount val="58"/>
                <c:pt idx="0">
                  <c:v>Dirección de Gestión de Calidad</c:v>
                </c:pt>
                <c:pt idx="1">
                  <c:v>Dir. del Museo de Arte de Zapopan</c:v>
                </c:pt>
                <c:pt idx="2">
                  <c:v>Dirección de Programas Sociales Municipales</c:v>
                </c:pt>
                <c:pt idx="3">
                  <c:v>Dirección General de Ecología</c:v>
                </c:pt>
                <c:pt idx="4">
                  <c:v>Unidad de Gestion de Estacionamientos</c:v>
                </c:pt>
                <c:pt idx="5">
                  <c:v>Dirección de Coplademun</c:v>
                </c:pt>
                <c:pt idx="6">
                  <c:v>Regidor</c:v>
                </c:pt>
                <c:pt idx="7">
                  <c:v>Coordinación de Desarrollo Económico Y Combate a la Desigualdad</c:v>
                </c:pt>
                <c:pt idx="8">
                  <c:v>Dirección de Asuntos Internos</c:v>
                </c:pt>
                <c:pt idx="9">
                  <c:v>Unidad Desarrollo Agropecuario</c:v>
                </c:pt>
                <c:pt idx="10">
                  <c:v>Dirección de Delegaciones y Agencia Municipales</c:v>
                </c:pt>
                <c:pt idx="11">
                  <c:v>Dirección de Fomento al empleo y  emprendurismo        </c:v>
                </c:pt>
                <c:pt idx="12">
                  <c:v>Dirección de Integración y Dictaminación</c:v>
                </c:pt>
                <c:pt idx="13">
                  <c:v>Instituto de Capacitación y Oferta Educativa</c:v>
                </c:pt>
                <c:pt idx="14">
                  <c:v>Intituto Municipal de la Juventud</c:v>
                </c:pt>
                <c:pt idx="15">
                  <c:v>Intituto Municipal de la Mujer</c:v>
                </c:pt>
                <c:pt idx="16">
                  <c:v>Jefatura de Gabinete</c:v>
                </c:pt>
                <c:pt idx="17">
                  <c:v>Dirección de Mantenimiento de Pavimentos </c:v>
                </c:pt>
                <c:pt idx="18">
                  <c:v>Junta de Reclutamiento</c:v>
                </c:pt>
                <c:pt idx="19">
                  <c:v>Registro civil</c:v>
                </c:pt>
                <c:pt idx="20">
                  <c:v>Unidad de Protección  Animal </c:v>
                </c:pt>
                <c:pt idx="21">
                  <c:v>Área de Relaciones Públicas</c:v>
                </c:pt>
                <c:pt idx="22">
                  <c:v>Comunicación Social y Analisis Estrategico de </c:v>
                </c:pt>
                <c:pt idx="23">
                  <c:v>Contraloría Ciudadana</c:v>
                </c:pt>
                <c:pt idx="24">
                  <c:v>Dirección de Cementerios</c:v>
                </c:pt>
                <c:pt idx="25">
                  <c:v>Dirección de Mejoramiento Urbano</c:v>
                </c:pt>
                <c:pt idx="26">
                  <c:v>Secretaría del Ayuntamiento</c:v>
                </c:pt>
                <c:pt idx="27">
                  <c:v>Secretaria Particular</c:v>
                </c:pt>
                <c:pt idx="28">
                  <c:v>Dirección de Educación </c:v>
                </c:pt>
                <c:pt idx="29">
                  <c:v>Direción de Programas Sociales y Estrategicos</c:v>
                </c:pt>
                <c:pt idx="30">
                  <c:v>Dirección de Rastros Municipales </c:v>
                </c:pt>
                <c:pt idx="31">
                  <c:v>Dirección de Transparencia y Buenas Prácticas</c:v>
                </c:pt>
                <c:pt idx="32">
                  <c:v>Dirección de Alumbrado Público</c:v>
                </c:pt>
                <c:pt idx="33">
                  <c:v>Dirección de Aseo Público </c:v>
                </c:pt>
                <c:pt idx="34">
                  <c:v>Dirección de Parques y Jardines </c:v>
                </c:pt>
                <c:pt idx="35">
                  <c:v>Dirección de Protección al Medio Ambiente </c:v>
                </c:pt>
                <c:pt idx="36">
                  <c:v>Dirección de Atención Ciudadana</c:v>
                </c:pt>
                <c:pt idx="37">
                  <c:v>Dirección de Gestión Integral del Agua y Drenaje</c:v>
                </c:pt>
                <c:pt idx="38">
                  <c:v>Dirección de Participación Ciudadana</c:v>
                </c:pt>
                <c:pt idx="39">
                  <c:v>Area de Proyectos Estratégicos</c:v>
                </c:pt>
                <c:pt idx="40">
                  <c:v>Instituto de Cultura </c:v>
                </c:pt>
                <c:pt idx="41">
                  <c:v>Dirección de Protección Civil y Bomberos</c:v>
                </c:pt>
                <c:pt idx="42">
                  <c:v>Dirección de Catastro</c:v>
                </c:pt>
                <c:pt idx="43">
                  <c:v>Dirección de Mercados </c:v>
                </c:pt>
                <c:pt idx="44">
                  <c:v>Dirección de Enlace con el ayuntamiento</c:v>
                </c:pt>
                <c:pt idx="45">
                  <c:v>Dirección de Tianguis y Comercio en espacios Abiertos</c:v>
                </c:pt>
                <c:pt idx="46">
                  <c:v>Dirección  de Movilidad y Transporte</c:v>
                </c:pt>
                <c:pt idx="47">
                  <c:v>Coordinación General de Servicios Municipales</c:v>
                </c:pt>
                <c:pt idx="48">
                  <c:v>Dirección de Inspección y Vigilancia</c:v>
                </c:pt>
                <c:pt idx="49">
                  <c:v>Comisaria de Seguridad Pública</c:v>
                </c:pt>
                <c:pt idx="50">
                  <c:v>Unidad de Patrimonio Municipal </c:v>
                </c:pt>
                <c:pt idx="51">
                  <c:v>Dirección de Archivo General Municipal </c:v>
                </c:pt>
                <c:pt idx="52">
                  <c:v>Sindicatura Municipal</c:v>
                </c:pt>
                <c:pt idx="53">
                  <c:v>Tesorería Municipal</c:v>
                </c:pt>
                <c:pt idx="54">
                  <c:v>Dirección de Padrón y Licencias </c:v>
                </c:pt>
                <c:pt idx="55">
                  <c:v>Coordinación General de Administración e Innovación Gubernamental</c:v>
                </c:pt>
                <c:pt idx="56">
                  <c:v>Dirección de Ordenamiento del Territorio </c:v>
                </c:pt>
                <c:pt idx="57">
                  <c:v>Dirección de Obras Públicas e Infraestructura</c:v>
                </c:pt>
              </c:strCache>
            </c:strRef>
          </c:cat>
          <c:val>
            <c:numRef>
              <c:f>'Estadísticas Julio'!$G$238:$G$295</c:f>
              <c:numCache>
                <c:formatCode>General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7</c:v>
                </c:pt>
                <c:pt idx="37">
                  <c:v>7</c:v>
                </c:pt>
                <c:pt idx="38">
                  <c:v>9</c:v>
                </c:pt>
                <c:pt idx="39">
                  <c:v>10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12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19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32</c:v>
                </c:pt>
                <c:pt idx="52">
                  <c:v>33</c:v>
                </c:pt>
                <c:pt idx="53">
                  <c:v>50</c:v>
                </c:pt>
                <c:pt idx="54">
                  <c:v>58</c:v>
                </c:pt>
                <c:pt idx="55">
                  <c:v>64</c:v>
                </c:pt>
                <c:pt idx="56">
                  <c:v>95</c:v>
                </c:pt>
                <c:pt idx="57">
                  <c:v>121</c:v>
                </c:pt>
              </c:numCache>
            </c:numRef>
          </c:val>
        </c:ser>
        <c:shape val="box"/>
        <c:axId val="119549952"/>
        <c:axId val="119551488"/>
        <c:axId val="0"/>
      </c:bar3DChart>
      <c:catAx>
        <c:axId val="1195499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551488"/>
        <c:crosses val="autoZero"/>
        <c:auto val="1"/>
        <c:lblAlgn val="ctr"/>
        <c:lblOffset val="100"/>
      </c:catAx>
      <c:valAx>
        <c:axId val="119551488"/>
        <c:scaling>
          <c:orientation val="minMax"/>
        </c:scaling>
        <c:delete val="1"/>
        <c:axPos val="l"/>
        <c:numFmt formatCode="General" sourceLinked="1"/>
        <c:tickLblPos val="none"/>
        <c:crossAx val="119549952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TIPO DE RESPUESTAS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'[1]ESTAD-MAYO'!$D$43:$J$43</c:f>
              <c:strCache>
                <c:ptCount val="1"/>
                <c:pt idx="0">
                  <c:v>TIPO DE RESPUESTAS #¡REF! #¡REF! #¡REF! #¡REF! #¡REF! #¡REF!</c:v>
                </c:pt>
              </c:strCache>
            </c:strRef>
          </c:tx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Julio'!$E$44:$E$59</c:f>
              <c:strCache>
                <c:ptCount val="15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</c:strCache>
            </c:strRef>
          </c:cat>
          <c:val>
            <c:numRef>
              <c:f>'[1]ESTAD-MAYO'!$J$44:$J$58</c:f>
              <c:numCache>
                <c:formatCode>General</c:formatCode>
                <c:ptCount val="15"/>
                <c:pt idx="0">
                  <c:v>5.4187192118226618E-2</c:v>
                </c:pt>
                <c:pt idx="1">
                  <c:v>0</c:v>
                </c:pt>
                <c:pt idx="2">
                  <c:v>1.2315270935960593E-2</c:v>
                </c:pt>
                <c:pt idx="3">
                  <c:v>0.16748768472906406</c:v>
                </c:pt>
                <c:pt idx="4">
                  <c:v>0</c:v>
                </c:pt>
                <c:pt idx="5">
                  <c:v>0.3004926108374385</c:v>
                </c:pt>
                <c:pt idx="6">
                  <c:v>0.26847290640394095</c:v>
                </c:pt>
                <c:pt idx="7">
                  <c:v>0</c:v>
                </c:pt>
                <c:pt idx="8">
                  <c:v>6.4039408866995093E-2</c:v>
                </c:pt>
                <c:pt idx="9">
                  <c:v>4.9261083743842382E-3</c:v>
                </c:pt>
                <c:pt idx="10">
                  <c:v>8.3743842364532056E-2</c:v>
                </c:pt>
                <c:pt idx="11">
                  <c:v>1.970443349753695E-2</c:v>
                </c:pt>
                <c:pt idx="12">
                  <c:v>7.3891625615763552E-3</c:v>
                </c:pt>
                <c:pt idx="13">
                  <c:v>0</c:v>
                </c:pt>
                <c:pt idx="14">
                  <c:v>1.7241379310344827E-2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>
        <c:manualLayout>
          <c:xMode val="edge"/>
          <c:yMode val="edge"/>
          <c:x val="0.65829305793631865"/>
          <c:y val="0.20899046372838687"/>
          <c:w val="0.33538283191662843"/>
          <c:h val="0.70769019431024871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180975</xdr:rowOff>
    </xdr:from>
    <xdr:to>
      <xdr:col>6</xdr:col>
      <xdr:colOff>0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105</xdr:row>
      <xdr:rowOff>142875</xdr:rowOff>
    </xdr:from>
    <xdr:to>
      <xdr:col>10</xdr:col>
      <xdr:colOff>1</xdr:colOff>
      <xdr:row>127</xdr:row>
      <xdr:rowOff>95249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485775</xdr:colOff>
      <xdr:row>164</xdr:row>
      <xdr:rowOff>142875</xdr:rowOff>
    </xdr:from>
    <xdr:to>
      <xdr:col>11</xdr:col>
      <xdr:colOff>95250</xdr:colOff>
      <xdr:row>180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218</xdr:row>
      <xdr:rowOff>142875</xdr:rowOff>
    </xdr:from>
    <xdr:to>
      <xdr:col>10</xdr:col>
      <xdr:colOff>0</xdr:colOff>
      <xdr:row>233</xdr:row>
      <xdr:rowOff>28575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9525</xdr:colOff>
      <xdr:row>24</xdr:row>
      <xdr:rowOff>180975</xdr:rowOff>
    </xdr:from>
    <xdr:to>
      <xdr:col>6</xdr:col>
      <xdr:colOff>0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38101</xdr:colOff>
      <xdr:row>25</xdr:row>
      <xdr:rowOff>0</xdr:rowOff>
    </xdr:from>
    <xdr:to>
      <xdr:col>12</xdr:col>
      <xdr:colOff>0</xdr:colOff>
      <xdr:row>40</xdr:row>
      <xdr:rowOff>38101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428625</xdr:colOff>
      <xdr:row>192</xdr:row>
      <xdr:rowOff>57150</xdr:rowOff>
    </xdr:from>
    <xdr:to>
      <xdr:col>9</xdr:col>
      <xdr:colOff>790574</xdr:colOff>
      <xdr:row>206</xdr:row>
      <xdr:rowOff>9525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47626</xdr:colOff>
      <xdr:row>302</xdr:row>
      <xdr:rowOff>123825</xdr:rowOff>
    </xdr:from>
    <xdr:to>
      <xdr:col>11</xdr:col>
      <xdr:colOff>752476</xdr:colOff>
      <xdr:row>324</xdr:row>
      <xdr:rowOff>104775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390526</xdr:colOff>
      <xdr:row>61</xdr:row>
      <xdr:rowOff>95250</xdr:rowOff>
    </xdr:from>
    <xdr:to>
      <xdr:col>11</xdr:col>
      <xdr:colOff>228600</xdr:colOff>
      <xdr:row>86</xdr:row>
      <xdr:rowOff>47625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790575</xdr:colOff>
      <xdr:row>3</xdr:row>
      <xdr:rowOff>38100</xdr:rowOff>
    </xdr:from>
    <xdr:to>
      <xdr:col>7</xdr:col>
      <xdr:colOff>771525</xdr:colOff>
      <xdr:row>9</xdr:row>
      <xdr:rowOff>66675</xdr:rowOff>
    </xdr:to>
    <xdr:pic>
      <xdr:nvPicPr>
        <xdr:cNvPr id="11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705350" y="609600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676275</xdr:colOff>
      <xdr:row>194</xdr:row>
      <xdr:rowOff>142875</xdr:rowOff>
    </xdr:from>
    <xdr:ext cx="184731" cy="264560"/>
    <xdr:sp macro="" textlink="">
      <xdr:nvSpPr>
        <xdr:cNvPr id="12" name="11 CuadroTexto"/>
        <xdr:cNvSpPr txBox="1"/>
      </xdr:nvSpPr>
      <xdr:spPr>
        <a:xfrm>
          <a:off x="10191750" y="392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CORTES%20Y%20GRAFICAS%202016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ACUM-JUL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2" refreshError="1"/>
      <sheetData sheetId="23" refreshError="1"/>
      <sheetData sheetId="24" refreshError="1">
        <row r="20">
          <cell r="C20" t="str">
            <v>SOLICITUDES POR TIPO</v>
          </cell>
        </row>
        <row r="21">
          <cell r="C21" t="str">
            <v>INFOMEX</v>
          </cell>
          <cell r="D21" t="str">
            <v>MANUALES</v>
          </cell>
          <cell r="E21" t="str">
            <v>CORREO</v>
          </cell>
        </row>
        <row r="22">
          <cell r="C22">
            <v>239</v>
          </cell>
          <cell r="D22">
            <v>146</v>
          </cell>
          <cell r="E22">
            <v>38</v>
          </cell>
        </row>
        <row r="23">
          <cell r="C23">
            <v>0.56501182033096931</v>
          </cell>
          <cell r="D23">
            <v>0.34515366430260047</v>
          </cell>
          <cell r="E23">
            <v>8.9834515366430265E-2</v>
          </cell>
        </row>
      </sheetData>
      <sheetData sheetId="25" refreshError="1">
        <row r="20">
          <cell r="C20" t="str">
            <v>SOLICITUDES POR TIPO</v>
          </cell>
        </row>
        <row r="43">
          <cell r="D43" t="str">
            <v>TIPO DE RESPUESTAS</v>
          </cell>
        </row>
        <row r="44">
          <cell r="J44">
            <v>5.4187192118226604E-2</v>
          </cell>
        </row>
        <row r="45">
          <cell r="J45">
            <v>0</v>
          </cell>
        </row>
        <row r="46">
          <cell r="J46">
            <v>1.2315270935960592E-2</v>
          </cell>
        </row>
        <row r="47">
          <cell r="J47">
            <v>0.16748768472906403</v>
          </cell>
        </row>
        <row r="48">
          <cell r="J48">
            <v>0</v>
          </cell>
        </row>
        <row r="49">
          <cell r="J49">
            <v>0.30049261083743845</v>
          </cell>
        </row>
        <row r="50">
          <cell r="J50">
            <v>0.26847290640394089</v>
          </cell>
        </row>
        <row r="51">
          <cell r="J51">
            <v>0</v>
          </cell>
        </row>
        <row r="52">
          <cell r="J52">
            <v>6.4039408866995079E-2</v>
          </cell>
        </row>
        <row r="53">
          <cell r="J53">
            <v>4.9261083743842365E-3</v>
          </cell>
        </row>
        <row r="54">
          <cell r="J54">
            <v>8.3743842364532015E-2</v>
          </cell>
        </row>
        <row r="55">
          <cell r="J55">
            <v>1.9704433497536946E-2</v>
          </cell>
        </row>
        <row r="56">
          <cell r="J56">
            <v>7.3891625615763543E-3</v>
          </cell>
        </row>
        <row r="57">
          <cell r="J57">
            <v>0</v>
          </cell>
        </row>
        <row r="58">
          <cell r="J58">
            <v>1.7241379310344827E-2</v>
          </cell>
        </row>
      </sheetData>
      <sheetData sheetId="26" refreshError="1"/>
      <sheetData sheetId="27" refreshError="1">
        <row r="7">
          <cell r="B7">
            <v>231</v>
          </cell>
        </row>
        <row r="8">
          <cell r="B8">
            <v>135</v>
          </cell>
        </row>
        <row r="9">
          <cell r="B9">
            <v>38</v>
          </cell>
        </row>
        <row r="14">
          <cell r="B14">
            <v>259</v>
          </cell>
        </row>
        <row r="15">
          <cell r="B15">
            <v>116</v>
          </cell>
        </row>
        <row r="16">
          <cell r="B16">
            <v>14</v>
          </cell>
        </row>
        <row r="17">
          <cell r="B17">
            <v>15</v>
          </cell>
        </row>
        <row r="53">
          <cell r="B53">
            <v>1147</v>
          </cell>
        </row>
        <row r="61">
          <cell r="A61" t="str">
            <v>SE TIENE POR NO PRESENTADA ( NO CUMPLIÓ PREVENCIÓN)</v>
          </cell>
          <cell r="B61">
            <v>29</v>
          </cell>
        </row>
        <row r="62">
          <cell r="A62" t="str">
            <v>NO CUMPLIO CON LOS EXTREMOS DEL ARTÍCULO 79 (REQUISITOS)</v>
          </cell>
          <cell r="B62">
            <v>0</v>
          </cell>
        </row>
        <row r="63">
          <cell r="A63" t="str">
            <v xml:space="preserve">INCOMPETENCIA </v>
          </cell>
          <cell r="B63">
            <v>6</v>
          </cell>
        </row>
        <row r="64">
          <cell r="A64" t="str">
            <v>NEGATIVA POR INEXISTENCIA</v>
          </cell>
          <cell r="B64">
            <v>81</v>
          </cell>
        </row>
        <row r="65">
          <cell r="A65" t="str">
            <v>NEGATIVA CONFIDENCIAL E INEXISTENTE</v>
          </cell>
          <cell r="B65">
            <v>0</v>
          </cell>
        </row>
        <row r="66">
          <cell r="A66" t="str">
            <v>AFIRMATIVO</v>
          </cell>
          <cell r="B66">
            <v>109</v>
          </cell>
        </row>
        <row r="67">
          <cell r="A67" t="str">
            <v xml:space="preserve">AFIRMATIVO PARCIAL POR CONFIDENCIALIDAD </v>
          </cell>
          <cell r="B67">
            <v>103</v>
          </cell>
        </row>
        <row r="68">
          <cell r="A68" t="str">
            <v>NEGATIVA POR CONFIDENCIALIDAD Y RESERVADA</v>
          </cell>
          <cell r="B68">
            <v>0</v>
          </cell>
        </row>
        <row r="69">
          <cell r="A69" t="str">
            <v>AFIRMATIVO PARCIAL POR CONFIDENCIALIDAD E INEXISTENCIA</v>
          </cell>
          <cell r="B69">
            <v>41</v>
          </cell>
        </row>
        <row r="70">
          <cell r="A70" t="str">
            <v>AFIRMATIVO PARCIAL POR CONFIDENCIALIDAD, RESERVA E INEXISTENCIA</v>
          </cell>
          <cell r="B70">
            <v>1</v>
          </cell>
        </row>
        <row r="71">
          <cell r="A71" t="str">
            <v>AFIRMATIVO PARCIAL POR INEXISTENCIA</v>
          </cell>
          <cell r="B71">
            <v>24</v>
          </cell>
        </row>
        <row r="72">
          <cell r="A72" t="str">
            <v>AFIRMATIVO PARCIAL POR RESERVA</v>
          </cell>
          <cell r="B72">
            <v>1</v>
          </cell>
        </row>
        <row r="73">
          <cell r="A73" t="str">
            <v>AFIRMATIVO PARCIAL POR RESERVA Y CONFIDENCIALIDAD</v>
          </cell>
          <cell r="B73">
            <v>0</v>
          </cell>
        </row>
        <row r="74">
          <cell r="A74" t="str">
            <v>AFIRMATIVO PARCIAL POR RESERVA E INEXISTENCIA</v>
          </cell>
          <cell r="B74">
            <v>1</v>
          </cell>
        </row>
        <row r="75">
          <cell r="A75" t="str">
            <v>NEGATIVA  POR RESERVA</v>
          </cell>
          <cell r="B75">
            <v>8</v>
          </cell>
        </row>
        <row r="87">
          <cell r="A87" t="str">
            <v>VÍA INFOMEX</v>
          </cell>
          <cell r="B87">
            <v>227</v>
          </cell>
        </row>
        <row r="88">
          <cell r="A88" t="str">
            <v>COPIA SIMPLE</v>
          </cell>
          <cell r="B88">
            <v>99</v>
          </cell>
        </row>
        <row r="89">
          <cell r="A89" t="str">
            <v>COPIA CERTIFICADA</v>
          </cell>
          <cell r="B89">
            <v>54</v>
          </cell>
        </row>
        <row r="90">
          <cell r="A90" t="str">
            <v>CD</v>
          </cell>
          <cell r="B90">
            <v>2</v>
          </cell>
        </row>
        <row r="91">
          <cell r="A91" t="str">
            <v>CONSULTA FISICA</v>
          </cell>
          <cell r="B91">
            <v>1</v>
          </cell>
        </row>
        <row r="93">
          <cell r="A93" t="str">
            <v>COPIA SIMPLE Y COPIA CERTIFICADA</v>
          </cell>
          <cell r="B93">
            <v>21</v>
          </cell>
        </row>
        <row r="104">
          <cell r="B104">
            <v>427</v>
          </cell>
        </row>
        <row r="108">
          <cell r="B108">
            <v>2</v>
          </cell>
        </row>
        <row r="126">
          <cell r="B126">
            <v>2</v>
          </cell>
        </row>
        <row r="161">
          <cell r="A161" t="str">
            <v>ORDINARIA</v>
          </cell>
          <cell r="B161">
            <v>377</v>
          </cell>
        </row>
        <row r="162">
          <cell r="A162" t="str">
            <v>FUNDAMENTAL</v>
          </cell>
          <cell r="B162">
            <v>19</v>
          </cell>
        </row>
        <row r="163">
          <cell r="A163" t="str">
            <v>CONFIDENCIAL</v>
          </cell>
          <cell r="B163">
            <v>0</v>
          </cell>
        </row>
        <row r="164">
          <cell r="A164" t="str">
            <v>RESERVADA</v>
          </cell>
          <cell r="B164">
            <v>8</v>
          </cell>
        </row>
        <row r="172">
          <cell r="B172">
            <v>295</v>
          </cell>
        </row>
        <row r="173">
          <cell r="B173">
            <v>108</v>
          </cell>
        </row>
        <row r="174">
          <cell r="B174">
            <v>1</v>
          </cell>
        </row>
        <row r="175">
          <cell r="B175">
            <v>0</v>
          </cell>
        </row>
        <row r="185">
          <cell r="A185" t="str">
            <v>INFOMEX</v>
          </cell>
          <cell r="B185">
            <v>231</v>
          </cell>
        </row>
        <row r="186">
          <cell r="A186" t="str">
            <v>CORREO ELECTRONICO</v>
          </cell>
          <cell r="B186">
            <v>109</v>
          </cell>
        </row>
        <row r="187">
          <cell r="A187" t="str">
            <v>NOTIFICACIÓN PERSONAL</v>
          </cell>
          <cell r="B187">
            <v>29</v>
          </cell>
        </row>
        <row r="188">
          <cell r="A188" t="str">
            <v>LISTAS</v>
          </cell>
          <cell r="B188">
            <v>35</v>
          </cell>
        </row>
        <row r="324">
          <cell r="A324" t="str">
            <v>Area de Proyectos Estratégicos</v>
          </cell>
          <cell r="B324">
            <v>10</v>
          </cell>
        </row>
        <row r="325">
          <cell r="A325" t="str">
            <v>Área de Relaciones Públicas</v>
          </cell>
          <cell r="B325">
            <v>4</v>
          </cell>
        </row>
        <row r="326">
          <cell r="A326" t="str">
            <v>Comisaria de Seguridad Pública</v>
          </cell>
          <cell r="B326">
            <v>24</v>
          </cell>
        </row>
        <row r="327">
          <cell r="A327" t="str">
            <v xml:space="preserve">Comunicación Social y Analisis Estrategico de </v>
          </cell>
          <cell r="B327">
            <v>4</v>
          </cell>
        </row>
        <row r="328">
          <cell r="A328" t="str">
            <v>Contraloría Ciudadana</v>
          </cell>
          <cell r="B328">
            <v>4</v>
          </cell>
        </row>
        <row r="329">
          <cell r="A329" t="str">
            <v>Coordinación General de Servicios Municipales</v>
          </cell>
          <cell r="B329">
            <v>19</v>
          </cell>
        </row>
        <row r="330">
          <cell r="A330" t="str">
            <v>Coordinación de Desarrollo Económico Y Combate a la Desigualdad</v>
          </cell>
          <cell r="B330">
            <v>2</v>
          </cell>
        </row>
        <row r="331">
          <cell r="A331" t="str">
            <v>Coordinación General de Administración e Innovación Gubernamental</v>
          </cell>
          <cell r="B331">
            <v>64</v>
          </cell>
        </row>
        <row r="332">
          <cell r="A332" t="str">
            <v>Dirección de Alumbrado Público</v>
          </cell>
          <cell r="B332">
            <v>6</v>
          </cell>
        </row>
        <row r="333">
          <cell r="A333" t="str">
            <v xml:space="preserve">Dirección de Archivo General Municipal </v>
          </cell>
          <cell r="B333">
            <v>32</v>
          </cell>
        </row>
        <row r="334">
          <cell r="A334" t="str">
            <v xml:space="preserve">Dirección de Aseo Público </v>
          </cell>
          <cell r="B334">
            <v>6</v>
          </cell>
        </row>
        <row r="335">
          <cell r="A335" t="str">
            <v>Dirección de Asuntos Internos</v>
          </cell>
          <cell r="B335">
            <v>2</v>
          </cell>
        </row>
        <row r="336">
          <cell r="A336" t="str">
            <v>Dirección de Atención Ciudadana</v>
          </cell>
          <cell r="B336">
            <v>7</v>
          </cell>
        </row>
        <row r="337">
          <cell r="A337" t="str">
            <v>Dirección de Catastro</v>
          </cell>
          <cell r="B337">
            <v>12</v>
          </cell>
        </row>
        <row r="338">
          <cell r="A338" t="str">
            <v>Dirección de Cementerios</v>
          </cell>
          <cell r="B338">
            <v>4</v>
          </cell>
        </row>
        <row r="339">
          <cell r="A339" t="str">
            <v>Dirección de Coplademun</v>
          </cell>
          <cell r="B339">
            <v>1</v>
          </cell>
        </row>
        <row r="340">
          <cell r="A340" t="str">
            <v>Unidad Desarrollo Agropecuario</v>
          </cell>
          <cell r="B340">
            <v>2</v>
          </cell>
        </row>
        <row r="341">
          <cell r="A341" t="str">
            <v xml:space="preserve">Dirección de Educación </v>
          </cell>
          <cell r="B341">
            <v>5</v>
          </cell>
        </row>
        <row r="342">
          <cell r="A342" t="str">
            <v>Dirección de Enlace con el ayuntamiento</v>
          </cell>
          <cell r="B342">
            <v>14</v>
          </cell>
        </row>
        <row r="343">
          <cell r="A343" t="str">
            <v>Dirección de Delegaciones y Agencia Municipales</v>
          </cell>
          <cell r="B343">
            <v>2</v>
          </cell>
        </row>
        <row r="344">
          <cell r="A344" t="str">
            <v xml:space="preserve">Dirección de Fomento al empleo y  emprendurismo        </v>
          </cell>
          <cell r="B344">
            <v>2</v>
          </cell>
        </row>
        <row r="345">
          <cell r="A345" t="str">
            <v>Dirección de Gestión de Calidad</v>
          </cell>
          <cell r="B345">
            <v>0</v>
          </cell>
        </row>
        <row r="346">
          <cell r="A346" t="str">
            <v>Dirección de Gestión Integral del Agua y Drenaje</v>
          </cell>
          <cell r="B346">
            <v>7</v>
          </cell>
        </row>
        <row r="347">
          <cell r="A347" t="str">
            <v>Dirección de Inspección y Vigilancia</v>
          </cell>
          <cell r="B347">
            <v>23</v>
          </cell>
        </row>
        <row r="348">
          <cell r="A348" t="str">
            <v>Dirección de Integración y Dictaminación</v>
          </cell>
          <cell r="B348">
            <v>2</v>
          </cell>
        </row>
        <row r="349">
          <cell r="A349" t="str">
            <v xml:space="preserve">Dirección de Mantenimiento de Pavimentos </v>
          </cell>
          <cell r="B349">
            <v>3</v>
          </cell>
        </row>
        <row r="350">
          <cell r="A350" t="str">
            <v>Dirección de Mejoramiento Urbano</v>
          </cell>
          <cell r="B350">
            <v>4</v>
          </cell>
        </row>
        <row r="351">
          <cell r="A351" t="str">
            <v xml:space="preserve">Dirección de Mercados </v>
          </cell>
          <cell r="B351">
            <v>12</v>
          </cell>
        </row>
        <row r="352">
          <cell r="A352" t="str">
            <v>Dirección  de Movilidad y Transporte</v>
          </cell>
          <cell r="B352">
            <v>16</v>
          </cell>
        </row>
        <row r="353">
          <cell r="A353" t="str">
            <v>Dir. del Museo de Arte de Zapopan</v>
          </cell>
          <cell r="B353">
            <v>0</v>
          </cell>
        </row>
        <row r="354">
          <cell r="A354" t="str">
            <v>Dirección de Obras Públicas e Infraestructura</v>
          </cell>
          <cell r="B354">
            <v>121</v>
          </cell>
        </row>
        <row r="355">
          <cell r="A355" t="str">
            <v xml:space="preserve">Dirección de Ordenamiento del Territorio </v>
          </cell>
          <cell r="B355">
            <v>95</v>
          </cell>
        </row>
        <row r="356">
          <cell r="A356" t="str">
            <v xml:space="preserve">Dirección de Padrón y Licencias </v>
          </cell>
          <cell r="B356">
            <v>58</v>
          </cell>
        </row>
        <row r="357">
          <cell r="A357" t="str">
            <v xml:space="preserve">Dirección de Parques y Jardines </v>
          </cell>
          <cell r="B357">
            <v>6</v>
          </cell>
        </row>
        <row r="358">
          <cell r="A358" t="str">
            <v>Dirección de Participación Ciudadana</v>
          </cell>
          <cell r="B358">
            <v>9</v>
          </cell>
        </row>
        <row r="359">
          <cell r="A359" t="str">
            <v>Dirección de Programas Sociales Municipales</v>
          </cell>
          <cell r="B359">
            <v>0</v>
          </cell>
        </row>
        <row r="360">
          <cell r="A360" t="str">
            <v>Direción de Programas Sociales y Estrategicos</v>
          </cell>
          <cell r="B360">
            <v>5</v>
          </cell>
        </row>
        <row r="361">
          <cell r="A361" t="str">
            <v xml:space="preserve">Dirección de Protección al Medio Ambiente </v>
          </cell>
          <cell r="B361">
            <v>6</v>
          </cell>
        </row>
        <row r="362">
          <cell r="A362" t="str">
            <v>Dirección de Protección Civil y Bomberos</v>
          </cell>
          <cell r="B362">
            <v>11</v>
          </cell>
        </row>
        <row r="363">
          <cell r="A363" t="str">
            <v xml:space="preserve">Dirección de Rastros Municipales </v>
          </cell>
          <cell r="B363">
            <v>5</v>
          </cell>
        </row>
        <row r="364">
          <cell r="A364" t="str">
            <v>Dirección de Tianguis y Comercio en espacios Abiertos</v>
          </cell>
          <cell r="B364">
            <v>15</v>
          </cell>
        </row>
        <row r="365">
          <cell r="A365" t="str">
            <v>Dirección General de Ecología</v>
          </cell>
          <cell r="B365">
            <v>0</v>
          </cell>
        </row>
        <row r="366">
          <cell r="A366" t="str">
            <v>Dirección de Transparencia y Buenas Prácticas</v>
          </cell>
          <cell r="B366">
            <v>5</v>
          </cell>
        </row>
        <row r="367">
          <cell r="A367" t="str">
            <v>Instituto de Capacitación y Oferta Educativa</v>
          </cell>
          <cell r="B367">
            <v>2</v>
          </cell>
        </row>
        <row r="368">
          <cell r="A368" t="str">
            <v xml:space="preserve">Instituto de Cultura </v>
          </cell>
          <cell r="B368">
            <v>10</v>
          </cell>
        </row>
        <row r="369">
          <cell r="A369" t="str">
            <v>Intituto Municipal de la Juventud</v>
          </cell>
          <cell r="B369">
            <v>2</v>
          </cell>
        </row>
        <row r="370">
          <cell r="A370" t="str">
            <v>Intituto Municipal de la Mujer</v>
          </cell>
          <cell r="B370">
            <v>2</v>
          </cell>
        </row>
        <row r="371">
          <cell r="A371" t="str">
            <v>Jefatura de Gabinete</v>
          </cell>
          <cell r="B371">
            <v>2</v>
          </cell>
        </row>
        <row r="372">
          <cell r="A372" t="str">
            <v>Junta de Reclutamiento</v>
          </cell>
          <cell r="B372">
            <v>3</v>
          </cell>
        </row>
        <row r="373">
          <cell r="A373" t="str">
            <v>Regidor</v>
          </cell>
          <cell r="B373">
            <v>1</v>
          </cell>
        </row>
        <row r="374">
          <cell r="A374" t="str">
            <v>Registro civil</v>
          </cell>
          <cell r="B374">
            <v>3</v>
          </cell>
        </row>
        <row r="375">
          <cell r="A375" t="str">
            <v>Secretaría del Ayuntamiento</v>
          </cell>
          <cell r="B375">
            <v>4</v>
          </cell>
        </row>
        <row r="376">
          <cell r="A376" t="str">
            <v>Secretaria Particular</v>
          </cell>
          <cell r="B376">
            <v>4</v>
          </cell>
        </row>
        <row r="377">
          <cell r="A377" t="str">
            <v>Sindicatura Municipal</v>
          </cell>
          <cell r="B377">
            <v>33</v>
          </cell>
        </row>
        <row r="378">
          <cell r="A378" t="str">
            <v>Tesorería Municipal</v>
          </cell>
          <cell r="B378">
            <v>50</v>
          </cell>
        </row>
        <row r="379">
          <cell r="A379" t="str">
            <v xml:space="preserve">Unidad de Patrimonio Municipal </v>
          </cell>
          <cell r="B379">
            <v>25</v>
          </cell>
        </row>
        <row r="380">
          <cell r="A380" t="str">
            <v>Unidad de Gestion de Estacionamientos</v>
          </cell>
          <cell r="B380">
            <v>0</v>
          </cell>
        </row>
        <row r="381">
          <cell r="A381" t="str">
            <v xml:space="preserve">Unidad de Protección  Animal </v>
          </cell>
          <cell r="B381">
            <v>3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7"/>
  <sheetViews>
    <sheetView tabSelected="1" workbookViewId="0"/>
  </sheetViews>
  <sheetFormatPr baseColWidth="10" defaultRowHeight="15"/>
  <cols>
    <col min="1" max="1" width="3.5703125" customWidth="1"/>
    <col min="2" max="2" width="6.7109375" style="57" customWidth="1"/>
    <col min="3" max="3" width="22.7109375" customWidth="1"/>
    <col min="4" max="4" width="11.5703125" customWidth="1"/>
    <col min="5" max="5" width="14.140625" customWidth="1"/>
    <col min="6" max="6" width="27.5703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2.5703125" customWidth="1"/>
    <col min="14" max="14" width="3.5703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</row>
    <row r="3" spans="1:1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spans="1:1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1:1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</row>
    <row r="8" spans="1:1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</row>
    <row r="9" spans="1:1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</row>
    <row r="10" spans="1:1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</row>
    <row r="11" spans="1:1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</row>
    <row r="12" spans="1:14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39" customHeight="1">
      <c r="A13" s="1"/>
      <c r="B13" s="93" t="s">
        <v>0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1"/>
    </row>
    <row r="14" spans="1:14" ht="32.25" customHeight="1" thickBot="1">
      <c r="A14" s="1"/>
      <c r="B14" s="95" t="s">
        <v>1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1"/>
    </row>
    <row r="15" spans="1:14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1"/>
    </row>
    <row r="16" spans="1:14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"/>
    </row>
    <row r="17" spans="1:15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"/>
    </row>
    <row r="18" spans="1:15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1"/>
    </row>
    <row r="19" spans="1:15" ht="15.75" thickBot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"/>
    </row>
    <row r="20" spans="1:15" ht="20.25" customHeight="1" thickBot="1">
      <c r="A20" s="1"/>
      <c r="B20" s="3"/>
      <c r="C20" s="74" t="s">
        <v>2</v>
      </c>
      <c r="D20" s="75"/>
      <c r="E20" s="75"/>
      <c r="F20" s="76"/>
      <c r="G20" s="3"/>
      <c r="H20" s="74" t="s">
        <v>3</v>
      </c>
      <c r="I20" s="75"/>
      <c r="J20" s="75"/>
      <c r="K20" s="75"/>
      <c r="L20" s="76"/>
      <c r="M20" s="3"/>
      <c r="N20" s="1"/>
      <c r="O20" s="4"/>
    </row>
    <row r="21" spans="1:15" ht="15.75" thickBot="1">
      <c r="A21" s="1"/>
      <c r="B21" s="3"/>
      <c r="C21" s="5" t="s">
        <v>4</v>
      </c>
      <c r="D21" s="6" t="s">
        <v>5</v>
      </c>
      <c r="E21" s="5" t="s">
        <v>6</v>
      </c>
      <c r="F21" s="5" t="s">
        <v>7</v>
      </c>
      <c r="G21" s="3"/>
      <c r="H21" s="7" t="s">
        <v>8</v>
      </c>
      <c r="I21" s="7" t="s">
        <v>9</v>
      </c>
      <c r="J21" s="7" t="s">
        <v>10</v>
      </c>
      <c r="K21" s="7" t="s">
        <v>11</v>
      </c>
      <c r="L21" s="7" t="s">
        <v>7</v>
      </c>
      <c r="M21" s="3"/>
      <c r="N21" s="1"/>
      <c r="O21" s="4"/>
    </row>
    <row r="22" spans="1:15" ht="16.5" thickBot="1">
      <c r="A22" s="1"/>
      <c r="B22" s="3"/>
      <c r="C22" s="8">
        <f>+'[1]ACUM-JULIO'!B7</f>
        <v>231</v>
      </c>
      <c r="D22" s="9">
        <f>+'[1]ACUM-JULIO'!B8</f>
        <v>135</v>
      </c>
      <c r="E22" s="9">
        <f>+'[1]ACUM-JULIO'!B9</f>
        <v>38</v>
      </c>
      <c r="F22" s="10">
        <f>SUM(C22:E22)</f>
        <v>404</v>
      </c>
      <c r="G22" s="3"/>
      <c r="H22" s="11">
        <f>+'[1]ACUM-JULIO'!B14</f>
        <v>259</v>
      </c>
      <c r="I22" s="11">
        <f>+'[1]ACUM-JULIO'!B15</f>
        <v>116</v>
      </c>
      <c r="J22" s="11">
        <f>+'[1]ACUM-JULIO'!B17</f>
        <v>15</v>
      </c>
      <c r="K22" s="11">
        <f>+'[1]ACUM-JULIO'!B16</f>
        <v>14</v>
      </c>
      <c r="L22" s="10">
        <f>SUM(H22:K22)</f>
        <v>404</v>
      </c>
      <c r="M22" s="3"/>
      <c r="N22" s="1"/>
      <c r="O22" s="4"/>
    </row>
    <row r="23" spans="1:15" ht="16.5" thickBot="1">
      <c r="A23" s="1"/>
      <c r="B23" s="3"/>
      <c r="C23" s="12">
        <f>+C22/F22</f>
        <v>0.57178217821782173</v>
      </c>
      <c r="D23" s="13">
        <f>+D22/F22</f>
        <v>0.33415841584158418</v>
      </c>
      <c r="E23" s="13">
        <f>+E22/F22</f>
        <v>9.405940594059406E-2</v>
      </c>
      <c r="F23" s="14">
        <f>SUM(C23:E23)</f>
        <v>0.99999999999999989</v>
      </c>
      <c r="G23" s="3"/>
      <c r="H23" s="12">
        <f>+H22/L22</f>
        <v>0.6410891089108911</v>
      </c>
      <c r="I23" s="12">
        <f>+I22/L22</f>
        <v>0.28712871287128711</v>
      </c>
      <c r="J23" s="12">
        <f>+J22/L22</f>
        <v>3.7128712871287127E-2</v>
      </c>
      <c r="K23" s="12">
        <f>+K22/L22</f>
        <v>3.4653465346534656E-2</v>
      </c>
      <c r="L23" s="14">
        <f>SUM(H23:K23)</f>
        <v>1</v>
      </c>
      <c r="M23" s="3"/>
      <c r="N23" s="1"/>
      <c r="O23" s="4"/>
    </row>
    <row r="24" spans="1:15">
      <c r="A24" s="1"/>
      <c r="B24" s="3"/>
      <c r="C24" s="3"/>
      <c r="D24" s="3"/>
      <c r="E24" s="3"/>
      <c r="F24" s="3"/>
      <c r="G24" s="3"/>
      <c r="H24" s="3"/>
      <c r="I24" s="3"/>
      <c r="J24" s="3"/>
      <c r="K24" s="15"/>
      <c r="L24" s="15"/>
      <c r="M24" s="15"/>
      <c r="N24" s="1"/>
      <c r="O24" s="4"/>
    </row>
    <row r="25" spans="1:15">
      <c r="A25" s="1"/>
      <c r="B25" s="3"/>
      <c r="C25" s="3"/>
      <c r="D25" s="3"/>
      <c r="E25" s="3"/>
      <c r="F25" s="3"/>
      <c r="G25" s="3"/>
      <c r="H25" s="3"/>
      <c r="I25" s="3"/>
      <c r="J25" s="15"/>
      <c r="K25" s="15"/>
      <c r="L25" s="15"/>
      <c r="M25" s="15"/>
      <c r="N25" s="1"/>
      <c r="O25" s="4"/>
    </row>
    <row r="26" spans="1:15">
      <c r="A26" s="1"/>
      <c r="B26" s="3"/>
      <c r="C26" s="3"/>
      <c r="D26" s="3"/>
      <c r="E26" s="3"/>
      <c r="F26" s="3"/>
      <c r="G26" s="3"/>
      <c r="H26" s="3"/>
      <c r="I26" s="3"/>
      <c r="J26" s="15"/>
      <c r="K26" s="15"/>
      <c r="L26" s="15"/>
      <c r="M26" s="3"/>
      <c r="N26" s="1"/>
    </row>
    <row r="27" spans="1:15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"/>
    </row>
    <row r="28" spans="1:15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"/>
    </row>
    <row r="29" spans="1:15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"/>
    </row>
    <row r="30" spans="1:15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"/>
    </row>
    <row r="31" spans="1:15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"/>
    </row>
    <row r="32" spans="1:15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"/>
    </row>
    <row r="33" spans="1:14">
      <c r="A33" s="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"/>
    </row>
    <row r="34" spans="1:14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"/>
    </row>
    <row r="35" spans="1:14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"/>
    </row>
    <row r="36" spans="1:14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"/>
    </row>
    <row r="37" spans="1:14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"/>
    </row>
    <row r="38" spans="1:14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1"/>
    </row>
    <row r="39" spans="1:14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1"/>
    </row>
    <row r="40" spans="1:14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"/>
    </row>
    <row r="41" spans="1:14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"/>
    </row>
    <row r="42" spans="1:14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"/>
    </row>
    <row r="43" spans="1:14" ht="19.5" customHeight="1">
      <c r="A43" s="1"/>
      <c r="B43" s="3"/>
      <c r="C43" s="3"/>
      <c r="D43" s="77" t="s">
        <v>12</v>
      </c>
      <c r="E43" s="78"/>
      <c r="F43" s="78"/>
      <c r="G43" s="78"/>
      <c r="H43" s="78"/>
      <c r="I43" s="78"/>
      <c r="J43" s="79"/>
      <c r="K43" s="3"/>
      <c r="L43" s="3"/>
      <c r="M43" s="3"/>
      <c r="N43" s="1"/>
    </row>
    <row r="44" spans="1:14" ht="15.75" thickBot="1">
      <c r="A44" s="1"/>
      <c r="B44" s="3"/>
      <c r="C44" s="3"/>
      <c r="D44" s="58">
        <v>1</v>
      </c>
      <c r="E44" s="59" t="str">
        <f>+'[1]ACUM-JULIO'!A61</f>
        <v>SE TIENE POR NO PRESENTADA ( NO CUMPLIÓ PREVENCIÓN)</v>
      </c>
      <c r="F44" s="60"/>
      <c r="G44" s="60"/>
      <c r="H44" s="61"/>
      <c r="I44" s="58">
        <f>+'[1]ACUM-JULIO'!B61</f>
        <v>29</v>
      </c>
      <c r="J44" s="62">
        <f>+I44/I60</f>
        <v>7.1782178217821777E-2</v>
      </c>
      <c r="K44" s="3"/>
      <c r="L44" s="3"/>
      <c r="M44" s="3"/>
      <c r="N44" s="1"/>
    </row>
    <row r="45" spans="1:14" ht="15.75" thickBot="1">
      <c r="A45" s="1"/>
      <c r="B45" s="3"/>
      <c r="C45" s="3"/>
      <c r="D45" s="11">
        <v>2</v>
      </c>
      <c r="E45" s="16" t="str">
        <f>+'[1]ACUM-JULIO'!A62</f>
        <v>NO CUMPLIO CON LOS EXTREMOS DEL ARTÍCULO 79 (REQUISITOS)</v>
      </c>
      <c r="F45" s="17"/>
      <c r="G45" s="17"/>
      <c r="H45" s="18"/>
      <c r="I45" s="11">
        <f>+'[1]ACUM-JULIO'!B62</f>
        <v>0</v>
      </c>
      <c r="J45" s="19">
        <f>+I45/I60</f>
        <v>0</v>
      </c>
      <c r="K45" s="3"/>
      <c r="L45" s="3"/>
      <c r="M45" s="3"/>
      <c r="N45" s="1"/>
    </row>
    <row r="46" spans="1:14" ht="15.75" thickBot="1">
      <c r="A46" s="1"/>
      <c r="B46" s="3"/>
      <c r="C46" s="3"/>
      <c r="D46" s="11">
        <v>3</v>
      </c>
      <c r="E46" s="16" t="str">
        <f>+'[1]ACUM-JULIO'!A63</f>
        <v xml:space="preserve">INCOMPETENCIA </v>
      </c>
      <c r="F46" s="17"/>
      <c r="G46" s="17"/>
      <c r="H46" s="18"/>
      <c r="I46" s="11">
        <f>+'[1]ACUM-JULIO'!B63</f>
        <v>6</v>
      </c>
      <c r="J46" s="19">
        <f>+I46/I60</f>
        <v>1.4851485148514851E-2</v>
      </c>
      <c r="K46" s="3"/>
      <c r="L46" s="3"/>
      <c r="M46" s="3"/>
      <c r="N46" s="1"/>
    </row>
    <row r="47" spans="1:14" ht="15.75" thickBot="1">
      <c r="A47" s="1"/>
      <c r="B47" s="3"/>
      <c r="C47" s="3"/>
      <c r="D47" s="11">
        <v>4</v>
      </c>
      <c r="E47" s="16" t="str">
        <f>+'[1]ACUM-JULIO'!A64</f>
        <v>NEGATIVA POR INEXISTENCIA</v>
      </c>
      <c r="F47" s="17"/>
      <c r="G47" s="17"/>
      <c r="H47" s="18"/>
      <c r="I47" s="11">
        <f>+'[1]ACUM-JULIO'!B64</f>
        <v>81</v>
      </c>
      <c r="J47" s="19">
        <f>+I47/I60</f>
        <v>0.20049504950495051</v>
      </c>
      <c r="K47" s="3"/>
      <c r="L47" s="3"/>
      <c r="M47" s="3"/>
      <c r="N47" s="1"/>
    </row>
    <row r="48" spans="1:14" ht="15.75" thickBot="1">
      <c r="A48" s="1"/>
      <c r="B48" s="3"/>
      <c r="C48" s="3"/>
      <c r="D48" s="11">
        <v>5</v>
      </c>
      <c r="E48" s="16" t="str">
        <f>+'[1]ACUM-JULIO'!A65</f>
        <v>NEGATIVA CONFIDENCIAL E INEXISTENTE</v>
      </c>
      <c r="F48" s="17"/>
      <c r="G48" s="17"/>
      <c r="H48" s="18"/>
      <c r="I48" s="11">
        <f>+'[1]ACUM-JULIO'!B65</f>
        <v>0</v>
      </c>
      <c r="J48" s="19">
        <f>+I48/I60</f>
        <v>0</v>
      </c>
      <c r="K48" s="3"/>
      <c r="L48" s="3"/>
      <c r="M48" s="3"/>
      <c r="N48" s="1"/>
    </row>
    <row r="49" spans="1:14" ht="15.75" thickBot="1">
      <c r="A49" s="1"/>
      <c r="B49" s="3"/>
      <c r="C49" s="3"/>
      <c r="D49" s="11">
        <v>6</v>
      </c>
      <c r="E49" s="16" t="str">
        <f>+'[1]ACUM-JULIO'!A66</f>
        <v>AFIRMATIVO</v>
      </c>
      <c r="F49" s="17"/>
      <c r="G49" s="17"/>
      <c r="H49" s="18"/>
      <c r="I49" s="11">
        <f>+'[1]ACUM-JULIO'!B66</f>
        <v>109</v>
      </c>
      <c r="J49" s="19">
        <f>+I49/I60</f>
        <v>0.26980198019801982</v>
      </c>
      <c r="K49" s="3"/>
      <c r="L49" s="3"/>
      <c r="M49" s="3"/>
      <c r="N49" s="1"/>
    </row>
    <row r="50" spans="1:14" ht="15.75" thickBot="1">
      <c r="A50" s="1"/>
      <c r="B50" s="3"/>
      <c r="C50" s="3"/>
      <c r="D50" s="11">
        <v>7</v>
      </c>
      <c r="E50" s="16" t="str">
        <f>+'[1]ACUM-JULIO'!A67</f>
        <v xml:space="preserve">AFIRMATIVO PARCIAL POR CONFIDENCIALIDAD </v>
      </c>
      <c r="F50" s="17"/>
      <c r="G50" s="17"/>
      <c r="H50" s="18"/>
      <c r="I50" s="11">
        <f>+'[1]ACUM-JULIO'!B67</f>
        <v>103</v>
      </c>
      <c r="J50" s="19">
        <f>+I50/I60</f>
        <v>0.25495049504950495</v>
      </c>
      <c r="K50" s="3"/>
      <c r="L50" s="3"/>
      <c r="M50" s="3"/>
      <c r="N50" s="1"/>
    </row>
    <row r="51" spans="1:14" ht="15.75" thickBot="1">
      <c r="A51" s="1"/>
      <c r="B51" s="3"/>
      <c r="C51" s="3"/>
      <c r="D51" s="11">
        <v>8</v>
      </c>
      <c r="E51" s="16" t="str">
        <f>+'[1]ACUM-JULIO'!A68</f>
        <v>NEGATIVA POR CONFIDENCIALIDAD Y RESERVADA</v>
      </c>
      <c r="F51" s="20"/>
      <c r="G51" s="20"/>
      <c r="H51" s="21"/>
      <c r="I51" s="11">
        <f>+'[1]ACUM-JULIO'!B68</f>
        <v>0</v>
      </c>
      <c r="J51" s="19">
        <f>+I51/I60</f>
        <v>0</v>
      </c>
      <c r="K51" s="3"/>
      <c r="L51" s="3"/>
      <c r="M51" s="3"/>
      <c r="N51" s="1"/>
    </row>
    <row r="52" spans="1:14" ht="15.75" thickBot="1">
      <c r="A52" s="1"/>
      <c r="B52" s="3"/>
      <c r="C52" s="3"/>
      <c r="D52" s="11">
        <v>9</v>
      </c>
      <c r="E52" s="16" t="str">
        <f>+'[1]ACUM-JULIO'!A69</f>
        <v>AFIRMATIVO PARCIAL POR CONFIDENCIALIDAD E INEXISTENCIA</v>
      </c>
      <c r="F52" s="20"/>
      <c r="G52" s="20"/>
      <c r="H52" s="21"/>
      <c r="I52" s="11">
        <f>+'[1]ACUM-JULIO'!B69</f>
        <v>41</v>
      </c>
      <c r="J52" s="19">
        <f>+I52/I60</f>
        <v>0.10148514851485149</v>
      </c>
      <c r="K52" s="3"/>
      <c r="L52" s="3"/>
      <c r="M52" s="3"/>
      <c r="N52" s="1"/>
    </row>
    <row r="53" spans="1:14" ht="15.75" thickBot="1">
      <c r="A53" s="1"/>
      <c r="B53" s="3"/>
      <c r="C53" s="3"/>
      <c r="D53" s="11">
        <v>10</v>
      </c>
      <c r="E53" s="16" t="str">
        <f>+'[1]ACUM-JULIO'!A70</f>
        <v>AFIRMATIVO PARCIAL POR CONFIDENCIALIDAD, RESERVA E INEXISTENCIA</v>
      </c>
      <c r="F53" s="20"/>
      <c r="G53" s="20"/>
      <c r="H53" s="21"/>
      <c r="I53" s="11">
        <f>+'[1]ACUM-JULIO'!B70</f>
        <v>1</v>
      </c>
      <c r="J53" s="19">
        <f>+I53/I60</f>
        <v>2.4752475247524753E-3</v>
      </c>
      <c r="K53" s="3"/>
      <c r="L53" s="3"/>
      <c r="M53" s="3"/>
      <c r="N53" s="1"/>
    </row>
    <row r="54" spans="1:14" ht="15.75" thickBot="1">
      <c r="A54" s="1"/>
      <c r="B54" s="3"/>
      <c r="C54" s="3"/>
      <c r="D54" s="11">
        <v>11</v>
      </c>
      <c r="E54" s="16" t="str">
        <f>+'[1]ACUM-JULIO'!A71</f>
        <v>AFIRMATIVO PARCIAL POR INEXISTENCIA</v>
      </c>
      <c r="F54" s="20"/>
      <c r="G54" s="20"/>
      <c r="H54" s="21"/>
      <c r="I54" s="11">
        <f>+'[1]ACUM-JULIO'!B71</f>
        <v>24</v>
      </c>
      <c r="J54" s="19">
        <f>+I54/I60</f>
        <v>5.9405940594059403E-2</v>
      </c>
      <c r="K54" s="3"/>
      <c r="L54" s="3"/>
      <c r="M54" s="3"/>
      <c r="N54" s="1"/>
    </row>
    <row r="55" spans="1:14" ht="15.75" thickBot="1">
      <c r="A55" s="1"/>
      <c r="B55" s="3"/>
      <c r="C55" s="3"/>
      <c r="D55" s="11">
        <v>12</v>
      </c>
      <c r="E55" s="16" t="str">
        <f>+'[1]ACUM-JULIO'!A72</f>
        <v>AFIRMATIVO PARCIAL POR RESERVA</v>
      </c>
      <c r="F55" s="17"/>
      <c r="G55" s="17"/>
      <c r="H55" s="18"/>
      <c r="I55" s="11">
        <f>+'[1]ACUM-JULIO'!B72</f>
        <v>1</v>
      </c>
      <c r="J55" s="19">
        <f>+I55/I60</f>
        <v>2.4752475247524753E-3</v>
      </c>
      <c r="K55" s="3"/>
      <c r="L55" s="3"/>
      <c r="M55" s="3"/>
      <c r="N55" s="1"/>
    </row>
    <row r="56" spans="1:14" ht="15.75" thickBot="1">
      <c r="A56" s="1"/>
      <c r="B56" s="3"/>
      <c r="C56" s="3"/>
      <c r="D56" s="11">
        <v>13</v>
      </c>
      <c r="E56" s="16" t="str">
        <f>+'[1]ACUM-JULIO'!A73</f>
        <v>AFIRMATIVO PARCIAL POR RESERVA Y CONFIDENCIALIDAD</v>
      </c>
      <c r="F56" s="17"/>
      <c r="G56" s="17"/>
      <c r="H56" s="18"/>
      <c r="I56" s="11">
        <f>+'[1]ACUM-JULIO'!B73</f>
        <v>0</v>
      </c>
      <c r="J56" s="19">
        <f>+I56/I60</f>
        <v>0</v>
      </c>
      <c r="K56" s="3"/>
      <c r="L56" s="3"/>
      <c r="M56" s="3"/>
      <c r="N56" s="1"/>
    </row>
    <row r="57" spans="1:14" ht="15.75" thickBot="1">
      <c r="A57" s="1"/>
      <c r="B57" s="3"/>
      <c r="C57" s="3"/>
      <c r="D57" s="11">
        <v>14</v>
      </c>
      <c r="E57" s="16" t="str">
        <f>+'[1]ACUM-JULIO'!A74</f>
        <v>AFIRMATIVO PARCIAL POR RESERVA E INEXISTENCIA</v>
      </c>
      <c r="F57" s="17"/>
      <c r="G57" s="17"/>
      <c r="H57" s="18"/>
      <c r="I57" s="11">
        <f>+'[1]ACUM-JULIO'!B74</f>
        <v>1</v>
      </c>
      <c r="J57" s="19">
        <f>+I57/I60</f>
        <v>2.4752475247524753E-3</v>
      </c>
      <c r="K57" s="3"/>
      <c r="L57" s="3"/>
      <c r="M57" s="3"/>
      <c r="N57" s="1"/>
    </row>
    <row r="58" spans="1:14" ht="15.75" thickBot="1">
      <c r="A58" s="1"/>
      <c r="B58" s="3"/>
      <c r="C58" s="3"/>
      <c r="D58" s="11">
        <v>15</v>
      </c>
      <c r="E58" s="16" t="str">
        <f>+'[1]ACUM-JULIO'!A75</f>
        <v>NEGATIVA  POR RESERVA</v>
      </c>
      <c r="F58" s="17"/>
      <c r="G58" s="17"/>
      <c r="H58" s="18"/>
      <c r="I58" s="11">
        <f>+'[1]ACUM-JULIO'!B75</f>
        <v>8</v>
      </c>
      <c r="J58" s="19">
        <f>+I58/I60</f>
        <v>1.9801980198019802E-2</v>
      </c>
      <c r="K58" s="3"/>
      <c r="L58" s="3"/>
      <c r="M58" s="3"/>
      <c r="N58" s="1"/>
    </row>
    <row r="59" spans="1:14" s="24" customFormat="1" ht="16.5" thickBot="1">
      <c r="A59" s="22"/>
      <c r="B59" s="3"/>
      <c r="C59" s="23"/>
      <c r="D59" s="23"/>
      <c r="E59" s="23"/>
      <c r="F59" s="23"/>
      <c r="G59" s="23"/>
      <c r="H59" s="23"/>
      <c r="K59" s="23"/>
      <c r="L59" s="23"/>
      <c r="M59" s="23"/>
      <c r="N59" s="22"/>
    </row>
    <row r="60" spans="1:14" ht="16.5" thickBot="1">
      <c r="A60" s="1"/>
      <c r="B60" s="3"/>
      <c r="C60" s="3"/>
      <c r="D60" s="3"/>
      <c r="E60" s="3"/>
      <c r="F60" s="3"/>
      <c r="G60" s="3"/>
      <c r="H60" s="3"/>
      <c r="I60" s="10">
        <f>SUM(I44:I58)</f>
        <v>404</v>
      </c>
      <c r="J60" s="14">
        <f>SUM(J44:J58)</f>
        <v>1</v>
      </c>
      <c r="K60" s="3"/>
      <c r="L60" s="3"/>
      <c r="M60" s="3"/>
      <c r="N60" s="1"/>
    </row>
    <row r="61" spans="1:14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"/>
    </row>
    <row r="62" spans="1:14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"/>
    </row>
    <row r="63" spans="1:14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"/>
    </row>
    <row r="64" spans="1:14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"/>
    </row>
    <row r="65" spans="1:14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"/>
    </row>
    <row r="66" spans="1:14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"/>
    </row>
    <row r="67" spans="1:14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"/>
    </row>
    <row r="68" spans="1:14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"/>
    </row>
    <row r="69" spans="1:14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"/>
    </row>
    <row r="70" spans="1:14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"/>
    </row>
    <row r="71" spans="1:14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"/>
    </row>
    <row r="72" spans="1:14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"/>
    </row>
    <row r="73" spans="1:14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"/>
    </row>
    <row r="74" spans="1:14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"/>
    </row>
    <row r="75" spans="1:14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"/>
    </row>
    <row r="76" spans="1:14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"/>
    </row>
    <row r="77" spans="1:14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"/>
    </row>
    <row r="78" spans="1:14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"/>
    </row>
    <row r="79" spans="1:14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"/>
    </row>
    <row r="80" spans="1:14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"/>
    </row>
    <row r="81" spans="1:14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"/>
    </row>
    <row r="82" spans="1:14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"/>
    </row>
    <row r="83" spans="1:14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"/>
    </row>
    <row r="84" spans="1:14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"/>
    </row>
    <row r="85" spans="1:14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"/>
    </row>
    <row r="86" spans="1:14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"/>
    </row>
    <row r="87" spans="1:14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"/>
    </row>
    <row r="88" spans="1:14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"/>
    </row>
    <row r="89" spans="1:14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"/>
    </row>
    <row r="90" spans="1:14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"/>
    </row>
    <row r="91" spans="1:14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"/>
    </row>
    <row r="92" spans="1:14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"/>
    </row>
    <row r="93" spans="1:14" ht="15.75" thickBo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"/>
    </row>
    <row r="94" spans="1:14" ht="19.5" customHeight="1" thickBot="1">
      <c r="A94" s="1"/>
      <c r="B94" s="3"/>
      <c r="C94" s="3"/>
      <c r="D94" s="97" t="s">
        <v>13</v>
      </c>
      <c r="E94" s="98"/>
      <c r="F94" s="98"/>
      <c r="G94" s="98"/>
      <c r="H94" s="98"/>
      <c r="I94" s="99"/>
      <c r="J94" s="3"/>
      <c r="K94" s="3"/>
      <c r="L94" s="3"/>
      <c r="M94" s="3"/>
      <c r="N94" s="1"/>
    </row>
    <row r="95" spans="1:14" ht="15.75" customHeight="1" thickBot="1">
      <c r="A95" s="1"/>
      <c r="B95" s="3"/>
      <c r="C95" s="3"/>
      <c r="D95" s="25">
        <v>6</v>
      </c>
      <c r="E95" s="90" t="str">
        <f>+'[1]ACUM-JULIO'!A87</f>
        <v>VÍA INFOMEX</v>
      </c>
      <c r="F95" s="91"/>
      <c r="G95" s="92"/>
      <c r="H95" s="26">
        <f>+'[1]ACUM-JULIO'!B87</f>
        <v>227</v>
      </c>
      <c r="I95" s="27">
        <f>+H95/H102</f>
        <v>0.56188118811881194</v>
      </c>
      <c r="J95" s="3"/>
      <c r="K95" s="3"/>
      <c r="L95" s="3"/>
      <c r="M95" s="3"/>
      <c r="N95" s="1"/>
    </row>
    <row r="96" spans="1:14" ht="15.75" customHeight="1" thickBot="1">
      <c r="A96" s="1"/>
      <c r="B96" s="3"/>
      <c r="C96" s="3"/>
      <c r="D96" s="25">
        <v>2</v>
      </c>
      <c r="E96" s="90" t="str">
        <f>+'[1]ACUM-JULIO'!A88</f>
        <v>COPIA SIMPLE</v>
      </c>
      <c r="F96" s="91"/>
      <c r="G96" s="92"/>
      <c r="H96" s="26">
        <f>+'[1]ACUM-JULIO'!B88</f>
        <v>99</v>
      </c>
      <c r="I96" s="27">
        <f>H96/H102</f>
        <v>0.24504950495049505</v>
      </c>
      <c r="J96" s="3"/>
      <c r="K96" s="3"/>
      <c r="L96" s="3"/>
      <c r="M96" s="3"/>
      <c r="N96" s="1"/>
    </row>
    <row r="97" spans="1:14" ht="15.75" customHeight="1" thickBot="1">
      <c r="A97" s="1"/>
      <c r="B97" s="3"/>
      <c r="C97" s="3"/>
      <c r="D97" s="25">
        <v>3</v>
      </c>
      <c r="E97" s="90" t="str">
        <f>+'[1]ACUM-JULIO'!A89</f>
        <v>COPIA CERTIFICADA</v>
      </c>
      <c r="F97" s="91"/>
      <c r="G97" s="92"/>
      <c r="H97" s="26">
        <f>+'[1]ACUM-JULIO'!B89</f>
        <v>54</v>
      </c>
      <c r="I97" s="27">
        <f>H97/H102</f>
        <v>0.13366336633663367</v>
      </c>
      <c r="J97" s="3"/>
      <c r="K97" s="3"/>
      <c r="L97" s="3"/>
      <c r="M97" s="3"/>
      <c r="N97" s="1"/>
    </row>
    <row r="98" spans="1:14" ht="15.75" customHeight="1" thickBot="1">
      <c r="A98" s="1"/>
      <c r="B98" s="3"/>
      <c r="C98" s="3"/>
      <c r="D98" s="25">
        <v>4</v>
      </c>
      <c r="E98" s="90" t="str">
        <f>+'[1]ACUM-JULIO'!A90</f>
        <v>CD</v>
      </c>
      <c r="F98" s="91"/>
      <c r="G98" s="92"/>
      <c r="H98" s="26">
        <f>+'[1]ACUM-JULIO'!B90</f>
        <v>2</v>
      </c>
      <c r="I98" s="27">
        <f>H99/H102</f>
        <v>2.4752475247524753E-3</v>
      </c>
      <c r="J98" s="3"/>
      <c r="K98" s="3"/>
      <c r="L98" s="3"/>
      <c r="M98" s="3"/>
      <c r="N98" s="1"/>
    </row>
    <row r="99" spans="1:14" ht="15.75" customHeight="1" thickBot="1">
      <c r="A99" s="1"/>
      <c r="B99" s="3"/>
      <c r="C99" s="3"/>
      <c r="D99" s="25">
        <v>5</v>
      </c>
      <c r="E99" s="90" t="str">
        <f>+'[1]ACUM-JULIO'!A91</f>
        <v>CONSULTA FISICA</v>
      </c>
      <c r="F99" s="91"/>
      <c r="G99" s="92"/>
      <c r="H99" s="26">
        <f>+'[1]ACUM-JULIO'!B91</f>
        <v>1</v>
      </c>
      <c r="I99" s="27">
        <f>H98/H102</f>
        <v>4.9504950495049506E-3</v>
      </c>
      <c r="J99" s="3"/>
      <c r="K99" s="3"/>
      <c r="L99" s="3"/>
      <c r="M99" s="3"/>
      <c r="N99" s="1"/>
    </row>
    <row r="100" spans="1:14" ht="15.75" customHeight="1">
      <c r="A100" s="1"/>
      <c r="B100" s="3"/>
      <c r="C100" s="3"/>
      <c r="D100" s="25">
        <v>1</v>
      </c>
      <c r="E100" s="90" t="str">
        <f>+'[1]ACUM-JULIO'!A93</f>
        <v>COPIA SIMPLE Y COPIA CERTIFICADA</v>
      </c>
      <c r="F100" s="91"/>
      <c r="G100" s="92"/>
      <c r="H100" s="26">
        <f>+'[1]ACUM-JULIO'!B93</f>
        <v>21</v>
      </c>
      <c r="I100" s="27">
        <f>H100/H102</f>
        <v>5.1980198019801978E-2</v>
      </c>
      <c r="J100" s="3"/>
      <c r="K100" s="3"/>
      <c r="L100" s="3"/>
      <c r="M100" s="3"/>
      <c r="N100" s="1"/>
    </row>
    <row r="101" spans="1:14" ht="15.75" thickBot="1">
      <c r="A101" s="1"/>
      <c r="B101" s="3"/>
      <c r="C101" s="3"/>
      <c r="E101" s="3"/>
      <c r="F101" s="3"/>
      <c r="G101" s="3"/>
      <c r="H101" s="3"/>
      <c r="I101" s="3"/>
      <c r="J101" s="3"/>
      <c r="K101" s="3"/>
      <c r="L101" s="3"/>
      <c r="N101" s="1"/>
    </row>
    <row r="102" spans="1:14" s="24" customFormat="1" ht="16.5" thickBot="1">
      <c r="A102" s="22"/>
      <c r="B102" s="3"/>
      <c r="C102" s="23"/>
      <c r="D102" s="23"/>
      <c r="E102" s="23"/>
      <c r="F102" s="28"/>
      <c r="G102" s="29" t="s">
        <v>7</v>
      </c>
      <c r="H102" s="10">
        <f>SUM(H95:H101)</f>
        <v>404</v>
      </c>
      <c r="I102" s="30">
        <f>SUM(I95:I101)</f>
        <v>1</v>
      </c>
      <c r="J102" s="23"/>
      <c r="K102" s="23"/>
      <c r="L102" s="23"/>
      <c r="M102" s="23"/>
      <c r="N102" s="22"/>
    </row>
    <row r="103" spans="1:14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"/>
    </row>
    <row r="104" spans="1:14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"/>
    </row>
    <row r="105" spans="1:14" ht="18.75">
      <c r="A105" s="1"/>
      <c r="B105" s="3"/>
      <c r="C105" s="3"/>
      <c r="D105" s="83"/>
      <c r="E105" s="83"/>
      <c r="F105" s="83"/>
      <c r="G105" s="83"/>
      <c r="H105" s="83"/>
      <c r="I105" s="83"/>
      <c r="J105" s="3"/>
      <c r="K105" s="3"/>
      <c r="L105" s="3"/>
      <c r="M105" s="3"/>
      <c r="N105" s="1"/>
    </row>
    <row r="106" spans="1:14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"/>
    </row>
    <row r="107" spans="1:14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"/>
    </row>
    <row r="108" spans="1:14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"/>
    </row>
    <row r="109" spans="1:14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"/>
    </row>
    <row r="110" spans="1:14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"/>
    </row>
    <row r="111" spans="1:14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"/>
    </row>
    <row r="112" spans="1:14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 t="s">
        <v>14</v>
      </c>
      <c r="M112" s="3"/>
      <c r="N112" s="1"/>
    </row>
    <row r="113" spans="1:14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"/>
    </row>
    <row r="114" spans="1:14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"/>
    </row>
    <row r="115" spans="1:14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"/>
    </row>
    <row r="116" spans="1:14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"/>
    </row>
    <row r="117" spans="1:14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"/>
    </row>
    <row r="118" spans="1:14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"/>
    </row>
    <row r="119" spans="1:14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"/>
    </row>
    <row r="120" spans="1:14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"/>
    </row>
    <row r="121" spans="1:14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"/>
    </row>
    <row r="122" spans="1:14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"/>
    </row>
    <row r="123" spans="1:14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"/>
    </row>
    <row r="124" spans="1:14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"/>
    </row>
    <row r="125" spans="1:14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"/>
    </row>
    <row r="126" spans="1:14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"/>
    </row>
    <row r="127" spans="1:14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"/>
    </row>
    <row r="128" spans="1:14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"/>
    </row>
    <row r="129" spans="1:14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"/>
    </row>
    <row r="130" spans="1:14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"/>
    </row>
    <row r="131" spans="1:14" ht="15.75" thickBo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"/>
    </row>
    <row r="132" spans="1:14" ht="19.5" customHeight="1" thickBot="1">
      <c r="A132" s="1"/>
      <c r="B132" s="3"/>
      <c r="C132" s="3"/>
      <c r="D132" s="3"/>
      <c r="E132" s="74" t="s">
        <v>15</v>
      </c>
      <c r="F132" s="75"/>
      <c r="G132" s="75"/>
      <c r="H132" s="75"/>
      <c r="I132" s="76"/>
      <c r="J132" s="3"/>
      <c r="K132" s="3"/>
      <c r="L132" s="3"/>
      <c r="M132" s="3"/>
      <c r="N132" s="1"/>
    </row>
    <row r="133" spans="1:14" ht="15.75" customHeight="1" thickBot="1">
      <c r="A133" s="1"/>
      <c r="B133" s="3"/>
      <c r="C133" s="3"/>
      <c r="D133" s="3"/>
      <c r="E133" s="84" t="s">
        <v>16</v>
      </c>
      <c r="F133" s="85"/>
      <c r="G133" s="85"/>
      <c r="H133" s="86"/>
      <c r="I133" s="31">
        <f>+'[1]ACUM-JULIO'!B53</f>
        <v>1147</v>
      </c>
      <c r="J133" s="3"/>
      <c r="K133" s="3"/>
      <c r="L133" s="3"/>
      <c r="M133" s="3"/>
      <c r="N133" s="1"/>
    </row>
    <row r="134" spans="1:14" ht="16.5" thickBot="1">
      <c r="A134" s="1"/>
      <c r="B134" s="3"/>
      <c r="C134" s="3"/>
      <c r="D134" s="3"/>
      <c r="E134" s="3"/>
      <c r="F134" s="3"/>
      <c r="G134" s="3"/>
      <c r="H134" s="32" t="s">
        <v>7</v>
      </c>
      <c r="I134" s="10">
        <f>SUM(I133)</f>
        <v>1147</v>
      </c>
      <c r="J134" s="3"/>
      <c r="K134" s="3"/>
      <c r="L134" s="3"/>
      <c r="M134" s="3"/>
      <c r="N134" s="1"/>
    </row>
    <row r="135" spans="1:14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"/>
    </row>
    <row r="136" spans="1:14" ht="15.75" thickBo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"/>
    </row>
    <row r="137" spans="1:14" ht="19.5" customHeight="1" thickBot="1">
      <c r="A137" s="1"/>
      <c r="B137" s="3"/>
      <c r="C137" s="3"/>
      <c r="D137" s="3"/>
      <c r="E137" s="74" t="s">
        <v>17</v>
      </c>
      <c r="F137" s="75"/>
      <c r="G137" s="75"/>
      <c r="H137" s="75"/>
      <c r="I137" s="76"/>
      <c r="J137" s="3"/>
      <c r="K137" s="3"/>
      <c r="L137" s="3"/>
      <c r="M137" s="3"/>
      <c r="N137" s="1"/>
    </row>
    <row r="138" spans="1:14" ht="15.75" thickBot="1">
      <c r="A138" s="1"/>
      <c r="B138" s="3"/>
      <c r="C138" s="3"/>
      <c r="D138" s="3"/>
      <c r="E138" s="84" t="s">
        <v>18</v>
      </c>
      <c r="F138" s="85"/>
      <c r="G138" s="85"/>
      <c r="H138" s="86"/>
      <c r="I138" s="33">
        <f>+'[1]ACUM-JULIO'!B104</f>
        <v>427</v>
      </c>
      <c r="J138" s="3"/>
      <c r="K138" s="3"/>
      <c r="L138" s="3"/>
      <c r="M138" s="3"/>
      <c r="N138" s="1"/>
    </row>
    <row r="139" spans="1:14" ht="16.5" thickBot="1">
      <c r="A139" s="1"/>
      <c r="B139" s="3"/>
      <c r="C139" s="3"/>
      <c r="D139" s="3"/>
      <c r="E139" s="3"/>
      <c r="F139" s="3"/>
      <c r="G139" s="3"/>
      <c r="H139" s="32" t="s">
        <v>7</v>
      </c>
      <c r="I139" s="10">
        <f>SUM(I138)</f>
        <v>427</v>
      </c>
      <c r="J139" s="3"/>
      <c r="K139" s="3"/>
      <c r="L139" s="3"/>
      <c r="M139" s="3"/>
      <c r="N139" s="1"/>
    </row>
    <row r="140" spans="1:14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"/>
    </row>
    <row r="141" spans="1:14" ht="15.75" thickBo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"/>
    </row>
    <row r="142" spans="1:14" ht="19.5" thickBot="1">
      <c r="A142" s="1"/>
      <c r="B142" s="3"/>
      <c r="C142" s="3"/>
      <c r="D142" s="3"/>
      <c r="E142" s="87" t="s">
        <v>19</v>
      </c>
      <c r="F142" s="88"/>
      <c r="G142" s="88"/>
      <c r="H142" s="88"/>
      <c r="I142" s="89"/>
      <c r="J142" s="3"/>
      <c r="K142" s="3"/>
      <c r="L142" s="3"/>
      <c r="M142" s="3"/>
      <c r="N142" s="1"/>
    </row>
    <row r="143" spans="1:14" ht="15.75" customHeight="1" thickBot="1">
      <c r="A143" s="1"/>
      <c r="B143" s="3"/>
      <c r="C143" s="3"/>
      <c r="D143" s="3"/>
      <c r="E143" s="84" t="s">
        <v>20</v>
      </c>
      <c r="F143" s="85"/>
      <c r="G143" s="85"/>
      <c r="H143" s="86"/>
      <c r="I143" s="33">
        <f>+'[1]ACUM-JULIO'!B108</f>
        <v>2</v>
      </c>
      <c r="J143" s="3"/>
      <c r="K143" s="3"/>
      <c r="L143" s="3"/>
      <c r="M143" s="3"/>
      <c r="N143" s="1"/>
    </row>
    <row r="144" spans="1:14" ht="16.5" thickBot="1">
      <c r="A144" s="1"/>
      <c r="B144" s="3"/>
      <c r="C144" s="3"/>
      <c r="D144" s="3"/>
      <c r="E144" s="3"/>
      <c r="F144" s="3"/>
      <c r="G144" s="3"/>
      <c r="H144" s="32" t="s">
        <v>7</v>
      </c>
      <c r="I144" s="10">
        <f>SUM(I143)</f>
        <v>2</v>
      </c>
      <c r="J144" s="3"/>
      <c r="K144" s="3"/>
      <c r="L144" s="3"/>
      <c r="M144" s="3"/>
      <c r="N144" s="1"/>
    </row>
    <row r="145" spans="1:14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"/>
    </row>
    <row r="146" spans="1:14" ht="15.75" thickBo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"/>
    </row>
    <row r="147" spans="1:14" ht="19.5" thickBot="1">
      <c r="A147" s="1"/>
      <c r="B147" s="3"/>
      <c r="C147" s="3"/>
      <c r="D147" s="3"/>
      <c r="E147" s="87" t="s">
        <v>21</v>
      </c>
      <c r="F147" s="88"/>
      <c r="G147" s="88"/>
      <c r="H147" s="88"/>
      <c r="I147" s="89"/>
      <c r="J147" s="3"/>
      <c r="K147" s="3"/>
      <c r="L147" s="3"/>
      <c r="M147" s="3"/>
      <c r="N147" s="1"/>
    </row>
    <row r="148" spans="1:14" ht="15.75" thickBot="1">
      <c r="A148" s="1"/>
      <c r="B148" s="3"/>
      <c r="C148" s="3"/>
      <c r="D148" s="3"/>
      <c r="E148" s="84" t="s">
        <v>21</v>
      </c>
      <c r="F148" s="85"/>
      <c r="G148" s="85"/>
      <c r="H148" s="86"/>
      <c r="I148" s="33">
        <f>+'[1]ACUM-JULIO'!B126</f>
        <v>2</v>
      </c>
      <c r="J148" s="3"/>
      <c r="K148" s="3"/>
      <c r="L148" s="3"/>
      <c r="M148" s="3"/>
      <c r="N148" s="1"/>
    </row>
    <row r="149" spans="1:14" ht="16.5" thickBot="1">
      <c r="A149" s="1"/>
      <c r="B149" s="3"/>
      <c r="C149" s="3"/>
      <c r="D149" s="3"/>
      <c r="E149" s="34"/>
      <c r="F149" s="34"/>
      <c r="G149" s="34"/>
      <c r="H149" s="32" t="s">
        <v>7</v>
      </c>
      <c r="I149" s="10">
        <f>SUM(I148)</f>
        <v>2</v>
      </c>
      <c r="J149" s="3"/>
      <c r="K149" s="3"/>
      <c r="L149" s="3"/>
      <c r="M149" s="3"/>
      <c r="N149" s="1"/>
    </row>
    <row r="150" spans="1:14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"/>
    </row>
    <row r="151" spans="1:14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"/>
    </row>
    <row r="152" spans="1:14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"/>
    </row>
    <row r="153" spans="1:14" ht="15.75" thickBo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"/>
    </row>
    <row r="154" spans="1:14" ht="19.5" customHeight="1" thickBot="1">
      <c r="A154" s="1"/>
      <c r="B154" s="3"/>
      <c r="C154" s="3"/>
      <c r="D154" s="74" t="s">
        <v>22</v>
      </c>
      <c r="E154" s="75"/>
      <c r="F154" s="75"/>
      <c r="G154" s="75"/>
      <c r="H154" s="75"/>
      <c r="I154" s="76"/>
      <c r="J154" s="3"/>
      <c r="K154" s="3"/>
      <c r="L154" s="3"/>
      <c r="M154" s="3"/>
      <c r="N154" s="1"/>
    </row>
    <row r="155" spans="1:14" ht="15.75" thickBot="1">
      <c r="A155" s="1"/>
      <c r="B155" s="3"/>
      <c r="C155" s="3"/>
      <c r="D155" s="35">
        <v>1</v>
      </c>
      <c r="E155" s="36" t="str">
        <f>+'[1]ACUM-JULIO'!A161</f>
        <v>ORDINARIA</v>
      </c>
      <c r="F155" s="37"/>
      <c r="G155" s="38"/>
      <c r="H155" s="39">
        <f>+'[1]ACUM-JULIO'!B161</f>
        <v>377</v>
      </c>
      <c r="I155" s="40">
        <f>H155/H160</f>
        <v>0.93316831683168322</v>
      </c>
      <c r="J155" s="3"/>
      <c r="K155" s="3"/>
      <c r="L155" s="3"/>
      <c r="M155" s="3"/>
      <c r="N155" s="1"/>
    </row>
    <row r="156" spans="1:14" ht="15.75" thickBot="1">
      <c r="A156" s="1"/>
      <c r="B156" s="3"/>
      <c r="C156" s="3"/>
      <c r="D156" s="35">
        <v>2</v>
      </c>
      <c r="E156" s="36" t="str">
        <f>+'[1]ACUM-JULIO'!A162</f>
        <v>FUNDAMENTAL</v>
      </c>
      <c r="F156" s="37"/>
      <c r="G156" s="38"/>
      <c r="H156" s="39">
        <f>+'[1]ACUM-JULIO'!B162</f>
        <v>19</v>
      </c>
      <c r="I156" s="27">
        <f>H156/H160</f>
        <v>4.702970297029703E-2</v>
      </c>
      <c r="J156" s="3"/>
      <c r="K156" s="3"/>
      <c r="L156" s="3"/>
      <c r="M156" s="3"/>
      <c r="N156" s="1"/>
    </row>
    <row r="157" spans="1:14" ht="15.75" thickBot="1">
      <c r="A157" s="1"/>
      <c r="B157" s="3"/>
      <c r="C157" s="3"/>
      <c r="D157" s="41">
        <v>4</v>
      </c>
      <c r="E157" s="36" t="str">
        <f>+'[1]ACUM-JULIO'!A163</f>
        <v>CONFIDENCIAL</v>
      </c>
      <c r="F157" s="37"/>
      <c r="G157" s="38"/>
      <c r="H157" s="39">
        <f>+'[1]ACUM-JULIO'!B163</f>
        <v>0</v>
      </c>
      <c r="I157" s="27">
        <f>H157/H160</f>
        <v>0</v>
      </c>
      <c r="J157" s="3"/>
      <c r="K157" s="3"/>
      <c r="L157" s="3"/>
      <c r="M157" s="3"/>
      <c r="N157" s="1"/>
    </row>
    <row r="158" spans="1:14" ht="15.75" thickBot="1">
      <c r="A158" s="1"/>
      <c r="B158" s="3"/>
      <c r="C158" s="3"/>
      <c r="D158" s="35">
        <v>3</v>
      </c>
      <c r="E158" s="36" t="str">
        <f>+'[1]ACUM-JULIO'!A164</f>
        <v>RESERVADA</v>
      </c>
      <c r="F158" s="37"/>
      <c r="G158" s="38"/>
      <c r="H158" s="39">
        <f>+'[1]ACUM-JULIO'!B164</f>
        <v>8</v>
      </c>
      <c r="I158" s="42">
        <f>H158/H160</f>
        <v>1.9801980198019802E-2</v>
      </c>
      <c r="J158" s="3"/>
      <c r="K158" s="3"/>
      <c r="L158" s="3"/>
      <c r="M158" s="3"/>
      <c r="N158" s="1"/>
    </row>
    <row r="159" spans="1:14" ht="15.75" thickBot="1">
      <c r="A159" s="1"/>
      <c r="B159" s="3"/>
      <c r="C159" s="3"/>
      <c r="D159" s="3"/>
      <c r="F159" s="3"/>
      <c r="G159" s="3"/>
      <c r="H159" s="3"/>
      <c r="I159" s="3"/>
      <c r="J159" s="3"/>
      <c r="K159" s="3"/>
      <c r="L159" s="3"/>
      <c r="M159" s="3"/>
      <c r="N159" s="1"/>
    </row>
    <row r="160" spans="1:14" s="24" customFormat="1" ht="16.5" thickBot="1">
      <c r="A160" s="22"/>
      <c r="B160" s="3"/>
      <c r="C160" s="23"/>
      <c r="D160" s="23"/>
      <c r="E160" s="43"/>
      <c r="F160" s="43"/>
      <c r="G160" s="10" t="s">
        <v>7</v>
      </c>
      <c r="H160" s="44">
        <f>SUM(H155:H158)</f>
        <v>404</v>
      </c>
      <c r="I160" s="45">
        <f>SUM(I155:I158)</f>
        <v>1</v>
      </c>
      <c r="J160" s="23"/>
      <c r="K160" s="23"/>
      <c r="L160" s="23"/>
      <c r="M160" s="23"/>
      <c r="N160" s="22"/>
    </row>
    <row r="161" spans="1:14">
      <c r="A161" s="1"/>
      <c r="B161" s="3"/>
      <c r="C161" s="3"/>
      <c r="D161" s="3"/>
      <c r="E161" s="3"/>
      <c r="F161" s="3"/>
      <c r="G161" s="46"/>
      <c r="H161" s="3"/>
      <c r="I161" s="3"/>
      <c r="J161" s="3"/>
      <c r="K161" s="3"/>
      <c r="L161" s="3"/>
      <c r="M161" s="3"/>
      <c r="N161" s="1"/>
    </row>
    <row r="162" spans="1:14">
      <c r="A162" s="1"/>
      <c r="B162" s="3"/>
      <c r="C162" s="3"/>
      <c r="D162" s="3"/>
      <c r="E162" s="3"/>
      <c r="F162" s="3"/>
      <c r="G162" s="46"/>
      <c r="H162" s="3"/>
      <c r="I162" s="3"/>
      <c r="J162" s="3"/>
      <c r="K162" s="3"/>
      <c r="L162" s="3"/>
      <c r="M162" s="3"/>
      <c r="N162" s="1"/>
    </row>
    <row r="163" spans="1:14">
      <c r="A163" s="1"/>
      <c r="B163" s="3"/>
      <c r="C163" s="3"/>
      <c r="D163" s="3"/>
      <c r="E163" s="3"/>
      <c r="F163" s="3"/>
      <c r="G163" s="46"/>
      <c r="H163" s="3"/>
      <c r="I163" s="3"/>
      <c r="J163" s="3"/>
      <c r="K163" s="3"/>
      <c r="L163" s="3"/>
      <c r="M163" s="3"/>
      <c r="N163" s="1"/>
    </row>
    <row r="164" spans="1:14">
      <c r="A164" s="1"/>
      <c r="B164" s="3"/>
      <c r="C164" s="3"/>
      <c r="D164" s="3"/>
      <c r="E164" s="3"/>
      <c r="F164" s="3"/>
      <c r="G164" s="46"/>
      <c r="H164" s="3"/>
      <c r="I164" s="3"/>
      <c r="J164" s="3"/>
      <c r="K164" s="3"/>
      <c r="L164" s="3"/>
      <c r="M164" s="3"/>
      <c r="N164" s="1"/>
    </row>
    <row r="165" spans="1:14">
      <c r="A165" s="1"/>
      <c r="B165" s="3"/>
      <c r="C165" s="3"/>
      <c r="D165" s="3"/>
      <c r="E165" s="3"/>
      <c r="F165" s="3"/>
      <c r="G165" s="46"/>
      <c r="H165" s="3"/>
      <c r="I165" s="3"/>
      <c r="J165" s="3"/>
      <c r="K165" s="3"/>
      <c r="L165" s="3"/>
      <c r="M165" s="3"/>
      <c r="N165" s="1"/>
    </row>
    <row r="166" spans="1:14">
      <c r="A166" s="1"/>
      <c r="B166" s="3"/>
      <c r="C166" s="3"/>
      <c r="D166" s="3"/>
      <c r="E166" s="3"/>
      <c r="F166" s="3"/>
      <c r="G166" s="46"/>
      <c r="H166" s="3"/>
      <c r="I166" s="3"/>
      <c r="J166" s="3"/>
      <c r="K166" s="3"/>
      <c r="L166" s="3"/>
      <c r="M166" s="3"/>
      <c r="N166" s="1"/>
    </row>
    <row r="167" spans="1:14">
      <c r="A167" s="1"/>
      <c r="B167" s="3"/>
      <c r="C167" s="3"/>
      <c r="D167" s="3"/>
      <c r="E167" s="3"/>
      <c r="F167" s="3"/>
      <c r="G167" s="46"/>
      <c r="H167" s="3"/>
      <c r="I167" s="3"/>
      <c r="J167" s="3"/>
      <c r="K167" s="3"/>
      <c r="L167" s="3"/>
      <c r="M167" s="3"/>
      <c r="N167" s="1"/>
    </row>
    <row r="168" spans="1:14">
      <c r="A168" s="1"/>
      <c r="B168" s="3"/>
      <c r="C168" s="3"/>
      <c r="D168" s="3"/>
      <c r="E168" s="3"/>
      <c r="F168" s="3"/>
      <c r="G168" s="46"/>
      <c r="H168" s="3"/>
      <c r="I168" s="3"/>
      <c r="J168" s="3"/>
      <c r="K168" s="3"/>
      <c r="L168" s="3"/>
      <c r="M168" s="3"/>
      <c r="N168" s="1"/>
    </row>
    <row r="169" spans="1:14">
      <c r="A169" s="1"/>
      <c r="B169" s="3"/>
      <c r="C169" s="3"/>
      <c r="D169" s="3"/>
      <c r="E169" s="3"/>
      <c r="F169" s="3"/>
      <c r="G169" s="46"/>
      <c r="H169" s="3"/>
      <c r="I169" s="3"/>
      <c r="J169" s="3"/>
      <c r="K169" s="3"/>
      <c r="L169" s="3"/>
      <c r="M169" s="3"/>
      <c r="N169" s="1"/>
    </row>
    <row r="170" spans="1:14">
      <c r="A170" s="1"/>
      <c r="B170" s="3"/>
      <c r="C170" s="3"/>
      <c r="D170" s="3"/>
      <c r="E170" s="3"/>
      <c r="F170" s="3"/>
      <c r="G170" s="46"/>
      <c r="H170" s="3"/>
      <c r="I170" s="3"/>
      <c r="J170" s="3"/>
      <c r="K170" s="3"/>
      <c r="L170" s="3"/>
      <c r="M170" s="3"/>
      <c r="N170" s="1"/>
    </row>
    <row r="171" spans="1:14">
      <c r="A171" s="1"/>
      <c r="B171" s="3"/>
      <c r="C171" s="3"/>
      <c r="D171" s="3"/>
      <c r="E171" s="3"/>
      <c r="F171" s="3"/>
      <c r="G171" s="46"/>
      <c r="H171" s="3"/>
      <c r="I171" s="3"/>
      <c r="J171" s="3"/>
      <c r="K171" s="3"/>
      <c r="L171" s="3"/>
      <c r="M171" s="3"/>
      <c r="N171" s="1"/>
    </row>
    <row r="172" spans="1:14">
      <c r="A172" s="1"/>
      <c r="B172" s="3"/>
      <c r="C172" s="3"/>
      <c r="D172" s="3"/>
      <c r="E172" s="3"/>
      <c r="F172" s="3"/>
      <c r="G172" s="46"/>
      <c r="H172" s="3"/>
      <c r="I172" s="3"/>
      <c r="J172" s="3"/>
      <c r="K172" s="3"/>
      <c r="L172" s="3"/>
      <c r="M172" s="3"/>
      <c r="N172" s="1"/>
    </row>
    <row r="173" spans="1:14">
      <c r="A173" s="1"/>
      <c r="B173" s="3"/>
      <c r="C173" s="3"/>
      <c r="D173" s="3"/>
      <c r="E173" s="3"/>
      <c r="F173" s="3"/>
      <c r="G173" s="46"/>
      <c r="H173" s="3"/>
      <c r="I173" s="3"/>
      <c r="J173" s="3"/>
      <c r="K173" s="3"/>
      <c r="L173" s="3"/>
      <c r="M173" s="3"/>
      <c r="N173" s="1"/>
    </row>
    <row r="174" spans="1:14">
      <c r="A174" s="1"/>
      <c r="B174" s="3"/>
      <c r="C174" s="3"/>
      <c r="D174" s="3"/>
      <c r="E174" s="3"/>
      <c r="F174" s="3"/>
      <c r="G174" s="46"/>
      <c r="H174" s="3"/>
      <c r="I174" s="3"/>
      <c r="J174" s="3"/>
      <c r="K174" s="3"/>
      <c r="L174" s="3"/>
      <c r="M174" s="3"/>
      <c r="N174" s="1"/>
    </row>
    <row r="175" spans="1:14">
      <c r="A175" s="1"/>
      <c r="B175" s="3"/>
      <c r="C175" s="3"/>
      <c r="D175" s="3"/>
      <c r="E175" s="3"/>
      <c r="F175" s="3"/>
      <c r="G175" s="46"/>
      <c r="H175" s="3"/>
      <c r="I175" s="3"/>
      <c r="J175" s="3"/>
      <c r="K175" s="3"/>
      <c r="L175" s="3"/>
      <c r="M175" s="3"/>
      <c r="N175" s="1"/>
    </row>
    <row r="176" spans="1:14">
      <c r="A176" s="1"/>
      <c r="B176" s="3"/>
      <c r="C176" s="3"/>
      <c r="D176" s="3"/>
      <c r="E176" s="3"/>
      <c r="F176" s="3"/>
      <c r="G176" s="46"/>
      <c r="H176" s="3"/>
      <c r="I176" s="3"/>
      <c r="J176" s="3"/>
      <c r="K176" s="3"/>
      <c r="L176" s="3"/>
      <c r="M176" s="3"/>
      <c r="N176" s="1"/>
    </row>
    <row r="177" spans="1:14">
      <c r="A177" s="1"/>
      <c r="B177" s="3"/>
      <c r="C177" s="3"/>
      <c r="D177" s="3"/>
      <c r="E177" s="3"/>
      <c r="F177" s="3"/>
      <c r="G177" s="46"/>
      <c r="H177" s="3"/>
      <c r="I177" s="3"/>
      <c r="J177" s="3"/>
      <c r="K177" s="3"/>
      <c r="L177" s="3"/>
      <c r="M177" s="3"/>
      <c r="N177" s="1"/>
    </row>
    <row r="178" spans="1:14">
      <c r="A178" s="1"/>
      <c r="B178" s="3"/>
      <c r="C178" s="3"/>
      <c r="D178" s="3"/>
      <c r="E178" s="3"/>
      <c r="F178" s="3"/>
      <c r="G178" s="46"/>
      <c r="H178" s="3"/>
      <c r="I178" s="3"/>
      <c r="J178" s="3"/>
      <c r="K178" s="3"/>
      <c r="L178" s="3"/>
      <c r="M178" s="3"/>
      <c r="N178" s="1"/>
    </row>
    <row r="179" spans="1:14">
      <c r="A179" s="1"/>
      <c r="B179" s="3"/>
      <c r="C179" s="3"/>
      <c r="D179" s="3"/>
      <c r="E179" s="3"/>
      <c r="F179" s="3"/>
      <c r="G179" s="46"/>
      <c r="H179" s="3"/>
      <c r="I179" s="3"/>
      <c r="J179" s="3"/>
      <c r="K179" s="3"/>
      <c r="L179" s="3"/>
      <c r="M179" s="3"/>
      <c r="N179" s="1"/>
    </row>
    <row r="180" spans="1:14">
      <c r="A180" s="1"/>
      <c r="B180" s="3"/>
      <c r="C180" s="3"/>
      <c r="D180" s="3"/>
      <c r="E180" s="3"/>
      <c r="F180" s="3"/>
      <c r="G180" s="46"/>
      <c r="H180" s="3"/>
      <c r="I180" s="3"/>
      <c r="J180" s="3"/>
      <c r="K180" s="3"/>
      <c r="L180" s="3"/>
      <c r="M180" s="3"/>
      <c r="N180" s="1"/>
    </row>
    <row r="181" spans="1:14">
      <c r="A181" s="1"/>
      <c r="B181" s="3"/>
      <c r="C181" s="3"/>
      <c r="D181" s="3"/>
      <c r="E181" s="3"/>
      <c r="F181" s="3"/>
      <c r="G181" s="46"/>
      <c r="H181" s="3"/>
      <c r="I181" s="3"/>
      <c r="J181" s="3"/>
      <c r="K181" s="3"/>
      <c r="L181" s="3"/>
      <c r="M181" s="3"/>
      <c r="N181" s="1"/>
    </row>
    <row r="182" spans="1:14" ht="15.75" thickBot="1">
      <c r="A182" s="1"/>
      <c r="B182" s="3"/>
      <c r="C182" s="3"/>
      <c r="D182" s="3"/>
      <c r="E182" s="3"/>
      <c r="F182" s="3"/>
      <c r="G182" s="46"/>
      <c r="H182" s="3"/>
      <c r="I182" s="3"/>
      <c r="J182" s="3"/>
      <c r="K182" s="3"/>
      <c r="L182" s="3"/>
      <c r="M182" s="3"/>
      <c r="N182" s="1"/>
    </row>
    <row r="183" spans="1:14" ht="19.5" customHeight="1" thickBot="1">
      <c r="A183" s="1"/>
      <c r="B183" s="3"/>
      <c r="C183" s="3"/>
      <c r="D183" s="74" t="s">
        <v>23</v>
      </c>
      <c r="E183" s="75"/>
      <c r="F183" s="75"/>
      <c r="G183" s="75"/>
      <c r="H183" s="75"/>
      <c r="I183" s="76"/>
      <c r="J183" s="3"/>
      <c r="K183" s="3"/>
      <c r="L183" s="3"/>
      <c r="M183" s="3"/>
      <c r="N183" s="1"/>
    </row>
    <row r="184" spans="1:14" ht="15.75" customHeight="1" thickBot="1">
      <c r="A184" s="1"/>
      <c r="B184" s="3"/>
      <c r="C184" s="3"/>
      <c r="D184" s="35">
        <v>1</v>
      </c>
      <c r="E184" s="71" t="s">
        <v>24</v>
      </c>
      <c r="F184" s="72"/>
      <c r="G184" s="73"/>
      <c r="H184" s="11">
        <f>+'[1]ACUM-JULIO'!B172</f>
        <v>295</v>
      </c>
      <c r="I184" s="40">
        <f>H184/H189</f>
        <v>0.73019801980198018</v>
      </c>
      <c r="J184" s="3"/>
      <c r="K184" s="3"/>
      <c r="L184" s="3"/>
      <c r="M184" s="3"/>
      <c r="N184" s="1"/>
    </row>
    <row r="185" spans="1:14" ht="15.75" thickBot="1">
      <c r="A185" s="1"/>
      <c r="B185" s="3"/>
      <c r="C185" s="3"/>
      <c r="D185" s="35">
        <v>4</v>
      </c>
      <c r="E185" s="71" t="s">
        <v>25</v>
      </c>
      <c r="F185" s="72"/>
      <c r="G185" s="73"/>
      <c r="H185" s="11">
        <f>+'[1]ACUM-JULIO'!B173</f>
        <v>108</v>
      </c>
      <c r="I185" s="27">
        <f>H185/H189</f>
        <v>0.26732673267326734</v>
      </c>
      <c r="J185" s="3"/>
      <c r="K185" s="3"/>
      <c r="L185" s="3"/>
      <c r="M185" s="3"/>
      <c r="N185" s="1"/>
    </row>
    <row r="186" spans="1:14" ht="15.75" customHeight="1" thickBot="1">
      <c r="A186" s="1"/>
      <c r="B186" s="3"/>
      <c r="C186" s="3"/>
      <c r="D186" s="35">
        <v>2</v>
      </c>
      <c r="E186" s="71" t="s">
        <v>26</v>
      </c>
      <c r="F186" s="72"/>
      <c r="G186" s="73"/>
      <c r="H186" s="11">
        <f>+'[1]ACUM-JULIO'!B174</f>
        <v>1</v>
      </c>
      <c r="I186" s="27">
        <f>H186/H189</f>
        <v>2.4752475247524753E-3</v>
      </c>
      <c r="J186" s="3"/>
      <c r="K186" s="3"/>
      <c r="L186" s="3"/>
      <c r="M186" s="3"/>
      <c r="N186" s="1"/>
    </row>
    <row r="187" spans="1:14" ht="15.75" thickBot="1">
      <c r="A187" s="1"/>
      <c r="B187" s="3"/>
      <c r="C187" s="3"/>
      <c r="D187" s="35">
        <v>3</v>
      </c>
      <c r="E187" s="71" t="s">
        <v>27</v>
      </c>
      <c r="F187" s="72"/>
      <c r="G187" s="73"/>
      <c r="H187" s="11">
        <f>+'[1]ACUM-JULIO'!B175</f>
        <v>0</v>
      </c>
      <c r="I187" s="42">
        <f>H187/H189</f>
        <v>0</v>
      </c>
      <c r="J187" s="3"/>
      <c r="K187" s="3"/>
      <c r="L187" s="3"/>
      <c r="M187" s="3"/>
      <c r="N187" s="1"/>
    </row>
    <row r="188" spans="1:14" ht="15.75" thickBot="1">
      <c r="A188" s="1"/>
      <c r="B188" s="3"/>
      <c r="C188" s="3"/>
      <c r="D188" s="47"/>
      <c r="E188" s="48"/>
      <c r="F188" s="48"/>
      <c r="G188" s="48"/>
      <c r="H188" s="48"/>
      <c r="I188" s="48"/>
      <c r="J188" s="48"/>
      <c r="K188" s="3"/>
      <c r="L188" s="3"/>
      <c r="M188" s="3"/>
      <c r="N188" s="1"/>
    </row>
    <row r="189" spans="1:14" s="24" customFormat="1" ht="16.5" thickBot="1">
      <c r="A189" s="22"/>
      <c r="B189" s="3"/>
      <c r="C189" s="23"/>
      <c r="D189" s="23"/>
      <c r="E189" s="23"/>
      <c r="F189" s="23"/>
      <c r="G189" s="29" t="s">
        <v>7</v>
      </c>
      <c r="H189" s="10">
        <f>SUM(H184:H187)</f>
        <v>404</v>
      </c>
      <c r="I189" s="30">
        <f>SUM(I184:I187)</f>
        <v>1</v>
      </c>
      <c r="J189" s="23"/>
      <c r="K189" s="23"/>
      <c r="L189" s="23"/>
      <c r="M189" s="23"/>
      <c r="N189" s="22"/>
    </row>
    <row r="190" spans="1:14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1"/>
    </row>
    <row r="191" spans="1:14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1"/>
    </row>
    <row r="192" spans="1:14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1"/>
    </row>
    <row r="193" spans="1:14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1"/>
    </row>
    <row r="194" spans="1:14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1"/>
    </row>
    <row r="195" spans="1:14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"/>
    </row>
    <row r="196" spans="1:14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"/>
    </row>
    <row r="197" spans="1:14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"/>
    </row>
    <row r="198" spans="1:14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1"/>
    </row>
    <row r="199" spans="1:14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1"/>
    </row>
    <row r="200" spans="1:14">
      <c r="A200" s="1"/>
      <c r="B200" s="3"/>
      <c r="C200" s="3"/>
      <c r="D200" s="3"/>
      <c r="E200" s="3"/>
      <c r="F200" s="3"/>
      <c r="G200" s="3"/>
      <c r="H200" s="3"/>
      <c r="I200" s="3"/>
      <c r="K200" s="3"/>
      <c r="L200" s="3"/>
      <c r="M200" s="3"/>
      <c r="N200" s="1"/>
    </row>
    <row r="201" spans="1:14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1"/>
    </row>
    <row r="202" spans="1:14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1"/>
    </row>
    <row r="203" spans="1:14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"/>
    </row>
    <row r="204" spans="1:14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1"/>
    </row>
    <row r="205" spans="1:14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"/>
    </row>
    <row r="206" spans="1:14">
      <c r="A206" s="1"/>
      <c r="B206" s="3"/>
      <c r="C206" s="3"/>
      <c r="D206" s="48"/>
      <c r="E206" s="48"/>
      <c r="F206" s="49"/>
      <c r="G206" s="46"/>
      <c r="H206" s="3"/>
      <c r="I206" s="3"/>
      <c r="J206" s="3"/>
      <c r="K206" s="3"/>
      <c r="L206" s="3"/>
      <c r="M206" s="3"/>
      <c r="N206" s="1"/>
    </row>
    <row r="207" spans="1:14">
      <c r="A207" s="1"/>
      <c r="B207" s="3"/>
      <c r="C207" s="3"/>
      <c r="D207" s="48"/>
      <c r="E207" s="48"/>
      <c r="F207" s="49"/>
      <c r="G207" s="46"/>
      <c r="H207" s="3"/>
      <c r="I207" s="3"/>
      <c r="J207" s="3"/>
      <c r="K207" s="3"/>
      <c r="L207" s="3"/>
      <c r="M207" s="3"/>
      <c r="N207" s="1"/>
    </row>
    <row r="208" spans="1:14">
      <c r="A208" s="1"/>
      <c r="B208" s="3"/>
      <c r="C208" s="3"/>
      <c r="D208" s="48"/>
      <c r="E208" s="48"/>
      <c r="F208" s="49"/>
      <c r="G208" s="46"/>
      <c r="H208" s="3"/>
      <c r="I208" s="3"/>
      <c r="J208" s="3"/>
      <c r="K208" s="3"/>
      <c r="L208" s="3"/>
      <c r="M208" s="3"/>
      <c r="N208" s="1"/>
    </row>
    <row r="209" spans="1:14" ht="15.75" thickBot="1">
      <c r="A209" s="1"/>
      <c r="B209" s="3"/>
      <c r="C209" s="3"/>
      <c r="D209" s="48"/>
      <c r="E209" s="48"/>
      <c r="F209" s="49"/>
      <c r="G209" s="46"/>
      <c r="H209" s="3"/>
      <c r="I209" s="3"/>
      <c r="J209" s="3"/>
      <c r="K209" s="3"/>
      <c r="L209" s="3"/>
      <c r="M209" s="3"/>
      <c r="N209" s="1"/>
    </row>
    <row r="210" spans="1:14" ht="19.5" customHeight="1" thickBot="1">
      <c r="A210" s="1"/>
      <c r="B210" s="3"/>
      <c r="C210" s="3"/>
      <c r="D210" s="74" t="s">
        <v>28</v>
      </c>
      <c r="E210" s="75"/>
      <c r="F210" s="75"/>
      <c r="G210" s="75"/>
      <c r="H210" s="75"/>
      <c r="I210" s="76"/>
      <c r="J210" s="3"/>
      <c r="K210" s="3"/>
      <c r="L210" s="3"/>
      <c r="M210" s="3"/>
      <c r="N210" s="1"/>
    </row>
    <row r="211" spans="1:14" ht="15.75" customHeight="1" thickBot="1">
      <c r="A211" s="1"/>
      <c r="B211" s="3"/>
      <c r="C211" s="3"/>
      <c r="D211" s="35">
        <v>1</v>
      </c>
      <c r="E211" s="36" t="str">
        <f>+'[1]ACUM-JULIO'!A185</f>
        <v>INFOMEX</v>
      </c>
      <c r="F211" s="37"/>
      <c r="G211" s="39"/>
      <c r="H211" s="11">
        <f>+'[1]ACUM-JULIO'!B185</f>
        <v>231</v>
      </c>
      <c r="I211" s="40">
        <f>H211/H216</f>
        <v>0.57178217821782173</v>
      </c>
      <c r="J211" s="3"/>
      <c r="K211" s="3"/>
      <c r="L211" s="3"/>
      <c r="M211" s="3"/>
      <c r="N211" s="1"/>
    </row>
    <row r="212" spans="1:14" ht="15.75" customHeight="1" thickBot="1">
      <c r="A212" s="1"/>
      <c r="B212" s="3"/>
      <c r="C212" s="3"/>
      <c r="D212" s="35">
        <v>2</v>
      </c>
      <c r="E212" s="36" t="str">
        <f>+'[1]ACUM-JULIO'!A186</f>
        <v>CORREO ELECTRONICO</v>
      </c>
      <c r="F212" s="37"/>
      <c r="G212" s="39"/>
      <c r="H212" s="11">
        <f>+'[1]ACUM-JULIO'!B186</f>
        <v>109</v>
      </c>
      <c r="I212" s="40">
        <f>H212/H216</f>
        <v>0.26980198019801982</v>
      </c>
      <c r="J212" s="3"/>
      <c r="K212" s="50"/>
      <c r="L212" s="3"/>
      <c r="M212" s="3"/>
      <c r="N212" s="1"/>
    </row>
    <row r="213" spans="1:14" ht="15.75" customHeight="1" thickBot="1">
      <c r="A213" s="1"/>
      <c r="B213" s="3"/>
      <c r="C213" s="3"/>
      <c r="D213" s="35">
        <v>3</v>
      </c>
      <c r="E213" s="36" t="str">
        <f>+'[1]ACUM-JULIO'!A187</f>
        <v>NOTIFICACIÓN PERSONAL</v>
      </c>
      <c r="F213" s="37"/>
      <c r="G213" s="39"/>
      <c r="H213" s="11">
        <f>+'[1]ACUM-JULIO'!B187</f>
        <v>29</v>
      </c>
      <c r="I213" s="40">
        <f>H213/H216</f>
        <v>7.1782178217821777E-2</v>
      </c>
      <c r="J213" s="3"/>
      <c r="K213" s="50"/>
      <c r="L213" s="3"/>
      <c r="M213" s="3"/>
      <c r="N213" s="1"/>
    </row>
    <row r="214" spans="1:14" ht="15.75" customHeight="1" thickBot="1">
      <c r="A214" s="1"/>
      <c r="B214" s="3"/>
      <c r="C214" s="3"/>
      <c r="D214" s="35">
        <v>4</v>
      </c>
      <c r="E214" s="36" t="str">
        <f>+'[1]ACUM-JULIO'!A188</f>
        <v>LISTAS</v>
      </c>
      <c r="F214" s="51"/>
      <c r="G214" s="52"/>
      <c r="H214" s="11">
        <f>+'[1]ACUM-JULIO'!B188</f>
        <v>35</v>
      </c>
      <c r="I214" s="40">
        <f>H214/H216</f>
        <v>8.6633663366336627E-2</v>
      </c>
      <c r="J214" s="3"/>
      <c r="K214" s="3"/>
      <c r="L214" s="3"/>
      <c r="M214" s="3"/>
      <c r="N214" s="1"/>
    </row>
    <row r="215" spans="1:14" ht="15.75" thickBo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1"/>
    </row>
    <row r="216" spans="1:14" s="24" customFormat="1" ht="16.5" thickBot="1">
      <c r="A216" s="22"/>
      <c r="B216" s="3"/>
      <c r="C216" s="23"/>
      <c r="D216" s="23"/>
      <c r="E216" s="43"/>
      <c r="F216" s="43"/>
      <c r="G216" s="29" t="s">
        <v>7</v>
      </c>
      <c r="H216" s="10">
        <f>SUM(H211:H215)</f>
        <v>404</v>
      </c>
      <c r="I216" s="30">
        <f>SUM(I211:I215)</f>
        <v>0.99999999999999989</v>
      </c>
      <c r="J216" s="23"/>
      <c r="K216" s="23"/>
      <c r="L216" s="23"/>
      <c r="M216" s="23"/>
      <c r="N216" s="22"/>
    </row>
    <row r="217" spans="1:14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1"/>
    </row>
    <row r="218" spans="1:14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1"/>
    </row>
    <row r="219" spans="1:14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1"/>
    </row>
    <row r="220" spans="1:14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1"/>
    </row>
    <row r="221" spans="1:14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"/>
    </row>
    <row r="222" spans="1:14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"/>
    </row>
    <row r="223" spans="1:14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"/>
    </row>
    <row r="224" spans="1:14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"/>
    </row>
    <row r="225" spans="1:14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"/>
    </row>
    <row r="226" spans="1:14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"/>
    </row>
    <row r="227" spans="1:14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"/>
    </row>
    <row r="228" spans="1:14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"/>
    </row>
    <row r="229" spans="1:14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"/>
    </row>
    <row r="230" spans="1:14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"/>
    </row>
    <row r="231" spans="1:14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"/>
    </row>
    <row r="232" spans="1:14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"/>
    </row>
    <row r="233" spans="1:14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"/>
    </row>
    <row r="234" spans="1:14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"/>
    </row>
    <row r="235" spans="1:14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1"/>
    </row>
    <row r="236" spans="1:14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1"/>
    </row>
    <row r="237" spans="1:14" ht="19.5" customHeight="1">
      <c r="A237" s="1"/>
      <c r="B237" s="3"/>
      <c r="C237" s="53"/>
      <c r="D237" s="77" t="s">
        <v>29</v>
      </c>
      <c r="E237" s="78"/>
      <c r="F237" s="78"/>
      <c r="G237" s="79"/>
      <c r="H237" s="3"/>
      <c r="I237" s="3"/>
      <c r="J237" s="3"/>
      <c r="K237" s="3"/>
      <c r="L237" s="3"/>
      <c r="M237" s="3"/>
      <c r="N237" s="1"/>
    </row>
    <row r="238" spans="1:14" ht="30" customHeight="1" thickBot="1">
      <c r="A238" s="1"/>
      <c r="B238" s="3"/>
      <c r="C238" s="54"/>
      <c r="D238" s="64">
        <v>1</v>
      </c>
      <c r="E238" s="81" t="str">
        <f>+'[1]ACUM-JULIO'!A345</f>
        <v>Dirección de Gestión de Calidad</v>
      </c>
      <c r="F238" s="82"/>
      <c r="G238" s="65">
        <f>+'[1]ACUM-JULIO'!B345</f>
        <v>0</v>
      </c>
      <c r="H238" s="3"/>
      <c r="I238" s="3"/>
      <c r="J238" s="3"/>
      <c r="K238" s="3"/>
      <c r="L238" s="3"/>
      <c r="M238" s="3"/>
      <c r="N238" s="1"/>
    </row>
    <row r="239" spans="1:14" ht="30" customHeight="1" thickBot="1">
      <c r="A239" s="1"/>
      <c r="B239" s="3"/>
      <c r="C239" s="54"/>
      <c r="D239" s="8">
        <v>2</v>
      </c>
      <c r="E239" s="66" t="str">
        <f>+'[1]ACUM-JULIO'!A353</f>
        <v>Dir. del Museo de Arte de Zapopan</v>
      </c>
      <c r="F239" s="67"/>
      <c r="G239" s="63">
        <f>+'[1]ACUM-JULIO'!B353</f>
        <v>0</v>
      </c>
      <c r="H239" s="3"/>
      <c r="I239" s="3"/>
      <c r="J239" s="3"/>
      <c r="K239" s="3"/>
      <c r="L239" s="3"/>
      <c r="M239" s="3"/>
      <c r="N239" s="1"/>
    </row>
    <row r="240" spans="1:14" ht="30" customHeight="1" thickBot="1">
      <c r="A240" s="1"/>
      <c r="B240" s="3"/>
      <c r="C240" s="54"/>
      <c r="D240" s="8">
        <v>3</v>
      </c>
      <c r="E240" s="66" t="str">
        <f>+'[1]ACUM-JULIO'!A359</f>
        <v>Dirección de Programas Sociales Municipales</v>
      </c>
      <c r="F240" s="67"/>
      <c r="G240" s="63">
        <f>+'[1]ACUM-JULIO'!B359</f>
        <v>0</v>
      </c>
      <c r="H240" s="3"/>
      <c r="I240" s="3"/>
      <c r="J240" s="3"/>
      <c r="K240" s="3"/>
      <c r="L240" s="3"/>
      <c r="M240" s="3"/>
      <c r="N240" s="1"/>
    </row>
    <row r="241" spans="1:14" ht="30" customHeight="1" thickBot="1">
      <c r="A241" s="1"/>
      <c r="B241" s="3"/>
      <c r="C241" s="54"/>
      <c r="D241" s="8">
        <v>4</v>
      </c>
      <c r="E241" s="66" t="str">
        <f>+'[1]ACUM-JULIO'!A365</f>
        <v>Dirección General de Ecología</v>
      </c>
      <c r="F241" s="67"/>
      <c r="G241" s="63">
        <f>+'[1]ACUM-JULIO'!B365</f>
        <v>0</v>
      </c>
      <c r="H241" s="3"/>
      <c r="I241" s="3"/>
      <c r="J241" s="3"/>
      <c r="K241" s="3"/>
      <c r="L241" s="3"/>
      <c r="M241" s="3"/>
      <c r="N241" s="1"/>
    </row>
    <row r="242" spans="1:14" ht="30" customHeight="1" thickBot="1">
      <c r="A242" s="1"/>
      <c r="B242" s="3"/>
      <c r="C242" s="54"/>
      <c r="D242" s="8">
        <v>5</v>
      </c>
      <c r="E242" s="66" t="str">
        <f>+'[1]ACUM-JULIO'!A380</f>
        <v>Unidad de Gestion de Estacionamientos</v>
      </c>
      <c r="F242" s="67"/>
      <c r="G242" s="63">
        <f>+'[1]ACUM-JULIO'!B380</f>
        <v>0</v>
      </c>
      <c r="H242" s="3"/>
      <c r="I242" s="3"/>
      <c r="J242" s="3"/>
      <c r="K242" s="3"/>
      <c r="L242" s="3"/>
      <c r="M242" s="3"/>
      <c r="N242" s="1"/>
    </row>
    <row r="243" spans="1:14" ht="30" customHeight="1" thickBot="1">
      <c r="A243" s="1"/>
      <c r="B243" s="3"/>
      <c r="C243" s="54"/>
      <c r="D243" s="8">
        <v>6</v>
      </c>
      <c r="E243" s="66" t="str">
        <f>+'[1]ACUM-JULIO'!A339</f>
        <v>Dirección de Coplademun</v>
      </c>
      <c r="F243" s="67"/>
      <c r="G243" s="63">
        <f>+'[1]ACUM-JULIO'!B339</f>
        <v>1</v>
      </c>
      <c r="H243" s="3"/>
      <c r="I243" s="3"/>
      <c r="J243" s="3"/>
      <c r="K243" s="3"/>
      <c r="L243" s="3"/>
      <c r="M243" s="3"/>
      <c r="N243" s="1"/>
    </row>
    <row r="244" spans="1:14" ht="30" customHeight="1" thickBot="1">
      <c r="A244" s="1"/>
      <c r="B244" s="3"/>
      <c r="C244" s="54"/>
      <c r="D244" s="8">
        <v>7</v>
      </c>
      <c r="E244" s="66" t="str">
        <f>+'[1]ACUM-JULIO'!A373</f>
        <v>Regidor</v>
      </c>
      <c r="F244" s="67"/>
      <c r="G244" s="63">
        <f>+'[1]ACUM-JULIO'!B373</f>
        <v>1</v>
      </c>
      <c r="H244" s="3"/>
      <c r="I244" s="3"/>
      <c r="J244" s="3"/>
      <c r="K244" s="3"/>
      <c r="L244" s="3"/>
      <c r="M244" s="3"/>
      <c r="N244" s="1"/>
    </row>
    <row r="245" spans="1:14" ht="30" customHeight="1" thickBot="1">
      <c r="A245" s="1"/>
      <c r="B245" s="3"/>
      <c r="C245" s="54"/>
      <c r="D245" s="8">
        <v>8</v>
      </c>
      <c r="E245" s="66" t="str">
        <f>+'[1]ACUM-JULIO'!A330</f>
        <v>Coordinación de Desarrollo Económico Y Combate a la Desigualdad</v>
      </c>
      <c r="F245" s="67"/>
      <c r="G245" s="63">
        <f>+'[1]ACUM-JULIO'!B330</f>
        <v>2</v>
      </c>
      <c r="H245" s="3"/>
      <c r="I245" s="80"/>
      <c r="J245" s="80"/>
      <c r="K245" s="3"/>
      <c r="L245" s="3"/>
      <c r="M245" s="3"/>
      <c r="N245" s="1"/>
    </row>
    <row r="246" spans="1:14" ht="30" customHeight="1" thickBot="1">
      <c r="A246" s="1"/>
      <c r="B246" s="3"/>
      <c r="C246" s="54"/>
      <c r="D246" s="8">
        <v>9</v>
      </c>
      <c r="E246" s="66" t="str">
        <f>+'[1]ACUM-JULIO'!A335</f>
        <v>Dirección de Asuntos Internos</v>
      </c>
      <c r="F246" s="67"/>
      <c r="G246" s="63">
        <f>+'[1]ACUM-JULIO'!B335</f>
        <v>2</v>
      </c>
      <c r="H246" s="3"/>
      <c r="I246" s="3"/>
      <c r="J246" s="3"/>
      <c r="K246" s="3"/>
      <c r="L246" s="3"/>
      <c r="M246" s="3"/>
      <c r="N246" s="1"/>
    </row>
    <row r="247" spans="1:14" ht="30" customHeight="1" thickBot="1">
      <c r="A247" s="1"/>
      <c r="B247" s="3"/>
      <c r="C247" s="54"/>
      <c r="D247" s="8">
        <v>10</v>
      </c>
      <c r="E247" s="66" t="str">
        <f>+'[1]ACUM-JULIO'!A340</f>
        <v>Unidad Desarrollo Agropecuario</v>
      </c>
      <c r="F247" s="67"/>
      <c r="G247" s="63">
        <f>+'[1]ACUM-JULIO'!B340</f>
        <v>2</v>
      </c>
      <c r="H247" s="3"/>
      <c r="I247" s="3"/>
      <c r="J247" s="3"/>
      <c r="K247" s="3"/>
      <c r="L247" s="3"/>
      <c r="M247" s="3"/>
      <c r="N247" s="1"/>
    </row>
    <row r="248" spans="1:14" ht="30" customHeight="1" thickBot="1">
      <c r="A248" s="1"/>
      <c r="B248" s="3"/>
      <c r="C248" s="54"/>
      <c r="D248" s="8">
        <v>11</v>
      </c>
      <c r="E248" s="66" t="str">
        <f>+'[1]ACUM-JULIO'!A343</f>
        <v>Dirección de Delegaciones y Agencia Municipales</v>
      </c>
      <c r="F248" s="67"/>
      <c r="G248" s="63">
        <f>+'[1]ACUM-JULIO'!B343</f>
        <v>2</v>
      </c>
      <c r="H248" s="3"/>
      <c r="I248" s="3"/>
      <c r="J248" s="3"/>
      <c r="K248" s="3"/>
      <c r="L248" s="3"/>
      <c r="M248" s="3"/>
      <c r="N248" s="1"/>
    </row>
    <row r="249" spans="1:14" ht="30" customHeight="1" thickBot="1">
      <c r="A249" s="1"/>
      <c r="B249" s="3"/>
      <c r="C249" s="54"/>
      <c r="D249" s="8">
        <v>12</v>
      </c>
      <c r="E249" s="66" t="str">
        <f>+'[1]ACUM-JULIO'!A344</f>
        <v xml:space="preserve">Dirección de Fomento al empleo y  emprendurismo        </v>
      </c>
      <c r="F249" s="67"/>
      <c r="G249" s="63">
        <f>+'[1]ACUM-JULIO'!B344</f>
        <v>2</v>
      </c>
      <c r="H249" s="3"/>
      <c r="I249" s="3"/>
      <c r="J249" s="3"/>
      <c r="K249" s="3"/>
      <c r="L249" s="3"/>
      <c r="M249" s="3"/>
      <c r="N249" s="1"/>
    </row>
    <row r="250" spans="1:14" ht="30" customHeight="1" thickBot="1">
      <c r="A250" s="1"/>
      <c r="B250" s="3"/>
      <c r="C250" s="54"/>
      <c r="D250" s="8">
        <v>13</v>
      </c>
      <c r="E250" s="66" t="str">
        <f>+'[1]ACUM-JULIO'!A348</f>
        <v>Dirección de Integración y Dictaminación</v>
      </c>
      <c r="F250" s="67"/>
      <c r="G250" s="63">
        <f>+'[1]ACUM-JULIO'!B348</f>
        <v>2</v>
      </c>
      <c r="H250" s="3"/>
      <c r="I250" s="3"/>
      <c r="J250" s="3"/>
      <c r="K250" s="3"/>
      <c r="L250" s="3"/>
      <c r="M250" s="3"/>
      <c r="N250" s="1"/>
    </row>
    <row r="251" spans="1:14" ht="30" customHeight="1" thickBot="1">
      <c r="A251" s="1"/>
      <c r="B251" s="3"/>
      <c r="C251" s="54"/>
      <c r="D251" s="8">
        <v>14</v>
      </c>
      <c r="E251" s="66" t="str">
        <f>+'[1]ACUM-JULIO'!A367</f>
        <v>Instituto de Capacitación y Oferta Educativa</v>
      </c>
      <c r="F251" s="67"/>
      <c r="G251" s="63">
        <f>+'[1]ACUM-JULIO'!B367</f>
        <v>2</v>
      </c>
      <c r="H251" s="3"/>
      <c r="I251" s="3"/>
      <c r="J251" s="3"/>
      <c r="K251" s="3"/>
      <c r="L251" s="3"/>
      <c r="M251" s="3"/>
      <c r="N251" s="1"/>
    </row>
    <row r="252" spans="1:14" ht="30" customHeight="1" thickBot="1">
      <c r="A252" s="1"/>
      <c r="B252" s="3"/>
      <c r="C252" s="54"/>
      <c r="D252" s="8">
        <v>15</v>
      </c>
      <c r="E252" s="66" t="str">
        <f>+'[1]ACUM-JULIO'!A369</f>
        <v>Intituto Municipal de la Juventud</v>
      </c>
      <c r="F252" s="67"/>
      <c r="G252" s="63">
        <f>+'[1]ACUM-JULIO'!B369</f>
        <v>2</v>
      </c>
      <c r="H252" s="3"/>
      <c r="I252" s="3"/>
      <c r="J252" s="3"/>
      <c r="K252" s="3"/>
      <c r="L252" s="3"/>
      <c r="M252" s="3"/>
      <c r="N252" s="1"/>
    </row>
    <row r="253" spans="1:14" ht="30" customHeight="1" thickBot="1">
      <c r="A253" s="1"/>
      <c r="B253" s="3"/>
      <c r="C253" s="54"/>
      <c r="D253" s="8">
        <v>16</v>
      </c>
      <c r="E253" s="66" t="str">
        <f>+'[1]ACUM-JULIO'!A370</f>
        <v>Intituto Municipal de la Mujer</v>
      </c>
      <c r="F253" s="67"/>
      <c r="G253" s="63">
        <f>+'[1]ACUM-JULIO'!B370</f>
        <v>2</v>
      </c>
      <c r="H253" s="3"/>
      <c r="I253" s="3"/>
      <c r="J253" s="3"/>
      <c r="K253" s="3"/>
      <c r="L253" s="3"/>
      <c r="M253" s="3"/>
      <c r="N253" s="1"/>
    </row>
    <row r="254" spans="1:14" ht="30" customHeight="1" thickBot="1">
      <c r="A254" s="1"/>
      <c r="B254" s="3"/>
      <c r="C254" s="54"/>
      <c r="D254" s="8">
        <v>17</v>
      </c>
      <c r="E254" s="66" t="str">
        <f>+'[1]ACUM-JULIO'!A371</f>
        <v>Jefatura de Gabinete</v>
      </c>
      <c r="F254" s="67"/>
      <c r="G254" s="63">
        <f>+'[1]ACUM-JULIO'!B371</f>
        <v>2</v>
      </c>
      <c r="H254" s="3"/>
      <c r="I254" s="3"/>
      <c r="J254" s="3"/>
      <c r="K254" s="3"/>
      <c r="L254" s="3"/>
      <c r="M254" s="3"/>
      <c r="N254" s="1"/>
    </row>
    <row r="255" spans="1:14" ht="30" customHeight="1" thickBot="1">
      <c r="A255" s="1"/>
      <c r="B255" s="3"/>
      <c r="C255" s="54"/>
      <c r="D255" s="8">
        <v>18</v>
      </c>
      <c r="E255" s="66" t="str">
        <f>+'[1]ACUM-JULIO'!A349</f>
        <v xml:space="preserve">Dirección de Mantenimiento de Pavimentos </v>
      </c>
      <c r="F255" s="67"/>
      <c r="G255" s="63">
        <f>+'[1]ACUM-JULIO'!B349</f>
        <v>3</v>
      </c>
      <c r="H255" s="3"/>
      <c r="I255" s="3"/>
      <c r="J255" s="3"/>
      <c r="K255" s="3"/>
      <c r="L255" s="3"/>
      <c r="M255" s="3"/>
      <c r="N255" s="1"/>
    </row>
    <row r="256" spans="1:14" ht="30" customHeight="1" thickBot="1">
      <c r="A256" s="1"/>
      <c r="B256" s="3"/>
      <c r="C256" s="54"/>
      <c r="D256" s="8">
        <v>19</v>
      </c>
      <c r="E256" s="66" t="str">
        <f>+'[1]ACUM-JULIO'!A372</f>
        <v>Junta de Reclutamiento</v>
      </c>
      <c r="F256" s="67"/>
      <c r="G256" s="63">
        <f>+'[1]ACUM-JULIO'!B372</f>
        <v>3</v>
      </c>
      <c r="H256" s="3"/>
      <c r="I256" s="3"/>
      <c r="J256" s="3"/>
      <c r="K256" s="3"/>
      <c r="L256" s="3"/>
      <c r="M256" s="3"/>
      <c r="N256" s="1"/>
    </row>
    <row r="257" spans="1:14" ht="30" customHeight="1" thickBot="1">
      <c r="A257" s="1"/>
      <c r="B257" s="3"/>
      <c r="C257" s="54"/>
      <c r="D257" s="8">
        <v>20</v>
      </c>
      <c r="E257" s="66" t="str">
        <f>+'[1]ACUM-JULIO'!A374</f>
        <v>Registro civil</v>
      </c>
      <c r="F257" s="67"/>
      <c r="G257" s="63">
        <f>+'[1]ACUM-JULIO'!B374</f>
        <v>3</v>
      </c>
      <c r="H257" s="3"/>
      <c r="I257" s="3"/>
      <c r="J257" s="3"/>
      <c r="K257" s="3"/>
      <c r="L257" s="3"/>
      <c r="M257" s="3"/>
      <c r="N257" s="1"/>
    </row>
    <row r="258" spans="1:14" ht="30" customHeight="1" thickBot="1">
      <c r="A258" s="1"/>
      <c r="B258" s="3"/>
      <c r="C258" s="54"/>
      <c r="D258" s="8">
        <v>21</v>
      </c>
      <c r="E258" s="66" t="str">
        <f>+'[1]ACUM-JULIO'!A381</f>
        <v xml:space="preserve">Unidad de Protección  Animal </v>
      </c>
      <c r="F258" s="67"/>
      <c r="G258" s="63">
        <f>+'[1]ACUM-JULIO'!B381</f>
        <v>3</v>
      </c>
      <c r="H258" s="3"/>
      <c r="I258" s="3"/>
      <c r="J258" s="3"/>
      <c r="K258" s="3"/>
      <c r="L258" s="3"/>
      <c r="M258" s="3"/>
      <c r="N258" s="1"/>
    </row>
    <row r="259" spans="1:14" ht="30" customHeight="1" thickBot="1">
      <c r="A259" s="1"/>
      <c r="B259" s="3"/>
      <c r="C259" s="54"/>
      <c r="D259" s="8">
        <v>22</v>
      </c>
      <c r="E259" s="66" t="str">
        <f>+'[1]ACUM-JULIO'!A325</f>
        <v>Área de Relaciones Públicas</v>
      </c>
      <c r="F259" s="67"/>
      <c r="G259" s="63">
        <f>+'[1]ACUM-JULIO'!B325</f>
        <v>4</v>
      </c>
      <c r="H259" s="3"/>
      <c r="I259" s="3"/>
      <c r="J259" s="3"/>
      <c r="K259" s="3"/>
      <c r="L259" s="3"/>
      <c r="M259" s="3"/>
      <c r="N259" s="1"/>
    </row>
    <row r="260" spans="1:14" ht="23.25" customHeight="1" thickBot="1">
      <c r="A260" s="1"/>
      <c r="B260" s="3"/>
      <c r="C260" s="54"/>
      <c r="D260" s="8">
        <v>23</v>
      </c>
      <c r="E260" s="66" t="str">
        <f>+'[1]ACUM-JULIO'!A327</f>
        <v xml:space="preserve">Comunicación Social y Analisis Estrategico de </v>
      </c>
      <c r="F260" s="67"/>
      <c r="G260" s="63">
        <f>+'[1]ACUM-JULIO'!B327</f>
        <v>4</v>
      </c>
      <c r="H260" s="3"/>
      <c r="I260" s="3"/>
      <c r="J260" s="3"/>
      <c r="K260" s="3"/>
      <c r="L260" s="3"/>
      <c r="M260" s="3"/>
      <c r="N260" s="1"/>
    </row>
    <row r="261" spans="1:14" ht="30" customHeight="1" thickBot="1">
      <c r="A261" s="1"/>
      <c r="B261" s="3"/>
      <c r="C261" s="54"/>
      <c r="D261" s="8">
        <v>24</v>
      </c>
      <c r="E261" s="66" t="str">
        <f>+'[1]ACUM-JULIO'!A328</f>
        <v>Contraloría Ciudadana</v>
      </c>
      <c r="F261" s="67"/>
      <c r="G261" s="63">
        <f>+'[1]ACUM-JULIO'!B328</f>
        <v>4</v>
      </c>
      <c r="H261" s="3"/>
      <c r="I261" s="3"/>
      <c r="J261" s="3"/>
      <c r="K261" s="3"/>
      <c r="L261" s="3"/>
      <c r="M261" s="3"/>
      <c r="N261" s="1"/>
    </row>
    <row r="262" spans="1:14" ht="30" customHeight="1" thickBot="1">
      <c r="A262" s="1"/>
      <c r="B262" s="3"/>
      <c r="C262" s="54"/>
      <c r="D262" s="8">
        <v>25</v>
      </c>
      <c r="E262" s="66" t="str">
        <f>+'[1]ACUM-JULIO'!A338</f>
        <v>Dirección de Cementerios</v>
      </c>
      <c r="F262" s="67"/>
      <c r="G262" s="63">
        <f>+'[1]ACUM-JULIO'!B338</f>
        <v>4</v>
      </c>
      <c r="H262" s="3"/>
      <c r="I262" s="3"/>
      <c r="J262" s="3"/>
      <c r="K262" s="3"/>
      <c r="L262" s="3"/>
      <c r="M262" s="3"/>
      <c r="N262" s="1"/>
    </row>
    <row r="263" spans="1:14" ht="30" customHeight="1" thickBot="1">
      <c r="A263" s="1"/>
      <c r="B263" s="3"/>
      <c r="C263" s="54"/>
      <c r="D263" s="8">
        <v>26</v>
      </c>
      <c r="E263" s="66" t="str">
        <f>+'[1]ACUM-JULIO'!A350</f>
        <v>Dirección de Mejoramiento Urbano</v>
      </c>
      <c r="F263" s="67"/>
      <c r="G263" s="63">
        <f>+'[1]ACUM-JULIO'!B350</f>
        <v>4</v>
      </c>
      <c r="H263" s="3"/>
      <c r="I263" s="3"/>
      <c r="J263" s="3"/>
      <c r="K263" s="3"/>
      <c r="L263" s="3"/>
      <c r="M263" s="3"/>
      <c r="N263" s="1"/>
    </row>
    <row r="264" spans="1:14" ht="30" customHeight="1" thickBot="1">
      <c r="A264" s="1"/>
      <c r="B264" s="3"/>
      <c r="C264" s="54"/>
      <c r="D264" s="8">
        <v>27</v>
      </c>
      <c r="E264" s="66" t="str">
        <f>+'[1]ACUM-JULIO'!A375</f>
        <v>Secretaría del Ayuntamiento</v>
      </c>
      <c r="F264" s="67"/>
      <c r="G264" s="63">
        <f>+'[1]ACUM-JULIO'!B375</f>
        <v>4</v>
      </c>
      <c r="H264" s="3"/>
      <c r="I264" s="3"/>
      <c r="J264" s="3"/>
      <c r="K264" s="3"/>
      <c r="L264" s="3"/>
      <c r="M264" s="3"/>
      <c r="N264" s="1"/>
    </row>
    <row r="265" spans="1:14" ht="30" customHeight="1" thickBot="1">
      <c r="A265" s="1"/>
      <c r="B265" s="3"/>
      <c r="C265" s="54"/>
      <c r="D265" s="8">
        <v>28</v>
      </c>
      <c r="E265" s="66" t="str">
        <f>+'[1]ACUM-JULIO'!A376</f>
        <v>Secretaria Particular</v>
      </c>
      <c r="F265" s="67"/>
      <c r="G265" s="63">
        <f>+'[1]ACUM-JULIO'!B376</f>
        <v>4</v>
      </c>
      <c r="H265" s="3"/>
      <c r="I265" s="3"/>
      <c r="J265" s="3"/>
      <c r="K265" s="3"/>
      <c r="L265" s="3"/>
      <c r="M265" s="3"/>
      <c r="N265" s="1"/>
    </row>
    <row r="266" spans="1:14" ht="30" customHeight="1" thickBot="1">
      <c r="A266" s="1"/>
      <c r="B266" s="3"/>
      <c r="C266" s="54"/>
      <c r="D266" s="8">
        <v>29</v>
      </c>
      <c r="E266" s="66" t="str">
        <f>+'[1]ACUM-JULIO'!A341</f>
        <v xml:space="preserve">Dirección de Educación </v>
      </c>
      <c r="F266" s="67"/>
      <c r="G266" s="63">
        <f>+'[1]ACUM-JULIO'!B341</f>
        <v>5</v>
      </c>
      <c r="H266" s="3"/>
      <c r="I266" s="3"/>
      <c r="J266" s="3"/>
      <c r="K266" s="3"/>
      <c r="L266" s="3"/>
      <c r="M266" s="3"/>
      <c r="N266" s="1"/>
    </row>
    <row r="267" spans="1:14" ht="30" customHeight="1" thickBot="1">
      <c r="A267" s="1"/>
      <c r="B267" s="3"/>
      <c r="C267" s="54"/>
      <c r="D267" s="8">
        <v>30</v>
      </c>
      <c r="E267" s="66" t="str">
        <f>+'[1]ACUM-JULIO'!A360</f>
        <v>Direción de Programas Sociales y Estrategicos</v>
      </c>
      <c r="F267" s="67"/>
      <c r="G267" s="63">
        <f>+'[1]ACUM-JULIO'!B360</f>
        <v>5</v>
      </c>
      <c r="H267" s="3"/>
      <c r="I267" s="3"/>
      <c r="J267" s="3"/>
      <c r="K267" s="3"/>
      <c r="L267" s="3"/>
      <c r="M267" s="3"/>
      <c r="N267" s="1"/>
    </row>
    <row r="268" spans="1:14" ht="30" customHeight="1" thickBot="1">
      <c r="A268" s="1"/>
      <c r="B268" s="3"/>
      <c r="C268" s="54"/>
      <c r="D268" s="8">
        <v>31</v>
      </c>
      <c r="E268" s="66" t="str">
        <f>+'[1]ACUM-JULIO'!A363</f>
        <v xml:space="preserve">Dirección de Rastros Municipales </v>
      </c>
      <c r="F268" s="67"/>
      <c r="G268" s="63">
        <f>+'[1]ACUM-JULIO'!B363</f>
        <v>5</v>
      </c>
      <c r="H268" s="3"/>
      <c r="I268" s="3"/>
      <c r="J268" s="3"/>
      <c r="K268" s="3"/>
      <c r="L268" s="3"/>
      <c r="M268" s="3"/>
      <c r="N268" s="1"/>
    </row>
    <row r="269" spans="1:14" ht="30" customHeight="1" thickBot="1">
      <c r="A269" s="1"/>
      <c r="B269" s="3"/>
      <c r="C269" s="54"/>
      <c r="D269" s="8">
        <v>32</v>
      </c>
      <c r="E269" s="66" t="str">
        <f>+'[1]ACUM-JULIO'!A366</f>
        <v>Dirección de Transparencia y Buenas Prácticas</v>
      </c>
      <c r="F269" s="67"/>
      <c r="G269" s="63">
        <f>+'[1]ACUM-JULIO'!B366</f>
        <v>5</v>
      </c>
      <c r="H269" s="3"/>
      <c r="I269" s="3"/>
      <c r="J269" s="3"/>
      <c r="K269" s="3"/>
      <c r="L269" s="3"/>
      <c r="M269" s="3"/>
      <c r="N269" s="1"/>
    </row>
    <row r="270" spans="1:14" ht="30" customHeight="1" thickBot="1">
      <c r="A270" s="1"/>
      <c r="B270" s="3"/>
      <c r="C270" s="54"/>
      <c r="D270" s="8">
        <v>33</v>
      </c>
      <c r="E270" s="66" t="str">
        <f>+'[1]ACUM-JULIO'!A332</f>
        <v>Dirección de Alumbrado Público</v>
      </c>
      <c r="F270" s="67"/>
      <c r="G270" s="63">
        <f>+'[1]ACUM-JULIO'!B332</f>
        <v>6</v>
      </c>
      <c r="H270" s="3"/>
      <c r="I270" s="3"/>
      <c r="J270" s="3"/>
      <c r="K270" s="3"/>
      <c r="L270" s="3"/>
      <c r="M270" s="3"/>
      <c r="N270" s="1"/>
    </row>
    <row r="271" spans="1:14" ht="30" customHeight="1" thickBot="1">
      <c r="A271" s="1"/>
      <c r="B271" s="3"/>
      <c r="C271" s="54"/>
      <c r="D271" s="8">
        <v>34</v>
      </c>
      <c r="E271" s="66" t="str">
        <f>+'[1]ACUM-JULIO'!A334</f>
        <v xml:space="preserve">Dirección de Aseo Público </v>
      </c>
      <c r="F271" s="67"/>
      <c r="G271" s="63">
        <f>+'[1]ACUM-JULIO'!B334</f>
        <v>6</v>
      </c>
      <c r="H271" s="3"/>
      <c r="I271" s="3"/>
      <c r="J271" s="3"/>
      <c r="K271" s="3"/>
      <c r="L271" s="3"/>
      <c r="M271" s="3"/>
      <c r="N271" s="1"/>
    </row>
    <row r="272" spans="1:14" ht="30" customHeight="1" thickBot="1">
      <c r="A272" s="1"/>
      <c r="B272" s="3"/>
      <c r="C272" s="54"/>
      <c r="D272" s="8">
        <v>35</v>
      </c>
      <c r="E272" s="66" t="str">
        <f>+'[1]ACUM-JULIO'!A357</f>
        <v xml:space="preserve">Dirección de Parques y Jardines </v>
      </c>
      <c r="F272" s="67"/>
      <c r="G272" s="63">
        <f>+'[1]ACUM-JULIO'!B357</f>
        <v>6</v>
      </c>
      <c r="H272" s="3"/>
      <c r="I272" s="3"/>
      <c r="J272" s="3"/>
      <c r="K272" s="3"/>
      <c r="L272" s="3"/>
      <c r="M272" s="3"/>
      <c r="N272" s="1"/>
    </row>
    <row r="273" spans="1:14" ht="30" customHeight="1" thickBot="1">
      <c r="A273" s="1"/>
      <c r="B273" s="3"/>
      <c r="C273" s="54"/>
      <c r="D273" s="8">
        <v>36</v>
      </c>
      <c r="E273" s="66" t="str">
        <f>+'[1]ACUM-JULIO'!A361</f>
        <v xml:space="preserve">Dirección de Protección al Medio Ambiente </v>
      </c>
      <c r="F273" s="67"/>
      <c r="G273" s="63">
        <f>+'[1]ACUM-JULIO'!B361</f>
        <v>6</v>
      </c>
      <c r="H273" s="3"/>
      <c r="I273" s="3"/>
      <c r="J273" s="3"/>
      <c r="K273" s="3"/>
      <c r="L273" s="3"/>
      <c r="M273" s="3"/>
      <c r="N273" s="1"/>
    </row>
    <row r="274" spans="1:14" ht="30" customHeight="1" thickBot="1">
      <c r="A274" s="1"/>
      <c r="B274" s="3"/>
      <c r="C274" s="54"/>
      <c r="D274" s="8">
        <v>37</v>
      </c>
      <c r="E274" s="66" t="str">
        <f>+'[1]ACUM-JULIO'!A336</f>
        <v>Dirección de Atención Ciudadana</v>
      </c>
      <c r="F274" s="67"/>
      <c r="G274" s="63">
        <f>+'[1]ACUM-JULIO'!B336</f>
        <v>7</v>
      </c>
      <c r="H274" s="3"/>
      <c r="I274" s="3"/>
      <c r="J274" s="3"/>
      <c r="K274" s="3"/>
      <c r="L274" s="3"/>
      <c r="M274" s="3"/>
      <c r="N274" s="1"/>
    </row>
    <row r="275" spans="1:14" ht="30" customHeight="1" thickBot="1">
      <c r="A275" s="1"/>
      <c r="B275" s="3"/>
      <c r="C275" s="54"/>
      <c r="D275" s="8">
        <v>38</v>
      </c>
      <c r="E275" s="66" t="str">
        <f>+'[1]ACUM-JULIO'!A346</f>
        <v>Dirección de Gestión Integral del Agua y Drenaje</v>
      </c>
      <c r="F275" s="67"/>
      <c r="G275" s="63">
        <f>+'[1]ACUM-JULIO'!B346</f>
        <v>7</v>
      </c>
      <c r="H275" s="3"/>
      <c r="I275" s="3"/>
      <c r="J275" s="3"/>
      <c r="K275" s="3"/>
      <c r="L275" s="3"/>
      <c r="M275" s="3"/>
      <c r="N275" s="1"/>
    </row>
    <row r="276" spans="1:14" ht="30" customHeight="1" thickBot="1">
      <c r="A276" s="1"/>
      <c r="B276" s="3"/>
      <c r="C276" s="54"/>
      <c r="D276" s="8">
        <v>39</v>
      </c>
      <c r="E276" s="66" t="str">
        <f>+'[1]ACUM-JULIO'!A358</f>
        <v>Dirección de Participación Ciudadana</v>
      </c>
      <c r="F276" s="67"/>
      <c r="G276" s="63">
        <f>+'[1]ACUM-JULIO'!B358</f>
        <v>9</v>
      </c>
      <c r="H276" s="3"/>
      <c r="I276" s="3"/>
      <c r="J276" s="3"/>
      <c r="K276" s="3"/>
      <c r="L276" s="3"/>
      <c r="M276" s="3"/>
      <c r="N276" s="1"/>
    </row>
    <row r="277" spans="1:14" ht="30" customHeight="1" thickBot="1">
      <c r="A277" s="1"/>
      <c r="B277" s="3"/>
      <c r="C277" s="54"/>
      <c r="D277" s="8">
        <v>40</v>
      </c>
      <c r="E277" s="66" t="str">
        <f>+'[1]ACUM-JULIO'!A324</f>
        <v>Area de Proyectos Estratégicos</v>
      </c>
      <c r="F277" s="67"/>
      <c r="G277" s="63">
        <f>+'[1]ACUM-JULIO'!B324</f>
        <v>10</v>
      </c>
      <c r="H277" s="3"/>
      <c r="I277" s="3"/>
      <c r="J277" s="3"/>
      <c r="K277" s="3"/>
      <c r="L277" s="3"/>
      <c r="M277" s="3"/>
      <c r="N277" s="1"/>
    </row>
    <row r="278" spans="1:14" ht="30" customHeight="1" thickBot="1">
      <c r="A278" s="1"/>
      <c r="B278" s="3"/>
      <c r="C278" s="54"/>
      <c r="D278" s="8">
        <v>41</v>
      </c>
      <c r="E278" s="66" t="str">
        <f>+'[1]ACUM-JULIO'!A368</f>
        <v xml:space="preserve">Instituto de Cultura </v>
      </c>
      <c r="F278" s="67"/>
      <c r="G278" s="63">
        <f>+'[1]ACUM-JULIO'!B368</f>
        <v>10</v>
      </c>
      <c r="H278" s="3"/>
      <c r="I278" s="3"/>
      <c r="J278" s="3"/>
      <c r="K278" s="3"/>
      <c r="L278" s="3"/>
      <c r="M278" s="3"/>
      <c r="N278" s="1"/>
    </row>
    <row r="279" spans="1:14" ht="30" customHeight="1" thickBot="1">
      <c r="A279" s="1"/>
      <c r="B279" s="3"/>
      <c r="C279" s="54"/>
      <c r="D279" s="8">
        <v>42</v>
      </c>
      <c r="E279" s="66" t="str">
        <f>+'[1]ACUM-JULIO'!A362</f>
        <v>Dirección de Protección Civil y Bomberos</v>
      </c>
      <c r="F279" s="67"/>
      <c r="G279" s="63">
        <f>+'[1]ACUM-JULIO'!B362</f>
        <v>11</v>
      </c>
      <c r="H279" s="3"/>
      <c r="I279" s="3"/>
      <c r="J279" s="3"/>
      <c r="K279" s="3"/>
      <c r="L279" s="3"/>
      <c r="M279" s="3"/>
      <c r="N279" s="1"/>
    </row>
    <row r="280" spans="1:14" ht="30" customHeight="1" thickBot="1">
      <c r="A280" s="1"/>
      <c r="B280" s="3"/>
      <c r="C280" s="54"/>
      <c r="D280" s="8">
        <v>43</v>
      </c>
      <c r="E280" s="66" t="str">
        <f>+'[1]ACUM-JULIO'!A337</f>
        <v>Dirección de Catastro</v>
      </c>
      <c r="F280" s="67"/>
      <c r="G280" s="63">
        <f>+'[1]ACUM-JULIO'!B337</f>
        <v>12</v>
      </c>
      <c r="H280" s="3"/>
      <c r="I280" s="3"/>
      <c r="J280" s="3"/>
      <c r="K280" s="3"/>
      <c r="L280" s="3"/>
      <c r="M280" s="3"/>
      <c r="N280" s="1"/>
    </row>
    <row r="281" spans="1:14" ht="30" customHeight="1" thickBot="1">
      <c r="A281" s="1"/>
      <c r="B281" s="3"/>
      <c r="C281" s="54"/>
      <c r="D281" s="8">
        <v>44</v>
      </c>
      <c r="E281" s="66" t="str">
        <f>+'[1]ACUM-JULIO'!A351</f>
        <v xml:space="preserve">Dirección de Mercados </v>
      </c>
      <c r="F281" s="67"/>
      <c r="G281" s="63">
        <f>+'[1]ACUM-JULIO'!B351</f>
        <v>12</v>
      </c>
      <c r="H281" s="3"/>
      <c r="I281" s="3"/>
      <c r="J281" s="3"/>
      <c r="K281" s="3"/>
      <c r="L281" s="3"/>
      <c r="M281" s="3"/>
      <c r="N281" s="1"/>
    </row>
    <row r="282" spans="1:14" ht="30" customHeight="1" thickBot="1">
      <c r="A282" s="1"/>
      <c r="B282" s="3"/>
      <c r="C282" s="54"/>
      <c r="D282" s="8">
        <v>45</v>
      </c>
      <c r="E282" s="66" t="str">
        <f>+'[1]ACUM-JULIO'!A342</f>
        <v>Dirección de Enlace con el ayuntamiento</v>
      </c>
      <c r="F282" s="67"/>
      <c r="G282" s="63">
        <f>+'[1]ACUM-JULIO'!B342</f>
        <v>14</v>
      </c>
      <c r="H282" s="3"/>
      <c r="I282" s="3"/>
      <c r="J282" s="3"/>
      <c r="K282" s="3"/>
      <c r="L282" s="3"/>
      <c r="M282" s="3"/>
      <c r="N282" s="1"/>
    </row>
    <row r="283" spans="1:14" ht="30" customHeight="1" thickBot="1">
      <c r="A283" s="1"/>
      <c r="B283" s="3"/>
      <c r="C283" s="54"/>
      <c r="D283" s="8">
        <v>46</v>
      </c>
      <c r="E283" s="66" t="str">
        <f>+'[1]ACUM-JULIO'!A364</f>
        <v>Dirección de Tianguis y Comercio en espacios Abiertos</v>
      </c>
      <c r="F283" s="67"/>
      <c r="G283" s="63">
        <f>+'[1]ACUM-JULIO'!B364</f>
        <v>15</v>
      </c>
      <c r="H283" s="3"/>
      <c r="I283" s="3"/>
      <c r="J283" s="3"/>
      <c r="K283" s="3"/>
      <c r="L283" s="3"/>
      <c r="M283" s="3"/>
      <c r="N283" s="1"/>
    </row>
    <row r="284" spans="1:14" ht="30" customHeight="1" thickBot="1">
      <c r="A284" s="1"/>
      <c r="B284" s="3"/>
      <c r="C284" s="54"/>
      <c r="D284" s="8">
        <v>47</v>
      </c>
      <c r="E284" s="66" t="str">
        <f>+'[1]ACUM-JULIO'!A352</f>
        <v>Dirección  de Movilidad y Transporte</v>
      </c>
      <c r="F284" s="67"/>
      <c r="G284" s="63">
        <f>+'[1]ACUM-JULIO'!B352</f>
        <v>16</v>
      </c>
      <c r="H284" s="3"/>
      <c r="I284" s="3"/>
      <c r="J284" s="3"/>
      <c r="K284" s="3"/>
      <c r="L284" s="3"/>
      <c r="M284" s="3"/>
      <c r="N284" s="1"/>
    </row>
    <row r="285" spans="1:14" ht="30" customHeight="1" thickBot="1">
      <c r="A285" s="1"/>
      <c r="B285" s="3"/>
      <c r="C285" s="54"/>
      <c r="D285" s="8">
        <v>48</v>
      </c>
      <c r="E285" s="66" t="str">
        <f>+'[1]ACUM-JULIO'!A329</f>
        <v>Coordinación General de Servicios Municipales</v>
      </c>
      <c r="F285" s="67"/>
      <c r="G285" s="63">
        <f>+'[1]ACUM-JULIO'!B329</f>
        <v>19</v>
      </c>
      <c r="H285" s="3"/>
      <c r="I285" s="3"/>
      <c r="J285" s="3"/>
      <c r="K285" s="3"/>
      <c r="L285" s="3"/>
      <c r="M285" s="3"/>
      <c r="N285" s="1"/>
    </row>
    <row r="286" spans="1:14" ht="30" customHeight="1" thickBot="1">
      <c r="A286" s="1"/>
      <c r="B286" s="3"/>
      <c r="C286" s="54"/>
      <c r="D286" s="8">
        <v>49</v>
      </c>
      <c r="E286" s="66" t="str">
        <f>+'[1]ACUM-JULIO'!A347</f>
        <v>Dirección de Inspección y Vigilancia</v>
      </c>
      <c r="F286" s="67"/>
      <c r="G286" s="63">
        <f>+'[1]ACUM-JULIO'!B347</f>
        <v>23</v>
      </c>
      <c r="H286" s="3"/>
      <c r="I286" s="3"/>
      <c r="J286" s="3"/>
      <c r="K286" s="3"/>
      <c r="L286" s="3"/>
      <c r="M286" s="3"/>
      <c r="N286" s="1"/>
    </row>
    <row r="287" spans="1:14" ht="30" customHeight="1" thickBot="1">
      <c r="A287" s="1"/>
      <c r="B287" s="3"/>
      <c r="C287" s="54"/>
      <c r="D287" s="8">
        <v>50</v>
      </c>
      <c r="E287" s="66" t="str">
        <f>+'[1]ACUM-JULIO'!A326</f>
        <v>Comisaria de Seguridad Pública</v>
      </c>
      <c r="F287" s="67"/>
      <c r="G287" s="63">
        <f>+'[1]ACUM-JULIO'!B326</f>
        <v>24</v>
      </c>
      <c r="H287" s="3"/>
      <c r="I287" s="3"/>
      <c r="J287" s="3"/>
      <c r="K287" s="3"/>
      <c r="L287" s="3"/>
      <c r="M287" s="3"/>
      <c r="N287" s="1"/>
    </row>
    <row r="288" spans="1:14" ht="30" customHeight="1" thickBot="1">
      <c r="A288" s="1"/>
      <c r="B288" s="3"/>
      <c r="C288" s="54"/>
      <c r="D288" s="8">
        <v>51</v>
      </c>
      <c r="E288" s="66" t="str">
        <f>+'[1]ACUM-JULIO'!A379</f>
        <v xml:space="preserve">Unidad de Patrimonio Municipal </v>
      </c>
      <c r="F288" s="67"/>
      <c r="G288" s="63">
        <f>+'[1]ACUM-JULIO'!B379</f>
        <v>25</v>
      </c>
      <c r="H288" s="3"/>
      <c r="I288" s="3"/>
      <c r="J288" s="3"/>
      <c r="K288" s="3"/>
      <c r="L288" s="3"/>
      <c r="M288" s="3"/>
      <c r="N288" s="1"/>
    </row>
    <row r="289" spans="1:14" ht="30" customHeight="1" thickBot="1">
      <c r="A289" s="1"/>
      <c r="B289" s="3"/>
      <c r="C289" s="54"/>
      <c r="D289" s="8">
        <v>52</v>
      </c>
      <c r="E289" s="66" t="str">
        <f>+'[1]ACUM-JULIO'!A333</f>
        <v xml:space="preserve">Dirección de Archivo General Municipal </v>
      </c>
      <c r="F289" s="67"/>
      <c r="G289" s="63">
        <f>+'[1]ACUM-JULIO'!B333</f>
        <v>32</v>
      </c>
      <c r="H289" s="3"/>
      <c r="I289" s="3"/>
      <c r="J289" s="3"/>
      <c r="K289" s="3"/>
      <c r="L289" s="3"/>
      <c r="M289" s="3"/>
      <c r="N289" s="1"/>
    </row>
    <row r="290" spans="1:14" ht="30" customHeight="1" thickBot="1">
      <c r="A290" s="1"/>
      <c r="B290" s="3"/>
      <c r="C290" s="54"/>
      <c r="D290" s="8">
        <v>53</v>
      </c>
      <c r="E290" s="66" t="str">
        <f>+'[1]ACUM-JULIO'!A377</f>
        <v>Sindicatura Municipal</v>
      </c>
      <c r="F290" s="67"/>
      <c r="G290" s="63">
        <f>+'[1]ACUM-JULIO'!B377</f>
        <v>33</v>
      </c>
      <c r="H290" s="3"/>
      <c r="I290" s="3"/>
      <c r="J290" s="3"/>
      <c r="K290" s="3"/>
      <c r="L290" s="3"/>
      <c r="M290" s="3"/>
      <c r="N290" s="1"/>
    </row>
    <row r="291" spans="1:14" ht="30" customHeight="1" thickBot="1">
      <c r="A291" s="1"/>
      <c r="B291" s="3"/>
      <c r="C291" s="54"/>
      <c r="D291" s="8">
        <v>54</v>
      </c>
      <c r="E291" s="66" t="str">
        <f>+'[1]ACUM-JULIO'!A378</f>
        <v>Tesorería Municipal</v>
      </c>
      <c r="F291" s="67"/>
      <c r="G291" s="63">
        <f>+'[1]ACUM-JULIO'!B378</f>
        <v>50</v>
      </c>
      <c r="H291" s="3"/>
      <c r="I291" s="3"/>
      <c r="J291" s="3"/>
      <c r="K291" s="3"/>
      <c r="L291" s="3"/>
      <c r="M291" s="3"/>
      <c r="N291" s="1"/>
    </row>
    <row r="292" spans="1:14" ht="30" customHeight="1" thickBot="1">
      <c r="A292" s="1"/>
      <c r="B292" s="3"/>
      <c r="C292" s="54"/>
      <c r="D292" s="8">
        <v>55</v>
      </c>
      <c r="E292" s="66" t="str">
        <f>+'[1]ACUM-JULIO'!A356</f>
        <v xml:space="preserve">Dirección de Padrón y Licencias </v>
      </c>
      <c r="F292" s="67"/>
      <c r="G292" s="63">
        <f>+'[1]ACUM-JULIO'!B356</f>
        <v>58</v>
      </c>
      <c r="H292" s="3"/>
      <c r="I292" s="3"/>
      <c r="J292" s="3"/>
      <c r="K292" s="3"/>
      <c r="L292" s="3"/>
      <c r="M292" s="3"/>
      <c r="N292" s="1"/>
    </row>
    <row r="293" spans="1:14" ht="30" customHeight="1" thickBot="1">
      <c r="A293" s="1"/>
      <c r="B293" s="3"/>
      <c r="C293" s="54"/>
      <c r="D293" s="8">
        <v>56</v>
      </c>
      <c r="E293" s="66" t="str">
        <f>+'[1]ACUM-JULIO'!A331</f>
        <v>Coordinación General de Administración e Innovación Gubernamental</v>
      </c>
      <c r="F293" s="67"/>
      <c r="G293" s="63">
        <f>+'[1]ACUM-JULIO'!B331</f>
        <v>64</v>
      </c>
      <c r="H293" s="3"/>
      <c r="I293" s="3"/>
      <c r="J293" s="3"/>
      <c r="K293" s="3"/>
      <c r="L293" s="3"/>
      <c r="M293" s="3"/>
      <c r="N293" s="1"/>
    </row>
    <row r="294" spans="1:14" ht="30" customHeight="1" thickBot="1">
      <c r="A294" s="1"/>
      <c r="B294" s="3"/>
      <c r="C294" s="54"/>
      <c r="D294" s="8">
        <v>57</v>
      </c>
      <c r="E294" s="66" t="str">
        <f>+'[1]ACUM-JULIO'!A355</f>
        <v xml:space="preserve">Dirección de Ordenamiento del Territorio </v>
      </c>
      <c r="F294" s="67"/>
      <c r="G294" s="63">
        <f>+'[1]ACUM-JULIO'!B355</f>
        <v>95</v>
      </c>
      <c r="H294" s="3"/>
      <c r="I294" s="3"/>
      <c r="J294" s="3"/>
      <c r="K294" s="3"/>
      <c r="L294" s="3"/>
      <c r="M294" s="3"/>
      <c r="N294" s="1"/>
    </row>
    <row r="295" spans="1:14" ht="30" customHeight="1" thickBot="1">
      <c r="A295" s="1"/>
      <c r="B295" s="3"/>
      <c r="C295" s="54"/>
      <c r="D295" s="8">
        <v>58</v>
      </c>
      <c r="E295" s="66" t="str">
        <f>+'[1]ACUM-JULIO'!A354</f>
        <v>Dirección de Obras Públicas e Infraestructura</v>
      </c>
      <c r="F295" s="67"/>
      <c r="G295" s="63">
        <f>+'[1]ACUM-JULIO'!B354</f>
        <v>121</v>
      </c>
      <c r="H295" s="3"/>
      <c r="I295" s="3"/>
      <c r="J295" s="3"/>
      <c r="K295" s="3"/>
      <c r="L295" s="3"/>
      <c r="M295" s="3"/>
      <c r="N295" s="1"/>
    </row>
    <row r="296" spans="1:14" ht="15.75" thickBot="1">
      <c r="A296" s="1"/>
      <c r="B296" s="3"/>
      <c r="C296" s="5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1"/>
    </row>
    <row r="297" spans="1:14" s="24" customFormat="1" ht="16.5" thickBot="1">
      <c r="A297" s="22"/>
      <c r="B297" s="3"/>
      <c r="C297" s="23"/>
      <c r="D297" s="23"/>
      <c r="E297" s="23"/>
      <c r="F297" s="55" t="s">
        <v>7</v>
      </c>
      <c r="G297" s="56">
        <f>SUM(G238:G296)</f>
        <v>773</v>
      </c>
      <c r="H297" s="23"/>
      <c r="I297" s="23"/>
      <c r="J297" s="23"/>
      <c r="K297" s="23"/>
      <c r="L297" s="23"/>
      <c r="M297" s="23"/>
      <c r="N297" s="1"/>
    </row>
    <row r="298" spans="1:14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1"/>
    </row>
    <row r="299" spans="1:14" ht="15.75" thickBo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"/>
    </row>
    <row r="300" spans="1:14" ht="30.75" customHeight="1" thickBot="1">
      <c r="A300" s="1"/>
      <c r="B300" s="68" t="s">
        <v>30</v>
      </c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70"/>
      <c r="N300" s="1"/>
    </row>
    <row r="301" spans="1:14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1"/>
    </row>
    <row r="302" spans="1:14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1"/>
    </row>
    <row r="303" spans="1:14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1"/>
    </row>
    <row r="304" spans="1:14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1"/>
    </row>
    <row r="305" spans="1:14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1"/>
    </row>
    <row r="306" spans="1:14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1"/>
    </row>
    <row r="307" spans="1:14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1"/>
    </row>
    <row r="308" spans="1:14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1"/>
    </row>
    <row r="309" spans="1:14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1"/>
    </row>
    <row r="310" spans="1:14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1"/>
    </row>
    <row r="311" spans="1:14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1"/>
    </row>
    <row r="312" spans="1:14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1"/>
    </row>
    <row r="313" spans="1:14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1"/>
    </row>
    <row r="314" spans="1:14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1"/>
    </row>
    <row r="315" spans="1:14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1"/>
    </row>
    <row r="316" spans="1:14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1"/>
    </row>
    <row r="317" spans="1:14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1"/>
    </row>
    <row r="318" spans="1:14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1"/>
    </row>
    <row r="319" spans="1:14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1"/>
    </row>
    <row r="320" spans="1:14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1"/>
    </row>
    <row r="321" spans="1:14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1"/>
    </row>
    <row r="322" spans="1:14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1"/>
    </row>
    <row r="323" spans="1:14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1"/>
    </row>
    <row r="324" spans="1:14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1"/>
    </row>
    <row r="325" spans="1:14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1"/>
    </row>
    <row r="326" spans="1:14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</sheetData>
  <mergeCells count="89">
    <mergeCell ref="E100:G100"/>
    <mergeCell ref="B13:M13"/>
    <mergeCell ref="B14:M14"/>
    <mergeCell ref="C20:F20"/>
    <mergeCell ref="H20:L20"/>
    <mergeCell ref="D43:J43"/>
    <mergeCell ref="D94:I94"/>
    <mergeCell ref="E95:G95"/>
    <mergeCell ref="E96:G96"/>
    <mergeCell ref="E97:G97"/>
    <mergeCell ref="E98:G98"/>
    <mergeCell ref="E99:G99"/>
    <mergeCell ref="E184:G184"/>
    <mergeCell ref="D105:I105"/>
    <mergeCell ref="E132:I132"/>
    <mergeCell ref="E133:H133"/>
    <mergeCell ref="E137:I137"/>
    <mergeCell ref="E138:H138"/>
    <mergeCell ref="E142:I142"/>
    <mergeCell ref="E143:H143"/>
    <mergeCell ref="E147:I147"/>
    <mergeCell ref="E148:H148"/>
    <mergeCell ref="D154:I154"/>
    <mergeCell ref="D183:I183"/>
    <mergeCell ref="B300:M300"/>
    <mergeCell ref="E185:G185"/>
    <mergeCell ref="E186:G186"/>
    <mergeCell ref="E187:G187"/>
    <mergeCell ref="D210:I210"/>
    <mergeCell ref="D237:G237"/>
    <mergeCell ref="I245:J245"/>
    <mergeCell ref="E238:F238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49:F249"/>
    <mergeCell ref="E250:F250"/>
    <mergeCell ref="E251:F251"/>
    <mergeCell ref="E252:F252"/>
    <mergeCell ref="E253:F253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285:F285"/>
    <mergeCell ref="E286:F286"/>
    <mergeCell ref="E292:F292"/>
    <mergeCell ref="E293:F293"/>
    <mergeCell ref="E294:F294"/>
    <mergeCell ref="E295:F295"/>
    <mergeCell ref="E287:F287"/>
    <mergeCell ref="E288:F288"/>
    <mergeCell ref="E289:F289"/>
    <mergeCell ref="E290:F290"/>
    <mergeCell ref="E291:F291"/>
  </mergeCells>
  <pageMargins left="0.70866141732283472" right="0.70866141732283472" top="0.74803149606299213" bottom="0.74803149606299213" header="0.31496062992125984" footer="0.31496062992125984"/>
  <pageSetup paperSize="123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Julio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2016-08-15T17:03:50Z</dcterms:created>
  <dcterms:modified xsi:type="dcterms:W3CDTF">2016-09-27T18:02:17Z</dcterms:modified>
</cp:coreProperties>
</file>