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OTEI" sheetId="1" r:id="rId1"/>
  </sheets>
  <calcPr calcId="124519"/>
</workbook>
</file>

<file path=xl/calcChain.xml><?xml version="1.0" encoding="utf-8"?>
<calcChain xmlns="http://schemas.openxmlformats.org/spreadsheetml/2006/main">
  <c r="G53" i="1"/>
  <c r="P52"/>
  <c r="K52"/>
  <c r="K51"/>
  <c r="K50"/>
  <c r="K49"/>
  <c r="K48"/>
  <c r="K47"/>
  <c r="K46"/>
  <c r="O45"/>
  <c r="O46" s="1"/>
  <c r="O47" s="1"/>
  <c r="K45"/>
  <c r="K44"/>
  <c r="K43"/>
  <c r="J42"/>
  <c r="K42" s="1"/>
  <c r="K41"/>
  <c r="N40"/>
  <c r="K40"/>
  <c r="D40"/>
  <c r="N39"/>
  <c r="K39"/>
  <c r="K36"/>
  <c r="O35"/>
  <c r="O36" s="1"/>
  <c r="N35"/>
  <c r="N36" s="1"/>
  <c r="M35"/>
  <c r="J35"/>
  <c r="K35" s="1"/>
  <c r="D35"/>
  <c r="D36" s="1"/>
  <c r="D39" s="1"/>
  <c r="K34"/>
  <c r="J34"/>
  <c r="K33"/>
  <c r="J32"/>
  <c r="K31"/>
  <c r="J30"/>
  <c r="K30" s="1"/>
  <c r="K29"/>
  <c r="K28"/>
  <c r="J27"/>
  <c r="K27" s="1"/>
  <c r="J26"/>
  <c r="K26" s="1"/>
  <c r="J24"/>
  <c r="K24" s="1"/>
  <c r="J23"/>
  <c r="K23" s="1"/>
  <c r="J22"/>
  <c r="K22" s="1"/>
  <c r="J21"/>
  <c r="K21" s="1"/>
  <c r="P20"/>
  <c r="L20"/>
  <c r="J20"/>
  <c r="E20"/>
  <c r="D20"/>
  <c r="L19"/>
  <c r="L53" s="1"/>
  <c r="J18"/>
  <c r="K18" s="1"/>
  <c r="J17"/>
  <c r="K17" s="1"/>
  <c r="J16"/>
  <c r="K16" s="1"/>
  <c r="J15"/>
  <c r="K15" s="1"/>
  <c r="J13"/>
  <c r="K12"/>
  <c r="J12"/>
  <c r="K11"/>
  <c r="J11"/>
  <c r="J10"/>
  <c r="J9"/>
  <c r="K9" s="1"/>
  <c r="J8"/>
  <c r="K8" s="1"/>
  <c r="J7"/>
  <c r="J53" s="1"/>
  <c r="K7" l="1"/>
  <c r="K53" s="1"/>
</calcChain>
</file>

<file path=xl/sharedStrings.xml><?xml version="1.0" encoding="utf-8"?>
<sst xmlns="http://schemas.openxmlformats.org/spreadsheetml/2006/main" count="279" uniqueCount="157">
  <si>
    <t>H. AYUNTAMIENTO CONSTITUCIONAL DE ZAPOPAN</t>
  </si>
  <si>
    <t>COORDINACIÓN ADMINISTRATIVA Y DE INNOVACIÓN GUBERNAMENTAL</t>
  </si>
  <si>
    <t>DIRECCIÓN DE ADMINISTRACIÓN DE EDIFICIOS</t>
  </si>
  <si>
    <t xml:space="preserve">REPORTE  DE ASIGNACIONES   OTEI ( ASIGNACIÓN DIRECTA TRABAJOS  CUYO COSTO ES MAYOR A  $2,000 Y MENOR A 25,000 UDIS)          </t>
  </si>
  <si>
    <t>PERIODO DEL: 1 de Enero al 31 DE DICIEMBRE   de 2015</t>
  </si>
  <si>
    <t>num</t>
  </si>
  <si>
    <t>REQUISICIÓN</t>
  </si>
  <si>
    <t>ASIGNACIÓN</t>
  </si>
  <si>
    <t>FECHA</t>
  </si>
  <si>
    <t>NOMBRE DEL PROVEEDOR</t>
  </si>
  <si>
    <t>OBRA/SERVICIO</t>
  </si>
  <si>
    <t>MONTO ASIGNADO</t>
  </si>
  <si>
    <t>PARTIDA</t>
  </si>
  <si>
    <t>ORDEN DE COMPRA</t>
  </si>
  <si>
    <t>MONTO TRAMITADO PARA PAGO</t>
  </si>
  <si>
    <t>SALDO PENDIENTE de TRAMITE</t>
  </si>
  <si>
    <t>SALDO QUE SE CANCELA</t>
  </si>
  <si>
    <t>FECHA DE INICIO</t>
  </si>
  <si>
    <t>FECHA DE TERMINACIÓN</t>
  </si>
  <si>
    <t>ESTATUS</t>
  </si>
  <si>
    <t>SUPERVISOR</t>
  </si>
  <si>
    <t>OTEI-001/2015-RP-LIM</t>
  </si>
  <si>
    <t>NOVA LIMP G&amp; A S.A. DE C.V.</t>
  </si>
  <si>
    <t>TERMINADO</t>
  </si>
  <si>
    <t>DARIO BAUTISTA GUADALUPE</t>
  </si>
  <si>
    <t>OTEI-002/2015-RP-LIM</t>
  </si>
  <si>
    <t>CARLOS EDUARDO ESPINOSA ALDANA</t>
  </si>
  <si>
    <t xml:space="preserve">SERVICIO DE LIMPIEZA CONTRATADA DE  ELEMENTOS PARA UNIDAD BASILICA, , PARTICIPACION CIUDADANA, PRESIDENCIA, CEMENTERIO ALTAGRACIA  </t>
  </si>
  <si>
    <t>OTEI-003/2015-RP-LIM</t>
  </si>
  <si>
    <t xml:space="preserve">SERVICIO DE LIMPIEZA CONTRATADA DE  ELEMENTOS PARA ,  REGISTROS CIVILES AUTORIZADOS.PROCURADURIA SOCIAL, JURÍDICO DE SEG . PÚBLICA, PATIO- 10, MUSEO DE ARTE, INSPECCION Y REGLAMENTOS, UNIDAD SUR LAS AGUILAS, DIR. DE ECOLOGÍA, SANIDAD </t>
  </si>
  <si>
    <t>223, 990</t>
  </si>
  <si>
    <t>OTEI-004/2015-RP-RII</t>
  </si>
  <si>
    <t>CARLOS ALBERTO PRADO VARGAS</t>
  </si>
  <si>
    <t>Reposición de cristal en sala de cabildo, reparación de marcos y puerta en Dir. De Promoción económica y Turismo, Rótulos en Pozos de agua, reparacion de ventaneria en Reto Zapopan, instalación de herreria en Ecología, malla ciclón en Reglamentos</t>
  </si>
  <si>
    <t>225, 677</t>
  </si>
  <si>
    <t>RAUL PLASCENCIA CASTAÑEDA</t>
  </si>
  <si>
    <t>OTEI-005/2015-RP-MTTO</t>
  </si>
  <si>
    <t>FRANCISCO GONZÁLEZ DELGADILLO</t>
  </si>
  <si>
    <t xml:space="preserve">TRATAMIENTO QUIMICO, FISICO Y BIOLÓGICO PARA LOS CONDENSADORES DE LOS CHILLERS Y TORRES DE ENFRIAMIENTO DEL SISTEMA  DE CONDENSADORES Y CERRADO EN UNIDAD BASÍLICA </t>
  </si>
  <si>
    <t>01/01/2015|</t>
  </si>
  <si>
    <t>RAYMUNDO BONILLA SEPULVEDA</t>
  </si>
  <si>
    <t>OTEI-006/2015-RP-MTTO</t>
  </si>
  <si>
    <t>TRATAMIENTO QUIMICO, FISICO Y BIOLÓGICO PARA LOS CONDENSADORES DE LOS CHILLERS DEL SISTEMA CERRADO  EN EL MUSEO DE ARTE Y EN EL EDIFICIO DE BOMBEROS DE ZAPOPAN</t>
  </si>
  <si>
    <t>OTEI- 007/2015-RP-FUM</t>
  </si>
  <si>
    <t>JOSÉ FREGOSO LÓPEZ</t>
  </si>
  <si>
    <t>SERVICIO DE FUMIGACIÓN EN AREAS INCLUIDAS EN LOS PAQUETES 1 Y 3, CORRESPONDIENTE A MERCADOS, CALLE-2 : ZONA CENTRO , UNIDAD ADMINISTRATIVA PONIENTE, ACADEMIAS, BIBLIOTECAS, REGISTROS CIVILES Y DEMAS OFICINAS INCLUIDAS EN LOS LISTADOS</t>
  </si>
  <si>
    <t>OSCAR ANTONIO GONZALEZ GONZALEZ</t>
  </si>
  <si>
    <t>OTEI- 008/2015-RP-FUM</t>
  </si>
  <si>
    <t>ENRIQUE ZAMUDIO GARCÍA</t>
  </si>
  <si>
    <t>SERVICIO DE FUMIGACIÓN EN AREAS INCLUIDAS EN EL PAQUETE-2 Y 4 CORRESPONDIENTE A LOS RATROS, OFICINAS EN EL EDIFICIO CONOCIDO COMO LA EXCONASUPO, UNIDAD SUR LAS AGUILAS, PRESIDENCIA, UNIDAD BASILICA, OFICINAS EN EL CENTRO DE ZAPOPAN, REGISTROS CIVLES, BIBLIOTECAS , DELEGACIONES, BODEGAS Y OFICINAS EN LA ZONA SUR INLUIDAS EN LOS LISTADOS</t>
  </si>
  <si>
    <t>OTEI-009/2015-RP-MUS</t>
  </si>
  <si>
    <t>GC VISION TI MEXICO S.A. C.V.</t>
  </si>
  <si>
    <t xml:space="preserve">CONTRATACION DE MÚSICA AMBIENTAL PARA UNIDAD BASILICA </t>
  </si>
  <si>
    <t>AVANCE  75%</t>
  </si>
  <si>
    <t>OTEI- 010/2015-RP-MTTO</t>
  </si>
  <si>
    <t>PROVEEDORA RAC S.A. DE C.V.</t>
  </si>
  <si>
    <t>MANTENIMIENTO CORRECTIVO A EQUIPO DE AIRE ACONDICIONADO SITE DE UNIDAD BASILICA Y EN EL DE PRESIDENCIA, SEGURIDAD PUBLICA, AGUA Y ALCANTARILLADO, CORRECCION DE FALLA ELECTRICA EN BOMBEROS</t>
  </si>
  <si>
    <t>OTEI- 011/2015-RP-MTTO</t>
  </si>
  <si>
    <t>MANTENIMIENTO MIVARI S.A. DE C.V.</t>
  </si>
  <si>
    <t>SERVICIO DE MANTENIMIENTO PREVENTIVO A LOS ELEVADORES DE : UNIDAD BASÍLICA, MUSEO, ARCHIVO MUNICIPAL Y PRESIDENCIA, ASI COMO AL TECHO MÓVIL EN PRESIDENCIA</t>
  </si>
  <si>
    <t>G.E.</t>
  </si>
  <si>
    <t>OTEI- 012/2015-RP-MTTO</t>
  </si>
  <si>
    <t>PLANTAS ELECTRICAS DE GUADALAJARA S.A. DE C.V</t>
  </si>
  <si>
    <t>SERVICIO DE MANTENIMIENTO A PLANTA DE EMERGENCIA EN LA UNIDAD SUR LAS AGUILAS, CONSUMINISTRO E INSTALACION DE ACUMULADOR</t>
  </si>
  <si>
    <t>N/A</t>
  </si>
  <si>
    <t>OTEI-013/2015-RP-AIM</t>
  </si>
  <si>
    <t>JOSE DE JESUS FARIAS ROMERO</t>
  </si>
  <si>
    <t>TRABAJOS DE PINTURA EN PATIO INTERIOR E ILUMINACION DE GALERIA EN CASA DE LA CULTURA</t>
  </si>
  <si>
    <t>OTEI-014/2015-RP-MTTO</t>
  </si>
  <si>
    <t>MANTENIMIENTO CORRECTIVO A EQUIPOS DE AIRE ACONDICIONADO EN RECAUDADORA, EL VERGEL, CATASTRO, UNIDAD BASILICA, BOMBEROS</t>
  </si>
  <si>
    <t>OTEI- 015/2015-RP-MTTO</t>
  </si>
  <si>
    <t>MARIA CANDELARIA AVILA ANDRADE</t>
  </si>
  <si>
    <t>SUMINISTRO E INSTALACIÓN DE SISTEMA DE AIRE ACONDIONADO PARA LA RECAUDADORA EN ESTACIONAMIENTO DEL EDIFICIO DE SERVICIOS PÚBLICOS</t>
  </si>
  <si>
    <t>OTEI- 016/2015-RP-Malla</t>
  </si>
  <si>
    <t>CERCA MALLA DE OCCIDENTE S.A. DE C.V.</t>
  </si>
  <si>
    <t>SUMINISTRO Y COLOCACIÓN DE MALLA CICLON Y MALLA TRIPLE NUDO CON PORTONES EN EL PERIMETRO DE RIESGO DE LA GRIETA UBICADA EN LOMAS DE LA PRIMAVERA</t>
  </si>
  <si>
    <t>OTEI- 017/2015-RP-ELEC</t>
  </si>
  <si>
    <t>PANGEA ELECTROSISTEMAS S.A. DE C.V.</t>
  </si>
  <si>
    <t>TRABAJOS ELECTRICOS PARA CORRECCION DE SISTEMA DE ALIMENTACIÓN EN CENTRO CULTURAL NVO.MEXICO</t>
  </si>
  <si>
    <t>MIGUEL ANGEL MORAN</t>
  </si>
  <si>
    <t>OTEI-018/2015-RP-AIM</t>
  </si>
  <si>
    <t>SUMINISTRO Y APLICACIÓN DE PINTURA EN EL MUSEO, POLICARBONATO EN EL MERCADO LÁZARO CÁRDENAS, RAMPA EN EL INSTITUTO DE LA MUJER Y EN OFICINA DE CARTILLAS, VENTANA EN  DESARROLLO SOCIAL,.</t>
  </si>
  <si>
    <t>*</t>
  </si>
  <si>
    <t>OTEI-019/2015-RP-JAR</t>
  </si>
  <si>
    <t>JARDINERIA GREEN HOUSE S.A. DE C.V.</t>
  </si>
  <si>
    <t>SERVICIO  DE MANTENIMIENTO AL JARDIN DEL ARCHIVO MUNICIPAL</t>
  </si>
  <si>
    <t>CANCELADA</t>
  </si>
  <si>
    <t>OTEI- 020/2015-RP-Malla</t>
  </si>
  <si>
    <t>SUMINISTRO Y COLOCACIÓN DE MALLA  TRIPLE NUDO EN   LA GRIETA UBICADA EN LOMAS DE LA PRIMAVERA</t>
  </si>
  <si>
    <t>OTEI- 021/2015-RP-MTTO</t>
  </si>
  <si>
    <t>MTTO A SISTEMA DE ENFRIAMIENTO CON DESMONTAJE Y CALIBRACION PARA ARRANQUE EN  CHILLER EN UNIDAD BASILICA</t>
  </si>
  <si>
    <t>RAYMUNDO BONILLA</t>
  </si>
  <si>
    <t>OTEI- 022/2015-RP-MTTO</t>
  </si>
  <si>
    <t>01/07/2015|</t>
  </si>
  <si>
    <t>OTEI- 023/2015-RP-MTTO</t>
  </si>
  <si>
    <t>OTEI- 024/2015-RP-RII</t>
  </si>
  <si>
    <t>NOAH MARTINEZ GARCÍA</t>
  </si>
  <si>
    <t>REPARACIÓN DE PUERTA DE INGRESO A LA RECAUDADOR A EN LA UNIDAD SUR LAS AGUILAS</t>
  </si>
  <si>
    <t>OTEI-025-RP-MTTO</t>
  </si>
  <si>
    <t>REPARACIONES VARIAS DE AIRES ACONDICIONADOS</t>
  </si>
  <si>
    <t>PENDIENTE</t>
  </si>
  <si>
    <t>OTEI- 026/2015-RP-RII</t>
  </si>
  <si>
    <t>OSCAR BERNABE DE LA MORA GONZALEZ</t>
  </si>
  <si>
    <t xml:space="preserve"> APUNTALAMIENTO DE PARTE EXTERIOR EN  BALCON PRESIDENCIAL EN LA PRESIDENCIA</t>
  </si>
  <si>
    <t>OTEI- 027/2015-RP-MTTO</t>
  </si>
  <si>
    <t xml:space="preserve">REPARCION DE DUCTO HIDRÁULICO EN PUERTA DE INGRESO Y REPARACION DE PISTONES Y REPOSICION DE ACEITE EN MONTACARGAS  EN EL MUSEO </t>
  </si>
  <si>
    <t>RAYMINDO BONILLA</t>
  </si>
  <si>
    <t>OTEI- 001-B/2015-MTTO</t>
  </si>
  <si>
    <t>RETROACTIVO DEL 5/10/2015</t>
  </si>
  <si>
    <t>ING. JOSE LUIS BOCANEGRA AYALA</t>
  </si>
  <si>
    <t>OTEI- 002-B/2015-MTTO</t>
  </si>
  <si>
    <t>OTEI- 003-B/2015-MTTO</t>
  </si>
  <si>
    <t>OTEI- 004-B/2015-MTTO</t>
  </si>
  <si>
    <t>SERVICIO DE FUMIGACIÓN EN AREAS INCLUIDAS EN EL PAQUETE-2 CORRESPONDIENTE A LOS RATROS, OFICINAS EN EL EDIFICIO CONOCIDO COMO LA EXCONASUPO, ECOLOGÍA,  PRESIDENCIA, UNIDAD BASILICA Y OFICINAS EN EL CENTRO DE ZAPOPAN</t>
  </si>
  <si>
    <t>ESTEBAN COVARRUBIAS LUNA</t>
  </si>
  <si>
    <t>OTEI- 005-B/2015-MTTO</t>
  </si>
  <si>
    <t>SERVICIO DE FUMIGACIÓN EN AREAS INCLUIDAS EN EL PAQUETE-4 QUE INCLUYE UNIDAD SUR LAS AGUILAS, CEMENTERIOS, REGISTROS CIVLES, BIBLIOTECAS , DELEGACIONES, BODEGAS Y OFICINAS EN LA ZONA SUR INLUIDAS EN LOS LISTADOS</t>
  </si>
  <si>
    <t>OTEI- 006-B/2015-MTTO</t>
  </si>
  <si>
    <t>ÁP CONTROL DE PLAGAS</t>
  </si>
  <si>
    <t>SERVICIO DE FUMIGACIÓN EN AREAS INCLUIDAS EN LOS PAQUETES 1 , CORRESPONDIENTE A MERCADOS, OFICINAS EN CALLE-2, OFNA. DE ENLACE CON RELACIONES EXTERIORES, ZONA CENTRO , UNIDAD ADMINISTRATIVA PONIENTE, ACADEMIAS, BIBLIOTECAS, REGISTROS CIVILES Y DEMAS OFICINAS INCLUIDAS EN LOS LISTADOS</t>
  </si>
  <si>
    <t>OTEI- 007-B/2015-MTTO</t>
  </si>
  <si>
    <t>SERVICIO DE FUMIGACIÓN EN AREAS INCLUIDAS EN LOS PAQUETES - 3, CORRESPONDIENTE A PICACHOS,  BAESES DE BOMBEROS, BIBLIOTECAS, REGISTROS CIVILES, ACADEMIAS, DELEGACIONES Y DEMAS OFICINAS INCLUIDAS EN LOS LISTADOS</t>
  </si>
  <si>
    <t>OTEI- 008-B/2015-RII</t>
  </si>
  <si>
    <t xml:space="preserve">CARLOS ALBERTO PRADO VARGAS </t>
  </si>
  <si>
    <t>ADECUACIÓN DE AREA PARA INTEGRACION Y DICTAMINACION, CALL CENTER, ALMACEN DE PATRIMONIO, RAMPAS DE INGRESO EN UNIDAD BASILICA, VENTANA EN REGISTRO CIVIL Y ROTULOS EN PUERTA DE REGIDOR</t>
  </si>
  <si>
    <t>OTEI- 009-B/2015-MTTO</t>
  </si>
  <si>
    <t>MANTENIMIENTO CORRECTIVO A EQUIPOS DE AIRE ACONDICIONADO EN : BOMBEROS, SITE Y OFICINAS EN ICOE, OFICINAS EN EL VERGEL, SITE EN NAVE -4 , UNIDAD BASILICA Y SITE DE SEGURIDAD PUBLICA</t>
  </si>
  <si>
    <t>OTEI- 010-B/2015-AIM</t>
  </si>
  <si>
    <t>JESUS KLEEMANN JARAMILLO</t>
  </si>
  <si>
    <t>ADECUACIONES EN CALL CENTER, COORDINACION DE GABINETE, CATASTRO, INSPECCION Y REGLAMENTOS</t>
  </si>
  <si>
    <t>OTEI- 011-B/2015-FUM</t>
  </si>
  <si>
    <t>SERVICIO DE FUMIGACIÓN EN AREAS INCLUIDAS EN EL PAQUETE-2  CORRESPONDIENTE A LOS RATROS, OFICINAS EN EL EDIFICIO CONOCIDO COMO LA EXCONASUPO, PRESIDENCIA, UNIDAD BASILICA, OFICINAS EN EL CENTRO DE ZAPOPAN, REGISTROS CIVLES, BIBLIOTECAS , DELEGACIONES Y OFICINAS INLUIDAS EN LOS LISTADOS</t>
  </si>
  <si>
    <t>ARQ. ESTEBAN COVARRUBIAS LUNA</t>
  </si>
  <si>
    <t>OTEI- 012-B/2015-FUM</t>
  </si>
  <si>
    <t>SERVICIO DE FUMIGACION EN AREAS EN EL PAQUETE-4 INCLUYE UNIDAD SUR LAS AGUILAS, CEMENTERIOS, REGISTROS CIVLES, BIBLIOTECAS , DELEGACIONES Y OFICINAS INLUIDAS EN LOS LISTADOS</t>
  </si>
  <si>
    <t>OTEI- 013-B/2015-FUM</t>
  </si>
  <si>
    <t>APS CONTROL S.A. DE C.V.</t>
  </si>
  <si>
    <t>SERVICIO DE FUMIGACIÓN EN AREAS DEL PAQUETE-1 INCLUYE MERCADOS, ARCHIVO, SERVICIOS PUBLICOS, BOMBEROS, SEGURIDAD PÚBLICA Y DEMAS OFICINAS INCLUIDAS EN LISTADO</t>
  </si>
  <si>
    <t>OTEI- 014-B/2015-FUM</t>
  </si>
  <si>
    <t>SERVICIO DE FUMIGACIÓN EN AREAS DEL PAQUETE-3 INCLUYE PICACHOS, OFICINAS EN SAN ESTEBAN, TABACHINES, EL BATAN, IXCATAN, ATEMAJAC, FEDERALISMO Y DEMAS OFICINAS INCLUIDAS EN LISTADO</t>
  </si>
  <si>
    <t>OTEI- 015-B/2015-AIM</t>
  </si>
  <si>
    <t>JOSE DE JESUS KLEEMANN JARAMILLO</t>
  </si>
  <si>
    <t>ADECUACION EN OFICINA DE LA COORDINACIÓN DE GABINETE EN LA PRESIDENCIA</t>
  </si>
  <si>
    <t>OTEI- 016-B/2015-RII</t>
  </si>
  <si>
    <t>TRABAJOS DE REHABILITACION EN LAS RECAUDADORAS NUM: 1, 2, 3,  5, 6 Y 9</t>
  </si>
  <si>
    <t>OTEI- 017-B/2015-ELEC</t>
  </si>
  <si>
    <t>REHABILITACION ELECTRICA EN EL MERCADO ATEMAJAC</t>
  </si>
  <si>
    <t>AVANCE AL 80%</t>
  </si>
  <si>
    <t>MIGUEL ANGEL MORAN RIVERA</t>
  </si>
  <si>
    <t>OTEI- 018-B/2015-RII</t>
  </si>
  <si>
    <t>SEGUNDA ETAPA DE TRABAJOS DE PINTURA, ELECTRICO, REPARACION DE BAÑOS, PULIDO DE PISOS EN LAS OFICINAS DE LA COORDINACION DE CONSTRUCCION DE COMUNIDADES</t>
  </si>
  <si>
    <t>OTEI-019-B/2015- SEÑ</t>
  </si>
  <si>
    <t>MIGUEL ANGEL DIAZ HERNANDEZ</t>
  </si>
  <si>
    <t>SEÑALETICA Y RÓTULOS EN FACHADAS DE LAS RECAUDADORAS</t>
  </si>
  <si>
    <t>total a la fecha</t>
  </si>
  <si>
    <r>
      <rPr>
        <sz val="18"/>
        <color theme="1"/>
        <rFont val="Calibri"/>
        <family val="2"/>
        <scheme val="minor"/>
      </rPr>
      <t xml:space="preserve">* </t>
    </r>
    <r>
      <rPr>
        <sz val="12"/>
        <color theme="1"/>
        <rFont val="Calibri"/>
        <family val="2"/>
        <scheme val="minor"/>
      </rPr>
      <t>NOTA:  FALTAN ALGUNAS  REQUISICIÓN Y ORDEN DE COMPRA PORQUE EL SISTEMA ORACLE  ESTA CERRADO</t>
    </r>
  </si>
  <si>
    <t xml:space="preserve">SERVICIO DE LIMPIEZA CONTRATADA DE  ELEMENTOS PARA UNIDAD BASILICA, INFOBOX Y ALUMBRADO, ARCHIVO MUNICIPAL, PROMOCIÓN ECONOMICA Y TURISMO, VENTANILLA UNICA, DIR. DE OBRAS PUBLICAS, CATASTRO Y DEMAS OFICINAS EN BODEGAS EN 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</si>
</sst>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sz val="8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8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3" borderId="0" xfId="0" applyFont="1" applyFill="1" applyAlignment="1"/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/>
    <xf numFmtId="0" fontId="5" fillId="2" borderId="6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/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4" fillId="2" borderId="7" xfId="0" applyFont="1" applyFill="1" applyBorder="1"/>
    <xf numFmtId="44" fontId="6" fillId="2" borderId="7" xfId="1" applyFont="1" applyFill="1" applyBorder="1" applyAlignment="1">
      <alignment horizontal="center" vertical="center"/>
    </xf>
    <xf numFmtId="44" fontId="7" fillId="2" borderId="7" xfId="1" applyFont="1" applyFill="1" applyBorder="1" applyAlignment="1">
      <alignment horizontal="center" vertical="center"/>
    </xf>
    <xf numFmtId="44" fontId="4" fillId="2" borderId="7" xfId="1" applyFont="1" applyFill="1" applyBorder="1" applyAlignment="1">
      <alignment horizontal="center"/>
    </xf>
    <xf numFmtId="44" fontId="8" fillId="2" borderId="8" xfId="1" applyFont="1" applyFill="1" applyBorder="1" applyAlignment="1">
      <alignment horizontal="center" vertical="center"/>
    </xf>
    <xf numFmtId="44" fontId="8" fillId="2" borderId="9" xfId="1" applyFont="1" applyFill="1" applyBorder="1" applyAlignment="1">
      <alignment horizontal="center" vertical="center"/>
    </xf>
    <xf numFmtId="44" fontId="8" fillId="2" borderId="10" xfId="1" applyFont="1" applyFill="1" applyBorder="1" applyAlignment="1">
      <alignment horizontal="center" vertical="center"/>
    </xf>
    <xf numFmtId="0" fontId="9" fillId="0" borderId="0" xfId="0" applyFont="1" applyFill="1" applyBorder="1"/>
    <xf numFmtId="0" fontId="10" fillId="4" borderId="11" xfId="0" applyFont="1" applyFill="1" applyBorder="1" applyAlignment="1">
      <alignment horizontal="center" vertical="center" wrapText="1"/>
    </xf>
    <xf numFmtId="44" fontId="10" fillId="4" borderId="12" xfId="1" applyFont="1" applyFill="1" applyBorder="1" applyAlignment="1">
      <alignment horizontal="center" vertical="center" wrapText="1"/>
    </xf>
    <xf numFmtId="44" fontId="10" fillId="4" borderId="11" xfId="1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 wrapText="1"/>
    </xf>
    <xf numFmtId="44" fontId="12" fillId="0" borderId="0" xfId="1" applyFont="1" applyFill="1" applyBorder="1" applyAlignment="1">
      <alignment vertical="center" wrapText="1"/>
    </xf>
    <xf numFmtId="0" fontId="0" fillId="0" borderId="13" xfId="0" applyFont="1" applyFill="1" applyBorder="1" applyAlignment="1">
      <alignment horizontal="center" vertical="center"/>
    </xf>
    <xf numFmtId="44" fontId="12" fillId="0" borderId="12" xfId="1" applyFont="1" applyFill="1" applyBorder="1" applyAlignment="1">
      <alignment horizontal="center" vertical="center" wrapText="1"/>
    </xf>
    <xf numFmtId="44" fontId="1" fillId="0" borderId="13" xfId="0" applyNumberFormat="1" applyFont="1" applyBorder="1" applyAlignment="1">
      <alignment vertical="center"/>
    </xf>
    <xf numFmtId="0" fontId="1" fillId="0" borderId="13" xfId="0" applyFont="1" applyBorder="1"/>
    <xf numFmtId="14" fontId="12" fillId="0" borderId="13" xfId="0" applyNumberFormat="1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44" fontId="12" fillId="0" borderId="12" xfId="1" applyFont="1" applyFill="1" applyBorder="1" applyAlignment="1">
      <alignment vertical="center" wrapText="1"/>
    </xf>
    <xf numFmtId="0" fontId="1" fillId="0" borderId="12" xfId="0" applyFont="1" applyBorder="1"/>
    <xf numFmtId="14" fontId="12" fillId="0" borderId="12" xfId="0" applyNumberFormat="1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44" fontId="1" fillId="0" borderId="12" xfId="1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44" fontId="12" fillId="0" borderId="13" xfId="1" applyFont="1" applyFill="1" applyBorder="1" applyAlignment="1">
      <alignment vertical="center" wrapText="1"/>
    </xf>
    <xf numFmtId="0" fontId="12" fillId="0" borderId="12" xfId="0" applyFont="1" applyBorder="1" applyAlignment="1">
      <alignment horizontal="center" vertical="top" wrapText="1"/>
    </xf>
    <xf numFmtId="0" fontId="11" fillId="0" borderId="13" xfId="0" applyFont="1" applyFill="1" applyBorder="1" applyAlignment="1">
      <alignment horizontal="center" vertical="center"/>
    </xf>
    <xf numFmtId="44" fontId="12" fillId="0" borderId="13" xfId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44" fontId="1" fillId="0" borderId="12" xfId="0" applyNumberFormat="1" applyFont="1" applyBorder="1" applyAlignment="1">
      <alignment vertical="center"/>
    </xf>
    <xf numFmtId="44" fontId="12" fillId="0" borderId="13" xfId="1" applyFont="1" applyBorder="1" applyAlignment="1">
      <alignment horizontal="center" vertical="center" wrapText="1"/>
    </xf>
    <xf numFmtId="44" fontId="12" fillId="0" borderId="12" xfId="0" applyNumberFormat="1" applyFont="1" applyFill="1" applyBorder="1" applyAlignment="1">
      <alignment horizontal="center" vertical="center" wrapText="1"/>
    </xf>
    <xf numFmtId="44" fontId="1" fillId="0" borderId="13" xfId="0" applyNumberFormat="1" applyFont="1" applyFill="1" applyBorder="1" applyAlignment="1">
      <alignment vertical="center"/>
    </xf>
    <xf numFmtId="0" fontId="1" fillId="0" borderId="12" xfId="0" applyFont="1" applyFill="1" applyBorder="1"/>
    <xf numFmtId="14" fontId="12" fillId="0" borderId="12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 wrapText="1"/>
    </xf>
    <xf numFmtId="0" fontId="0" fillId="0" borderId="0" xfId="0" applyFont="1"/>
    <xf numFmtId="0" fontId="11" fillId="0" borderId="12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horizontal="center" vertical="top" wrapText="1"/>
    </xf>
    <xf numFmtId="44" fontId="1" fillId="0" borderId="12" xfId="0" applyNumberFormat="1" applyFont="1" applyFill="1" applyBorder="1" applyAlignment="1">
      <alignment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44" fontId="15" fillId="0" borderId="13" xfId="1" applyFont="1" applyFill="1" applyBorder="1" applyAlignment="1">
      <alignment vertical="center" wrapText="1"/>
    </xf>
    <xf numFmtId="44" fontId="12" fillId="0" borderId="13" xfId="0" applyNumberFormat="1" applyFont="1" applyFill="1" applyBorder="1" applyAlignment="1">
      <alignment vertical="center" wrapText="1"/>
    </xf>
    <xf numFmtId="0" fontId="1" fillId="0" borderId="13" xfId="0" applyFont="1" applyFill="1" applyBorder="1"/>
    <xf numFmtId="0" fontId="1" fillId="0" borderId="13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vertical="center"/>
    </xf>
    <xf numFmtId="14" fontId="12" fillId="0" borderId="12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4" fontId="12" fillId="0" borderId="12" xfId="1" applyNumberFormat="1" applyFont="1" applyFill="1" applyBorder="1" applyAlignment="1">
      <alignment vertical="center" wrapText="1"/>
    </xf>
    <xf numFmtId="44" fontId="1" fillId="0" borderId="0" xfId="1" applyFont="1" applyAlignment="1">
      <alignment vertical="center"/>
    </xf>
    <xf numFmtId="14" fontId="12" fillId="0" borderId="13" xfId="1" applyNumberFormat="1" applyFont="1" applyFill="1" applyBorder="1" applyAlignment="1">
      <alignment vertical="center" wrapText="1"/>
    </xf>
    <xf numFmtId="14" fontId="1" fillId="0" borderId="13" xfId="0" applyNumberFormat="1" applyFont="1" applyBorder="1" applyAlignment="1">
      <alignment horizontal="center" vertical="center"/>
    </xf>
    <xf numFmtId="44" fontId="15" fillId="0" borderId="12" xfId="1" applyFont="1" applyFill="1" applyBorder="1" applyAlignment="1">
      <alignment vertical="center" wrapText="1"/>
    </xf>
    <xf numFmtId="44" fontId="12" fillId="0" borderId="12" xfId="0" applyNumberFormat="1" applyFont="1" applyBorder="1" applyAlignment="1">
      <alignment vertical="center" wrapText="1"/>
    </xf>
    <xf numFmtId="44" fontId="12" fillId="0" borderId="12" xfId="1" applyFont="1" applyBorder="1" applyAlignment="1">
      <alignment vertical="center"/>
    </xf>
    <xf numFmtId="14" fontId="1" fillId="0" borderId="12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44" fontId="12" fillId="0" borderId="12" xfId="1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44" fontId="12" fillId="0" borderId="13" xfId="1" applyFont="1" applyBorder="1" applyAlignment="1">
      <alignment vertical="center" wrapText="1"/>
    </xf>
    <xf numFmtId="0" fontId="12" fillId="0" borderId="13" xfId="0" applyFont="1" applyBorder="1" applyAlignment="1">
      <alignment vertical="top" wrapText="1"/>
    </xf>
    <xf numFmtId="44" fontId="1" fillId="0" borderId="12" xfId="1" applyFont="1" applyFill="1" applyBorder="1" applyAlignment="1">
      <alignment vertical="center"/>
    </xf>
    <xf numFmtId="0" fontId="1" fillId="0" borderId="15" xfId="0" applyFont="1" applyBorder="1"/>
    <xf numFmtId="14" fontId="1" fillId="0" borderId="12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/>
    <xf numFmtId="44" fontId="0" fillId="0" borderId="0" xfId="1" applyFont="1" applyAlignment="1">
      <alignment vertical="center"/>
    </xf>
    <xf numFmtId="44" fontId="5" fillId="0" borderId="0" xfId="1" applyFont="1"/>
    <xf numFmtId="0" fontId="16" fillId="0" borderId="0" xfId="0" applyFont="1" applyAlignment="1">
      <alignment horizontal="center" vertical="center"/>
    </xf>
    <xf numFmtId="0" fontId="17" fillId="5" borderId="13" xfId="0" applyFont="1" applyFill="1" applyBorder="1" applyAlignment="1">
      <alignment horizontal="center" vertical="center" wrapText="1"/>
    </xf>
    <xf numFmtId="44" fontId="2" fillId="5" borderId="13" xfId="0" applyNumberFormat="1" applyFont="1" applyFill="1" applyBorder="1" applyAlignment="1">
      <alignment vertical="center"/>
    </xf>
    <xf numFmtId="44" fontId="18" fillId="5" borderId="13" xfId="0" applyNumberFormat="1" applyFont="1" applyFill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0" fillId="0" borderId="12" xfId="0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612320</xdr:colOff>
      <xdr:row>0</xdr:row>
      <xdr:rowOff>217715</xdr:rowOff>
    </xdr:from>
    <xdr:to>
      <xdr:col>3</xdr:col>
      <xdr:colOff>95250</xdr:colOff>
      <xdr:row>3</xdr:row>
      <xdr:rowOff>244928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0945" y="217715"/>
          <a:ext cx="2254705" cy="1741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95248</xdr:colOff>
      <xdr:row>0</xdr:row>
      <xdr:rowOff>244929</xdr:rowOff>
    </xdr:from>
    <xdr:to>
      <xdr:col>15</xdr:col>
      <xdr:colOff>163285</xdr:colOff>
      <xdr:row>3</xdr:row>
      <xdr:rowOff>272142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249648" y="244929"/>
          <a:ext cx="2258787" cy="17417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5"/>
  <sheetViews>
    <sheetView tabSelected="1" zoomScale="70" zoomScaleNormal="70" workbookViewId="0">
      <selection activeCell="C45" sqref="C45"/>
    </sheetView>
  </sheetViews>
  <sheetFormatPr baseColWidth="10" defaultRowHeight="15"/>
  <cols>
    <col min="1" max="1" width="6.42578125" style="93" customWidth="1"/>
    <col min="2" max="2" width="15.85546875" style="95" customWidth="1"/>
    <col min="3" max="3" width="25.7109375" customWidth="1"/>
    <col min="4" max="4" width="11.7109375" style="95" customWidth="1"/>
    <col min="5" max="5" width="20.7109375" style="96" customWidth="1"/>
    <col min="6" max="6" width="42.85546875" customWidth="1"/>
    <col min="7" max="7" width="22.7109375" style="98" customWidth="1"/>
    <col min="8" max="8" width="12.42578125" style="95" customWidth="1"/>
    <col min="9" max="9" width="14.42578125" style="95" customWidth="1"/>
    <col min="10" max="10" width="19.140625" style="99" customWidth="1"/>
    <col min="11" max="11" width="19.7109375" customWidth="1"/>
    <col min="12" max="12" width="17.5703125" customWidth="1"/>
    <col min="13" max="13" width="13" style="96" customWidth="1"/>
    <col min="14" max="14" width="17.7109375" style="96" customWidth="1"/>
    <col min="15" max="15" width="15.140625" style="100" customWidth="1"/>
    <col min="16" max="16" width="22.7109375" customWidth="1"/>
  </cols>
  <sheetData>
    <row r="1" spans="1:17" ht="44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</row>
    <row r="2" spans="1:17" ht="44.25" customHeight="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Q2" s="4"/>
    </row>
    <row r="3" spans="1:17" ht="46.5" customHeight="1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/>
      <c r="Q3" s="4"/>
    </row>
    <row r="4" spans="1:17" ht="48" customHeight="1" thickBot="1">
      <c r="A4" s="5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8"/>
    </row>
    <row r="5" spans="1:17" ht="38.25" customHeight="1">
      <c r="A5" s="9"/>
      <c r="B5" s="10"/>
      <c r="C5" s="11"/>
      <c r="D5" s="12"/>
      <c r="E5" s="13"/>
      <c r="F5" s="14"/>
      <c r="G5" s="15"/>
      <c r="H5" s="15"/>
      <c r="I5" s="12"/>
      <c r="J5" s="16"/>
      <c r="K5" s="17"/>
      <c r="L5" s="18" t="s">
        <v>4</v>
      </c>
      <c r="M5" s="19"/>
      <c r="N5" s="19"/>
      <c r="O5" s="19"/>
      <c r="P5" s="20"/>
      <c r="Q5" s="21"/>
    </row>
    <row r="6" spans="1:17" ht="74.25" customHeight="1">
      <c r="A6" s="22" t="s">
        <v>5</v>
      </c>
      <c r="B6" s="22" t="s">
        <v>6</v>
      </c>
      <c r="C6" s="22" t="s">
        <v>7</v>
      </c>
      <c r="D6" s="22" t="s">
        <v>8</v>
      </c>
      <c r="E6" s="22" t="s">
        <v>9</v>
      </c>
      <c r="F6" s="22" t="s">
        <v>10</v>
      </c>
      <c r="G6" s="23" t="s">
        <v>11</v>
      </c>
      <c r="H6" s="24" t="s">
        <v>12</v>
      </c>
      <c r="I6" s="24" t="s">
        <v>13</v>
      </c>
      <c r="J6" s="24" t="s">
        <v>14</v>
      </c>
      <c r="K6" s="24" t="s">
        <v>15</v>
      </c>
      <c r="L6" s="24" t="s">
        <v>16</v>
      </c>
      <c r="M6" s="22" t="s">
        <v>17</v>
      </c>
      <c r="N6" s="22" t="s">
        <v>18</v>
      </c>
      <c r="O6" s="22" t="s">
        <v>19</v>
      </c>
      <c r="P6" s="22" t="s">
        <v>20</v>
      </c>
    </row>
    <row r="7" spans="1:17" ht="129.75" customHeight="1">
      <c r="A7" s="25">
        <v>1</v>
      </c>
      <c r="B7" s="26">
        <v>438</v>
      </c>
      <c r="C7" s="27" t="s">
        <v>21</v>
      </c>
      <c r="D7" s="27">
        <v>42002</v>
      </c>
      <c r="E7" s="27" t="s">
        <v>22</v>
      </c>
      <c r="F7" s="112" t="s">
        <v>156</v>
      </c>
      <c r="G7" s="28">
        <v>146999.72</v>
      </c>
      <c r="H7" s="29">
        <v>358</v>
      </c>
      <c r="I7" s="26">
        <v>367</v>
      </c>
      <c r="J7" s="30">
        <f>+G7</f>
        <v>146999.72</v>
      </c>
      <c r="K7" s="31">
        <f>+G7-J7</f>
        <v>0</v>
      </c>
      <c r="L7" s="32"/>
      <c r="M7" s="33">
        <v>42005</v>
      </c>
      <c r="N7" s="33">
        <v>42063</v>
      </c>
      <c r="O7" s="34" t="s">
        <v>23</v>
      </c>
      <c r="P7" s="34" t="s">
        <v>24</v>
      </c>
    </row>
    <row r="8" spans="1:17" ht="110.25" customHeight="1">
      <c r="A8" s="25">
        <v>2</v>
      </c>
      <c r="B8" s="26">
        <v>433</v>
      </c>
      <c r="C8" s="27" t="s">
        <v>25</v>
      </c>
      <c r="D8" s="27">
        <v>42003</v>
      </c>
      <c r="E8" s="27" t="s">
        <v>26</v>
      </c>
      <c r="F8" s="27" t="s">
        <v>27</v>
      </c>
      <c r="G8" s="35">
        <v>80089.88</v>
      </c>
      <c r="H8" s="26">
        <v>358</v>
      </c>
      <c r="I8" s="26">
        <v>371</v>
      </c>
      <c r="J8" s="30">
        <f>+G8</f>
        <v>80089.88</v>
      </c>
      <c r="K8" s="31">
        <f t="shared" ref="K8:K52" si="0">+G8-J8</f>
        <v>0</v>
      </c>
      <c r="L8" s="36"/>
      <c r="M8" s="37">
        <v>42005</v>
      </c>
      <c r="N8" s="37">
        <v>42035</v>
      </c>
      <c r="O8" s="38" t="s">
        <v>23</v>
      </c>
      <c r="P8" s="38" t="s">
        <v>24</v>
      </c>
    </row>
    <row r="9" spans="1:17" ht="145.5" customHeight="1">
      <c r="A9" s="25">
        <v>3</v>
      </c>
      <c r="B9" s="39">
        <v>435</v>
      </c>
      <c r="C9" s="27" t="s">
        <v>28</v>
      </c>
      <c r="D9" s="27">
        <v>42003</v>
      </c>
      <c r="E9" s="27" t="s">
        <v>26</v>
      </c>
      <c r="F9" s="27" t="s">
        <v>29</v>
      </c>
      <c r="G9" s="35">
        <v>103248.12</v>
      </c>
      <c r="H9" s="26">
        <v>358</v>
      </c>
      <c r="I9" s="40">
        <v>539</v>
      </c>
      <c r="J9" s="30">
        <f>+G9</f>
        <v>103248.12</v>
      </c>
      <c r="K9" s="31">
        <f t="shared" si="0"/>
        <v>0</v>
      </c>
      <c r="L9" s="36"/>
      <c r="M9" s="37">
        <v>42005</v>
      </c>
      <c r="N9" s="37">
        <v>42035</v>
      </c>
      <c r="O9" s="38" t="s">
        <v>23</v>
      </c>
      <c r="P9" s="38" t="s">
        <v>24</v>
      </c>
    </row>
    <row r="10" spans="1:17" ht="132" customHeight="1">
      <c r="A10" s="25">
        <v>4</v>
      </c>
      <c r="B10" s="40" t="s">
        <v>30</v>
      </c>
      <c r="C10" s="27" t="s">
        <v>31</v>
      </c>
      <c r="D10" s="27">
        <v>41641</v>
      </c>
      <c r="E10" s="27" t="s">
        <v>32</v>
      </c>
      <c r="F10" s="27" t="s">
        <v>33</v>
      </c>
      <c r="G10" s="35">
        <v>57728.33</v>
      </c>
      <c r="H10" s="26">
        <v>351</v>
      </c>
      <c r="I10" s="40" t="s">
        <v>34</v>
      </c>
      <c r="J10" s="30">
        <f>21327.18+34749.53</f>
        <v>56076.71</v>
      </c>
      <c r="K10" s="31"/>
      <c r="L10" s="41">
        <v>1651.62</v>
      </c>
      <c r="M10" s="37">
        <v>41641</v>
      </c>
      <c r="N10" s="37">
        <v>41659</v>
      </c>
      <c r="O10" s="42" t="s">
        <v>23</v>
      </c>
      <c r="P10" s="38" t="s">
        <v>35</v>
      </c>
    </row>
    <row r="11" spans="1:17" ht="117.75" customHeight="1">
      <c r="A11" s="25">
        <v>5</v>
      </c>
      <c r="B11" s="40">
        <v>914</v>
      </c>
      <c r="C11" s="27" t="s">
        <v>36</v>
      </c>
      <c r="D11" s="27">
        <v>42006</v>
      </c>
      <c r="E11" s="27" t="s">
        <v>37</v>
      </c>
      <c r="F11" s="27" t="s">
        <v>38</v>
      </c>
      <c r="G11" s="35">
        <v>55680</v>
      </c>
      <c r="H11" s="26">
        <v>357</v>
      </c>
      <c r="I11" s="40">
        <v>609</v>
      </c>
      <c r="J11" s="30">
        <f>+G11/6*6</f>
        <v>55680</v>
      </c>
      <c r="K11" s="31">
        <f t="shared" si="0"/>
        <v>0</v>
      </c>
      <c r="L11" s="36"/>
      <c r="M11" s="38" t="s">
        <v>39</v>
      </c>
      <c r="N11" s="37">
        <v>42185</v>
      </c>
      <c r="O11" s="43" t="s">
        <v>23</v>
      </c>
      <c r="P11" s="38" t="s">
        <v>40</v>
      </c>
    </row>
    <row r="12" spans="1:17" ht="105.75" customHeight="1">
      <c r="A12" s="25">
        <v>6</v>
      </c>
      <c r="B12" s="40">
        <v>915</v>
      </c>
      <c r="C12" s="27" t="s">
        <v>41</v>
      </c>
      <c r="D12" s="27">
        <v>42006</v>
      </c>
      <c r="E12" s="27" t="s">
        <v>37</v>
      </c>
      <c r="F12" s="27" t="s">
        <v>42</v>
      </c>
      <c r="G12" s="35">
        <v>70644</v>
      </c>
      <c r="H12" s="26">
        <v>357</v>
      </c>
      <c r="I12" s="40">
        <v>608</v>
      </c>
      <c r="J12" s="30">
        <f>+G12/6*6</f>
        <v>70644</v>
      </c>
      <c r="K12" s="31">
        <f t="shared" si="0"/>
        <v>0</v>
      </c>
      <c r="L12" s="36"/>
      <c r="M12" s="38" t="s">
        <v>39</v>
      </c>
      <c r="N12" s="37">
        <v>42185</v>
      </c>
      <c r="O12" s="43" t="s">
        <v>23</v>
      </c>
      <c r="P12" s="38" t="s">
        <v>40</v>
      </c>
    </row>
    <row r="13" spans="1:17" ht="140.25" customHeight="1">
      <c r="A13" s="25">
        <v>7</v>
      </c>
      <c r="B13" s="40">
        <v>440</v>
      </c>
      <c r="C13" s="27" t="s">
        <v>43</v>
      </c>
      <c r="D13" s="27">
        <v>42006</v>
      </c>
      <c r="E13" s="27" t="s">
        <v>44</v>
      </c>
      <c r="F13" s="27" t="s">
        <v>45</v>
      </c>
      <c r="G13" s="35">
        <v>121452</v>
      </c>
      <c r="H13" s="26">
        <v>359</v>
      </c>
      <c r="I13" s="26">
        <v>364</v>
      </c>
      <c r="J13" s="30">
        <f>58870+59392</f>
        <v>118262</v>
      </c>
      <c r="K13" s="31"/>
      <c r="L13" s="41">
        <v>3190</v>
      </c>
      <c r="M13" s="37">
        <v>42011</v>
      </c>
      <c r="N13" s="37">
        <v>42063</v>
      </c>
      <c r="O13" s="42" t="s">
        <v>23</v>
      </c>
      <c r="P13" s="38" t="s">
        <v>46</v>
      </c>
    </row>
    <row r="14" spans="1:17" ht="183" customHeight="1">
      <c r="A14" s="25">
        <v>8</v>
      </c>
      <c r="B14" s="40">
        <v>442</v>
      </c>
      <c r="C14" s="27" t="s">
        <v>47</v>
      </c>
      <c r="D14" s="27">
        <v>42006</v>
      </c>
      <c r="E14" s="27" t="s">
        <v>48</v>
      </c>
      <c r="F14" s="27" t="s">
        <v>49</v>
      </c>
      <c r="G14" s="35">
        <v>119712</v>
      </c>
      <c r="H14" s="26">
        <v>359</v>
      </c>
      <c r="I14" s="26">
        <v>441</v>
      </c>
      <c r="J14" s="30">
        <v>115768</v>
      </c>
      <c r="K14" s="31"/>
      <c r="L14" s="41">
        <v>3944</v>
      </c>
      <c r="M14" s="37">
        <v>42006</v>
      </c>
      <c r="N14" s="37">
        <v>42063</v>
      </c>
      <c r="O14" s="42" t="s">
        <v>23</v>
      </c>
      <c r="P14" s="38" t="s">
        <v>46</v>
      </c>
    </row>
    <row r="15" spans="1:17" ht="82.5" customHeight="1">
      <c r="A15" s="25">
        <v>9</v>
      </c>
      <c r="B15" s="40">
        <v>913</v>
      </c>
      <c r="C15" s="27" t="s">
        <v>50</v>
      </c>
      <c r="D15" s="27">
        <v>42006</v>
      </c>
      <c r="E15" s="27" t="s">
        <v>51</v>
      </c>
      <c r="F15" s="27" t="s">
        <v>52</v>
      </c>
      <c r="G15" s="35">
        <v>4457.3</v>
      </c>
      <c r="H15" s="40">
        <v>247</v>
      </c>
      <c r="I15" s="40">
        <v>670</v>
      </c>
      <c r="J15" s="30">
        <f>+G15</f>
        <v>4457.3</v>
      </c>
      <c r="K15" s="31">
        <f t="shared" si="0"/>
        <v>0</v>
      </c>
      <c r="L15" s="36"/>
      <c r="M15" s="37">
        <v>42005</v>
      </c>
      <c r="N15" s="37">
        <v>42369</v>
      </c>
      <c r="O15" s="42" t="s">
        <v>53</v>
      </c>
      <c r="P15" s="38" t="s">
        <v>35</v>
      </c>
    </row>
    <row r="16" spans="1:17" ht="134.25" customHeight="1">
      <c r="A16" s="25">
        <v>10</v>
      </c>
      <c r="B16" s="40">
        <v>447</v>
      </c>
      <c r="C16" s="27" t="s">
        <v>54</v>
      </c>
      <c r="D16" s="27">
        <v>42007</v>
      </c>
      <c r="E16" s="27" t="s">
        <v>55</v>
      </c>
      <c r="F16" s="27" t="s">
        <v>56</v>
      </c>
      <c r="G16" s="35">
        <v>85951.360000000001</v>
      </c>
      <c r="H16" s="26">
        <v>357</v>
      </c>
      <c r="I16" s="26">
        <v>439</v>
      </c>
      <c r="J16" s="30">
        <f>+G16</f>
        <v>85951.360000000001</v>
      </c>
      <c r="K16" s="31">
        <f t="shared" si="0"/>
        <v>0</v>
      </c>
      <c r="L16" s="36"/>
      <c r="M16" s="37">
        <v>42034</v>
      </c>
      <c r="N16" s="37">
        <v>42050</v>
      </c>
      <c r="O16" s="42" t="s">
        <v>23</v>
      </c>
      <c r="P16" s="38" t="s">
        <v>40</v>
      </c>
    </row>
    <row r="17" spans="1:17" ht="100.5" customHeight="1">
      <c r="A17" s="44">
        <v>11</v>
      </c>
      <c r="B17" s="45">
        <v>968</v>
      </c>
      <c r="C17" s="27" t="s">
        <v>57</v>
      </c>
      <c r="D17" s="27">
        <v>42007</v>
      </c>
      <c r="E17" s="27" t="s">
        <v>58</v>
      </c>
      <c r="F17" s="27" t="s">
        <v>59</v>
      </c>
      <c r="G17" s="46">
        <v>86188</v>
      </c>
      <c r="H17" s="29">
        <v>357</v>
      </c>
      <c r="I17" s="45">
        <v>674</v>
      </c>
      <c r="J17" s="30">
        <f>47792+18212</f>
        <v>66004</v>
      </c>
      <c r="K17" s="31">
        <f t="shared" si="0"/>
        <v>20184</v>
      </c>
      <c r="L17" s="32"/>
      <c r="M17" s="37">
        <v>42005</v>
      </c>
      <c r="N17" s="37">
        <v>42277</v>
      </c>
      <c r="O17" s="42" t="s">
        <v>23</v>
      </c>
      <c r="P17" s="47" t="s">
        <v>40</v>
      </c>
    </row>
    <row r="18" spans="1:17" ht="104.25" customHeight="1">
      <c r="A18" s="44">
        <v>12</v>
      </c>
      <c r="B18" s="48" t="s">
        <v>60</v>
      </c>
      <c r="C18" s="27" t="s">
        <v>61</v>
      </c>
      <c r="D18" s="27">
        <v>41331</v>
      </c>
      <c r="E18" s="27" t="s">
        <v>62</v>
      </c>
      <c r="F18" s="27" t="s">
        <v>63</v>
      </c>
      <c r="G18" s="46">
        <v>13672.77</v>
      </c>
      <c r="H18" s="29">
        <v>357</v>
      </c>
      <c r="I18" s="45" t="s">
        <v>64</v>
      </c>
      <c r="J18" s="49">
        <f>+G18</f>
        <v>13672.77</v>
      </c>
      <c r="K18" s="31">
        <f t="shared" si="0"/>
        <v>0</v>
      </c>
      <c r="L18" s="32"/>
      <c r="M18" s="33">
        <v>42062</v>
      </c>
      <c r="N18" s="33">
        <v>42069</v>
      </c>
      <c r="O18" s="50" t="s">
        <v>23</v>
      </c>
      <c r="P18" s="34" t="s">
        <v>40</v>
      </c>
    </row>
    <row r="19" spans="1:17" ht="90" customHeight="1">
      <c r="A19" s="25">
        <v>13</v>
      </c>
      <c r="B19" s="48">
        <v>916</v>
      </c>
      <c r="C19" s="27" t="s">
        <v>65</v>
      </c>
      <c r="D19" s="27">
        <v>42107</v>
      </c>
      <c r="E19" s="27" t="s">
        <v>66</v>
      </c>
      <c r="F19" s="27" t="s">
        <v>67</v>
      </c>
      <c r="G19" s="30">
        <v>59950.32</v>
      </c>
      <c r="H19" s="26">
        <v>351</v>
      </c>
      <c r="I19" s="40">
        <v>629</v>
      </c>
      <c r="J19" s="49">
        <v>58351.69</v>
      </c>
      <c r="K19" s="51"/>
      <c r="L19" s="52">
        <f>+G19-J19</f>
        <v>1598.6299999999974</v>
      </c>
      <c r="M19" s="37">
        <v>42107</v>
      </c>
      <c r="N19" s="37">
        <v>42118</v>
      </c>
      <c r="O19" s="42" t="s">
        <v>23</v>
      </c>
      <c r="P19" s="38" t="s">
        <v>35</v>
      </c>
    </row>
    <row r="20" spans="1:17" ht="90.75" customHeight="1">
      <c r="A20" s="44">
        <v>14</v>
      </c>
      <c r="B20" s="48">
        <v>899</v>
      </c>
      <c r="C20" s="27" t="s">
        <v>68</v>
      </c>
      <c r="D20" s="27">
        <f>+D19</f>
        <v>42107</v>
      </c>
      <c r="E20" s="27" t="str">
        <f>+E16</f>
        <v>PROVEEDORA RAC S.A. DE C.V.</v>
      </c>
      <c r="F20" s="27" t="s">
        <v>69</v>
      </c>
      <c r="G20" s="49">
        <v>109967.88</v>
      </c>
      <c r="H20" s="29">
        <v>357</v>
      </c>
      <c r="I20" s="45">
        <v>574</v>
      </c>
      <c r="J20" s="49">
        <f>79487.84+8013.28+14270.32</f>
        <v>101771.44</v>
      </c>
      <c r="K20" s="31">
        <v>7888</v>
      </c>
      <c r="L20" s="31">
        <f>+G20-J20-K20</f>
        <v>308.44000000000233</v>
      </c>
      <c r="M20" s="33">
        <v>42078</v>
      </c>
      <c r="N20" s="33">
        <v>42144</v>
      </c>
      <c r="O20" s="50" t="s">
        <v>23</v>
      </c>
      <c r="P20" s="34" t="str">
        <f>+P18</f>
        <v>RAYMUNDO BONILLA SEPULVEDA</v>
      </c>
    </row>
    <row r="21" spans="1:17" ht="92.25" customHeight="1">
      <c r="A21" s="44">
        <v>15</v>
      </c>
      <c r="B21" s="40">
        <v>1113</v>
      </c>
      <c r="C21" s="27" t="s">
        <v>70</v>
      </c>
      <c r="D21" s="27">
        <v>42149</v>
      </c>
      <c r="E21" s="27" t="s">
        <v>71</v>
      </c>
      <c r="F21" s="27" t="s">
        <v>72</v>
      </c>
      <c r="G21" s="49">
        <v>75945.990000000005</v>
      </c>
      <c r="H21" s="40">
        <v>357</v>
      </c>
      <c r="I21" s="40">
        <v>758</v>
      </c>
      <c r="J21" s="53">
        <f>+G21</f>
        <v>75945.990000000005</v>
      </c>
      <c r="K21" s="51">
        <f t="shared" si="0"/>
        <v>0</v>
      </c>
      <c r="L21" s="36"/>
      <c r="M21" s="37">
        <v>42195</v>
      </c>
      <c r="N21" s="37">
        <v>42262</v>
      </c>
      <c r="O21" s="43" t="s">
        <v>23</v>
      </c>
      <c r="P21" s="38" t="s">
        <v>35</v>
      </c>
    </row>
    <row r="22" spans="1:17" ht="92.25" customHeight="1">
      <c r="A22" s="25">
        <v>16</v>
      </c>
      <c r="B22" s="40">
        <v>972</v>
      </c>
      <c r="C22" s="27" t="s">
        <v>73</v>
      </c>
      <c r="D22" s="27">
        <v>42156</v>
      </c>
      <c r="E22" s="27" t="s">
        <v>74</v>
      </c>
      <c r="F22" s="27" t="s">
        <v>75</v>
      </c>
      <c r="G22" s="49">
        <v>73201.600000000006</v>
      </c>
      <c r="H22" s="40">
        <v>351</v>
      </c>
      <c r="I22" s="40">
        <v>725</v>
      </c>
      <c r="J22" s="49">
        <f>+G22</f>
        <v>73201.600000000006</v>
      </c>
      <c r="K22" s="51">
        <f t="shared" si="0"/>
        <v>0</v>
      </c>
      <c r="L22" s="36"/>
      <c r="M22" s="37">
        <v>42156</v>
      </c>
      <c r="N22" s="37">
        <v>42177</v>
      </c>
      <c r="O22" s="43" t="s">
        <v>23</v>
      </c>
      <c r="P22" s="38" t="s">
        <v>35</v>
      </c>
    </row>
    <row r="23" spans="1:17" ht="78" customHeight="1">
      <c r="A23" s="44">
        <v>17</v>
      </c>
      <c r="B23" s="45">
        <v>917</v>
      </c>
      <c r="C23" s="27" t="s">
        <v>76</v>
      </c>
      <c r="D23" s="27">
        <v>42156</v>
      </c>
      <c r="E23" s="27" t="s">
        <v>77</v>
      </c>
      <c r="F23" s="27" t="s">
        <v>78</v>
      </c>
      <c r="G23" s="49">
        <v>12591.49</v>
      </c>
      <c r="H23" s="45">
        <v>351</v>
      </c>
      <c r="I23" s="45">
        <v>671</v>
      </c>
      <c r="J23" s="49">
        <f>+G23</f>
        <v>12591.49</v>
      </c>
      <c r="K23" s="31">
        <f t="shared" si="0"/>
        <v>0</v>
      </c>
      <c r="L23" s="32"/>
      <c r="M23" s="33">
        <v>42156</v>
      </c>
      <c r="N23" s="33">
        <v>42160</v>
      </c>
      <c r="O23" s="50" t="s">
        <v>23</v>
      </c>
      <c r="P23" s="34" t="s">
        <v>79</v>
      </c>
    </row>
    <row r="24" spans="1:17" ht="102" customHeight="1">
      <c r="A24" s="48">
        <v>18</v>
      </c>
      <c r="B24" s="40">
        <v>918</v>
      </c>
      <c r="C24" s="27" t="s">
        <v>80</v>
      </c>
      <c r="D24" s="27">
        <v>42171</v>
      </c>
      <c r="E24" s="27" t="s">
        <v>66</v>
      </c>
      <c r="F24" s="27" t="s">
        <v>81</v>
      </c>
      <c r="G24" s="49">
        <v>63282.400000000001</v>
      </c>
      <c r="H24" s="26">
        <v>351</v>
      </c>
      <c r="I24" s="45">
        <v>631</v>
      </c>
      <c r="J24" s="49">
        <f>+G24</f>
        <v>63282.400000000001</v>
      </c>
      <c r="K24" s="54">
        <f t="shared" si="0"/>
        <v>0</v>
      </c>
      <c r="L24" s="55"/>
      <c r="M24" s="56">
        <v>42171</v>
      </c>
      <c r="N24" s="56">
        <v>42181</v>
      </c>
      <c r="O24" s="57" t="s">
        <v>23</v>
      </c>
      <c r="P24" s="58" t="s">
        <v>35</v>
      </c>
      <c r="Q24" s="59"/>
    </row>
    <row r="25" spans="1:17" ht="70.5" customHeight="1">
      <c r="A25" s="60">
        <v>19</v>
      </c>
      <c r="B25" s="61" t="s">
        <v>82</v>
      </c>
      <c r="C25" s="27" t="s">
        <v>83</v>
      </c>
      <c r="D25" s="27">
        <v>42171</v>
      </c>
      <c r="E25" s="27" t="s">
        <v>84</v>
      </c>
      <c r="F25" s="27" t="s">
        <v>85</v>
      </c>
      <c r="G25" s="49" t="s">
        <v>86</v>
      </c>
      <c r="H25" s="26"/>
      <c r="I25" s="62" t="s">
        <v>82</v>
      </c>
      <c r="J25" s="63"/>
      <c r="K25" s="54"/>
      <c r="L25" s="55"/>
      <c r="M25" s="56"/>
      <c r="N25" s="56"/>
      <c r="O25" s="57"/>
      <c r="P25" s="64"/>
      <c r="Q25" s="59"/>
    </row>
    <row r="26" spans="1:17" ht="69.75" customHeight="1">
      <c r="A26" s="48">
        <v>20</v>
      </c>
      <c r="B26" s="40">
        <v>972</v>
      </c>
      <c r="C26" s="27" t="s">
        <v>87</v>
      </c>
      <c r="D26" s="27">
        <v>42171</v>
      </c>
      <c r="E26" s="27" t="s">
        <v>74</v>
      </c>
      <c r="F26" s="27" t="s">
        <v>88</v>
      </c>
      <c r="G26" s="30">
        <v>77755</v>
      </c>
      <c r="H26" s="26">
        <v>351</v>
      </c>
      <c r="I26" s="40">
        <v>725</v>
      </c>
      <c r="J26" s="30">
        <f>+G26</f>
        <v>77755</v>
      </c>
      <c r="K26" s="65">
        <f t="shared" si="0"/>
        <v>0</v>
      </c>
      <c r="L26" s="55"/>
      <c r="M26" s="56">
        <v>42171</v>
      </c>
      <c r="N26" s="56">
        <v>42177</v>
      </c>
      <c r="O26" s="66" t="s">
        <v>23</v>
      </c>
      <c r="P26" s="58" t="s">
        <v>35</v>
      </c>
      <c r="Q26" s="59"/>
    </row>
    <row r="27" spans="1:17" ht="82.5" customHeight="1">
      <c r="A27" s="48">
        <v>21</v>
      </c>
      <c r="B27" s="40">
        <v>975</v>
      </c>
      <c r="C27" s="27" t="s">
        <v>89</v>
      </c>
      <c r="D27" s="27">
        <v>42186</v>
      </c>
      <c r="E27" s="27" t="s">
        <v>37</v>
      </c>
      <c r="F27" s="27" t="s">
        <v>90</v>
      </c>
      <c r="G27" s="30">
        <v>5220</v>
      </c>
      <c r="H27" s="26">
        <v>357</v>
      </c>
      <c r="I27" s="40">
        <v>626</v>
      </c>
      <c r="J27" s="30">
        <f>+G27</f>
        <v>5220</v>
      </c>
      <c r="K27" s="65">
        <f t="shared" si="0"/>
        <v>0</v>
      </c>
      <c r="L27" s="55"/>
      <c r="M27" s="56">
        <v>42185</v>
      </c>
      <c r="N27" s="56">
        <v>42189</v>
      </c>
      <c r="O27" s="66" t="s">
        <v>23</v>
      </c>
      <c r="P27" s="58" t="s">
        <v>91</v>
      </c>
      <c r="Q27" s="59"/>
    </row>
    <row r="28" spans="1:17" ht="120.75" customHeight="1">
      <c r="A28" s="60">
        <v>22</v>
      </c>
      <c r="B28" s="40">
        <v>975</v>
      </c>
      <c r="C28" s="27" t="s">
        <v>92</v>
      </c>
      <c r="D28" s="27">
        <v>42186</v>
      </c>
      <c r="E28" s="27" t="s">
        <v>37</v>
      </c>
      <c r="F28" s="27" t="s">
        <v>38</v>
      </c>
      <c r="G28" s="30">
        <v>27840</v>
      </c>
      <c r="H28" s="26">
        <v>357</v>
      </c>
      <c r="I28" s="40">
        <v>626</v>
      </c>
      <c r="J28" s="30">
        <v>9280</v>
      </c>
      <c r="K28" s="65">
        <f t="shared" si="0"/>
        <v>18560</v>
      </c>
      <c r="L28" s="55"/>
      <c r="M28" s="58" t="s">
        <v>93</v>
      </c>
      <c r="N28" s="56">
        <v>42277</v>
      </c>
      <c r="O28" s="67" t="s">
        <v>23</v>
      </c>
      <c r="P28" s="58" t="s">
        <v>40</v>
      </c>
    </row>
    <row r="29" spans="1:17" ht="94.5" customHeight="1">
      <c r="A29" s="48">
        <v>23</v>
      </c>
      <c r="B29" s="40">
        <v>975</v>
      </c>
      <c r="C29" s="27" t="s">
        <v>94</v>
      </c>
      <c r="D29" s="27">
        <v>42186</v>
      </c>
      <c r="E29" s="27" t="s">
        <v>37</v>
      </c>
      <c r="F29" s="27" t="s">
        <v>42</v>
      </c>
      <c r="G29" s="30">
        <v>35322</v>
      </c>
      <c r="H29" s="26">
        <v>357</v>
      </c>
      <c r="I29" s="40">
        <v>626</v>
      </c>
      <c r="J29" s="30">
        <v>11774</v>
      </c>
      <c r="K29" s="65">
        <f t="shared" si="0"/>
        <v>23548</v>
      </c>
      <c r="L29" s="55"/>
      <c r="M29" s="58" t="s">
        <v>93</v>
      </c>
      <c r="N29" s="56">
        <v>42277</v>
      </c>
      <c r="O29" s="67" t="s">
        <v>23</v>
      </c>
      <c r="P29" s="58" t="s">
        <v>40</v>
      </c>
    </row>
    <row r="30" spans="1:17" ht="75" customHeight="1">
      <c r="A30" s="60">
        <v>24</v>
      </c>
      <c r="B30" s="40">
        <v>1112</v>
      </c>
      <c r="C30" s="27" t="s">
        <v>95</v>
      </c>
      <c r="D30" s="27">
        <v>42193</v>
      </c>
      <c r="E30" s="27" t="s">
        <v>96</v>
      </c>
      <c r="F30" s="27" t="s">
        <v>97</v>
      </c>
      <c r="G30" s="30">
        <v>13920</v>
      </c>
      <c r="H30" s="26">
        <v>351</v>
      </c>
      <c r="I30" s="40">
        <v>757</v>
      </c>
      <c r="J30" s="30">
        <f>+G30</f>
        <v>13920</v>
      </c>
      <c r="K30" s="65">
        <f t="shared" si="0"/>
        <v>0</v>
      </c>
      <c r="L30" s="55"/>
      <c r="M30" s="56">
        <v>42198</v>
      </c>
      <c r="N30" s="56">
        <v>42220</v>
      </c>
      <c r="O30" s="66" t="s">
        <v>23</v>
      </c>
      <c r="P30" s="58" t="s">
        <v>35</v>
      </c>
    </row>
    <row r="31" spans="1:17" ht="66.75" customHeight="1">
      <c r="A31" s="60">
        <v>25</v>
      </c>
      <c r="B31" s="40">
        <v>1171</v>
      </c>
      <c r="C31" s="27" t="s">
        <v>98</v>
      </c>
      <c r="D31" s="27">
        <v>42221</v>
      </c>
      <c r="E31" s="27" t="s">
        <v>55</v>
      </c>
      <c r="F31" s="27" t="s">
        <v>99</v>
      </c>
      <c r="G31" s="49">
        <v>41762</v>
      </c>
      <c r="H31" s="26">
        <v>357</v>
      </c>
      <c r="I31" s="40">
        <v>757</v>
      </c>
      <c r="J31" s="30"/>
      <c r="K31" s="65">
        <f t="shared" si="0"/>
        <v>41762</v>
      </c>
      <c r="L31" s="55"/>
      <c r="M31" s="56">
        <v>42226</v>
      </c>
      <c r="N31" s="56">
        <v>42277</v>
      </c>
      <c r="O31" s="66" t="s">
        <v>100</v>
      </c>
      <c r="P31" s="58" t="s">
        <v>40</v>
      </c>
    </row>
    <row r="32" spans="1:17" ht="60" customHeight="1">
      <c r="A32" s="60">
        <v>26</v>
      </c>
      <c r="B32" s="45" t="s">
        <v>60</v>
      </c>
      <c r="C32" s="27" t="s">
        <v>101</v>
      </c>
      <c r="D32" s="27">
        <v>42265</v>
      </c>
      <c r="E32" s="27" t="s">
        <v>102</v>
      </c>
      <c r="F32" s="27" t="s">
        <v>103</v>
      </c>
      <c r="G32" s="68">
        <v>15000</v>
      </c>
      <c r="H32" s="45">
        <v>351</v>
      </c>
      <c r="I32" s="72" t="s">
        <v>64</v>
      </c>
      <c r="J32" s="69">
        <f>+G32</f>
        <v>15000</v>
      </c>
      <c r="K32" s="70"/>
      <c r="L32" s="70"/>
      <c r="M32" s="56">
        <v>42266</v>
      </c>
      <c r="N32" s="56">
        <v>42272</v>
      </c>
      <c r="O32" s="71" t="s">
        <v>23</v>
      </c>
      <c r="P32" s="72" t="s">
        <v>35</v>
      </c>
    </row>
    <row r="33" spans="1:16" ht="93" customHeight="1">
      <c r="A33" s="60">
        <v>27</v>
      </c>
      <c r="B33" s="113" t="s">
        <v>82</v>
      </c>
      <c r="C33" s="27" t="s">
        <v>104</v>
      </c>
      <c r="D33" s="27">
        <v>42265</v>
      </c>
      <c r="E33" s="27" t="s">
        <v>58</v>
      </c>
      <c r="F33" s="27" t="s">
        <v>105</v>
      </c>
      <c r="G33" s="30">
        <v>7858</v>
      </c>
      <c r="H33" s="26">
        <v>357</v>
      </c>
      <c r="I33" s="61" t="s">
        <v>82</v>
      </c>
      <c r="J33" s="63"/>
      <c r="K33" s="65">
        <f t="shared" si="0"/>
        <v>7858</v>
      </c>
      <c r="L33" s="64"/>
      <c r="M33" s="73">
        <v>42265</v>
      </c>
      <c r="N33" s="74">
        <v>42272</v>
      </c>
      <c r="O33" s="67" t="s">
        <v>23</v>
      </c>
      <c r="P33" s="58" t="s">
        <v>106</v>
      </c>
    </row>
    <row r="34" spans="1:16" ht="105" customHeight="1">
      <c r="A34" s="60">
        <v>28</v>
      </c>
      <c r="B34" s="26">
        <v>1515</v>
      </c>
      <c r="C34" s="27" t="s">
        <v>107</v>
      </c>
      <c r="D34" s="27">
        <v>42297</v>
      </c>
      <c r="E34" s="27" t="s">
        <v>37</v>
      </c>
      <c r="F34" s="27" t="s">
        <v>38</v>
      </c>
      <c r="G34" s="30">
        <v>27840</v>
      </c>
      <c r="H34" s="48">
        <v>357</v>
      </c>
      <c r="I34" s="25">
        <v>1327</v>
      </c>
      <c r="J34" s="30">
        <f>+G34</f>
        <v>27840</v>
      </c>
      <c r="K34" s="65">
        <f t="shared" si="0"/>
        <v>0</v>
      </c>
      <c r="L34" s="32"/>
      <c r="M34" s="33" t="s">
        <v>108</v>
      </c>
      <c r="N34" s="33">
        <v>42368</v>
      </c>
      <c r="O34" s="34" t="s">
        <v>23</v>
      </c>
      <c r="P34" s="34" t="s">
        <v>109</v>
      </c>
    </row>
    <row r="35" spans="1:16" ht="105" customHeight="1">
      <c r="A35" s="60">
        <v>29</v>
      </c>
      <c r="B35" s="26">
        <v>1515</v>
      </c>
      <c r="C35" s="27" t="s">
        <v>110</v>
      </c>
      <c r="D35" s="27">
        <f>+D34</f>
        <v>42297</v>
      </c>
      <c r="E35" s="27" t="s">
        <v>37</v>
      </c>
      <c r="F35" s="27" t="s">
        <v>42</v>
      </c>
      <c r="G35" s="30">
        <v>35322</v>
      </c>
      <c r="H35" s="48">
        <v>357</v>
      </c>
      <c r="I35" s="25">
        <v>1327</v>
      </c>
      <c r="J35" s="30">
        <f>+G35</f>
        <v>35322</v>
      </c>
      <c r="K35" s="65">
        <f t="shared" si="0"/>
        <v>0</v>
      </c>
      <c r="L35" s="36"/>
      <c r="M35" s="37" t="str">
        <f>+M34</f>
        <v>RETROACTIVO DEL 5/10/2015</v>
      </c>
      <c r="N35" s="37">
        <f>+N34</f>
        <v>42368</v>
      </c>
      <c r="O35" s="38" t="str">
        <f>+O34</f>
        <v>TERMINADO</v>
      </c>
      <c r="P35" s="34" t="s">
        <v>109</v>
      </c>
    </row>
    <row r="36" spans="1:16" ht="87.75" customHeight="1">
      <c r="A36" s="60">
        <v>30</v>
      </c>
      <c r="B36" s="75">
        <v>1516</v>
      </c>
      <c r="C36" s="27" t="s">
        <v>111</v>
      </c>
      <c r="D36" s="27">
        <f>+D35</f>
        <v>42297</v>
      </c>
      <c r="E36" s="27" t="s">
        <v>58</v>
      </c>
      <c r="F36" s="27" t="s">
        <v>59</v>
      </c>
      <c r="G36" s="46">
        <v>30276</v>
      </c>
      <c r="H36" s="48">
        <v>357</v>
      </c>
      <c r="I36" s="48">
        <v>1326</v>
      </c>
      <c r="J36" s="49"/>
      <c r="K36" s="65">
        <f t="shared" si="0"/>
        <v>30276</v>
      </c>
      <c r="L36" s="32"/>
      <c r="M36" s="33">
        <v>42297</v>
      </c>
      <c r="N36" s="33">
        <f>+N35</f>
        <v>42368</v>
      </c>
      <c r="O36" s="34" t="str">
        <f>+O35</f>
        <v>TERMINADO</v>
      </c>
      <c r="P36" s="34" t="s">
        <v>109</v>
      </c>
    </row>
    <row r="37" spans="1:16" ht="144.75" customHeight="1">
      <c r="A37" s="60">
        <v>31</v>
      </c>
      <c r="B37" s="76">
        <v>1520</v>
      </c>
      <c r="C37" s="27" t="s">
        <v>112</v>
      </c>
      <c r="D37" s="27">
        <v>42303</v>
      </c>
      <c r="E37" s="27" t="s">
        <v>48</v>
      </c>
      <c r="F37" s="27" t="s">
        <v>113</v>
      </c>
      <c r="G37" s="41">
        <v>37932</v>
      </c>
      <c r="H37" s="60">
        <v>359</v>
      </c>
      <c r="I37" s="25">
        <v>1325</v>
      </c>
      <c r="J37" s="41">
        <v>31146</v>
      </c>
      <c r="K37" s="65"/>
      <c r="L37" s="65">
        <v>6786</v>
      </c>
      <c r="M37" s="77">
        <v>42303</v>
      </c>
      <c r="N37" s="33">
        <v>42328</v>
      </c>
      <c r="O37" s="34" t="s">
        <v>23</v>
      </c>
      <c r="P37" s="34" t="s">
        <v>114</v>
      </c>
    </row>
    <row r="38" spans="1:16" ht="130.5" customHeight="1">
      <c r="A38" s="60">
        <v>32</v>
      </c>
      <c r="B38" s="76">
        <v>1520</v>
      </c>
      <c r="C38" s="27" t="s">
        <v>115</v>
      </c>
      <c r="D38" s="27">
        <v>42304</v>
      </c>
      <c r="E38" s="27" t="s">
        <v>48</v>
      </c>
      <c r="F38" s="27" t="s">
        <v>116</v>
      </c>
      <c r="G38" s="41">
        <v>21576</v>
      </c>
      <c r="H38" s="60">
        <v>359</v>
      </c>
      <c r="I38" s="25">
        <v>1325</v>
      </c>
      <c r="J38" s="41">
        <v>18096</v>
      </c>
      <c r="K38" s="65"/>
      <c r="L38" s="65">
        <v>3480</v>
      </c>
      <c r="M38" s="77">
        <v>42303</v>
      </c>
      <c r="N38" s="33">
        <v>42328</v>
      </c>
      <c r="O38" s="34" t="s">
        <v>23</v>
      </c>
      <c r="P38" s="34" t="s">
        <v>114</v>
      </c>
    </row>
    <row r="39" spans="1:16" ht="172.5" customHeight="1">
      <c r="A39" s="60">
        <v>33</v>
      </c>
      <c r="B39" s="76">
        <v>1522</v>
      </c>
      <c r="C39" s="27" t="s">
        <v>117</v>
      </c>
      <c r="D39" s="27">
        <f>+D36</f>
        <v>42297</v>
      </c>
      <c r="E39" s="27" t="s">
        <v>118</v>
      </c>
      <c r="F39" s="27" t="s">
        <v>119</v>
      </c>
      <c r="G39" s="78">
        <v>40948</v>
      </c>
      <c r="H39" s="60">
        <v>359</v>
      </c>
      <c r="I39" s="25">
        <v>1340</v>
      </c>
      <c r="J39" s="36"/>
      <c r="K39" s="65">
        <f t="shared" si="0"/>
        <v>40948</v>
      </c>
      <c r="L39" s="36"/>
      <c r="M39" s="77">
        <v>42303</v>
      </c>
      <c r="N39" s="33">
        <f>+N38</f>
        <v>42328</v>
      </c>
      <c r="O39" s="42" t="s">
        <v>23</v>
      </c>
      <c r="P39" s="34" t="s">
        <v>114</v>
      </c>
    </row>
    <row r="40" spans="1:16" ht="139.5" customHeight="1">
      <c r="A40" s="60">
        <v>34</v>
      </c>
      <c r="B40" s="40">
        <v>1522</v>
      </c>
      <c r="C40" s="27" t="s">
        <v>120</v>
      </c>
      <c r="D40" s="27">
        <f>+D37</f>
        <v>42303</v>
      </c>
      <c r="E40" s="27" t="s">
        <v>118</v>
      </c>
      <c r="F40" s="27" t="s">
        <v>121</v>
      </c>
      <c r="G40" s="41">
        <v>29986</v>
      </c>
      <c r="H40" s="60">
        <v>359</v>
      </c>
      <c r="I40" s="25">
        <v>1340</v>
      </c>
      <c r="J40" s="36"/>
      <c r="K40" s="65">
        <f t="shared" si="0"/>
        <v>29986</v>
      </c>
      <c r="L40" s="36"/>
      <c r="M40" s="77">
        <v>42303</v>
      </c>
      <c r="N40" s="33">
        <f>+N39</f>
        <v>42328</v>
      </c>
      <c r="O40" s="42" t="s">
        <v>23</v>
      </c>
      <c r="P40" s="34" t="s">
        <v>114</v>
      </c>
    </row>
    <row r="41" spans="1:16" ht="102.75" customHeight="1">
      <c r="A41" s="60">
        <v>35</v>
      </c>
      <c r="B41" s="113" t="s">
        <v>82</v>
      </c>
      <c r="C41" s="27" t="s">
        <v>122</v>
      </c>
      <c r="D41" s="27">
        <v>42305</v>
      </c>
      <c r="E41" s="27" t="s">
        <v>123</v>
      </c>
      <c r="F41" s="27" t="s">
        <v>124</v>
      </c>
      <c r="G41" s="68">
        <v>37778.04</v>
      </c>
      <c r="H41" s="48">
        <v>351</v>
      </c>
      <c r="I41" s="111" t="s">
        <v>82</v>
      </c>
      <c r="J41" s="32"/>
      <c r="K41" s="54">
        <f t="shared" si="0"/>
        <v>37778.04</v>
      </c>
      <c r="L41" s="36"/>
      <c r="M41" s="79">
        <v>42305</v>
      </c>
      <c r="N41" s="80">
        <v>42356</v>
      </c>
      <c r="O41" s="50" t="s">
        <v>23</v>
      </c>
      <c r="P41" s="34" t="s">
        <v>35</v>
      </c>
    </row>
    <row r="42" spans="1:16" ht="115.5" customHeight="1">
      <c r="A42" s="60">
        <v>36</v>
      </c>
      <c r="B42" s="26">
        <v>1617</v>
      </c>
      <c r="C42" s="27" t="s">
        <v>125</v>
      </c>
      <c r="D42" s="27">
        <v>42305</v>
      </c>
      <c r="E42" s="27" t="s">
        <v>55</v>
      </c>
      <c r="F42" s="27" t="s">
        <v>126</v>
      </c>
      <c r="G42" s="81">
        <v>41762</v>
      </c>
      <c r="H42" s="25">
        <v>357</v>
      </c>
      <c r="I42" s="25">
        <v>1429</v>
      </c>
      <c r="J42" s="82">
        <f>+G42</f>
        <v>41762</v>
      </c>
      <c r="K42" s="54">
        <f t="shared" si="0"/>
        <v>0</v>
      </c>
      <c r="L42" s="36"/>
      <c r="M42" s="37">
        <v>42305</v>
      </c>
      <c r="N42" s="37">
        <v>42380</v>
      </c>
      <c r="O42" s="50" t="s">
        <v>23</v>
      </c>
      <c r="P42" s="34" t="s">
        <v>109</v>
      </c>
    </row>
    <row r="43" spans="1:16" ht="87" customHeight="1">
      <c r="A43" s="60">
        <v>37</v>
      </c>
      <c r="B43" s="113" t="s">
        <v>82</v>
      </c>
      <c r="C43" s="27" t="s">
        <v>127</v>
      </c>
      <c r="D43" s="27">
        <v>42313</v>
      </c>
      <c r="E43" s="27" t="s">
        <v>128</v>
      </c>
      <c r="F43" s="27" t="s">
        <v>129</v>
      </c>
      <c r="G43" s="83">
        <v>32582.38</v>
      </c>
      <c r="H43" s="60">
        <v>351</v>
      </c>
      <c r="I43" s="111" t="s">
        <v>82</v>
      </c>
      <c r="J43" s="36"/>
      <c r="K43" s="65">
        <f t="shared" si="0"/>
        <v>32582.38</v>
      </c>
      <c r="L43" s="36"/>
      <c r="M43" s="77">
        <v>42317</v>
      </c>
      <c r="N43" s="84">
        <v>42346</v>
      </c>
      <c r="O43" s="85" t="s">
        <v>23</v>
      </c>
      <c r="P43" s="34" t="s">
        <v>35</v>
      </c>
    </row>
    <row r="44" spans="1:16" ht="175.5" customHeight="1">
      <c r="A44" s="60">
        <v>38</v>
      </c>
      <c r="B44" s="113" t="s">
        <v>82</v>
      </c>
      <c r="C44" s="27" t="s">
        <v>130</v>
      </c>
      <c r="D44" s="27">
        <v>42328</v>
      </c>
      <c r="E44" s="27" t="s">
        <v>48</v>
      </c>
      <c r="F44" s="27" t="s">
        <v>131</v>
      </c>
      <c r="G44" s="86">
        <v>37932</v>
      </c>
      <c r="H44" s="25">
        <v>359</v>
      </c>
      <c r="I44" s="111" t="s">
        <v>82</v>
      </c>
      <c r="J44" s="87"/>
      <c r="K44" s="65">
        <f t="shared" si="0"/>
        <v>37932</v>
      </c>
      <c r="L44" s="36"/>
      <c r="M44" s="37">
        <v>42328</v>
      </c>
      <c r="N44" s="37">
        <v>42359</v>
      </c>
      <c r="O44" s="85" t="s">
        <v>23</v>
      </c>
      <c r="P44" s="34" t="s">
        <v>132</v>
      </c>
    </row>
    <row r="45" spans="1:16" ht="122.25" customHeight="1">
      <c r="A45" s="60">
        <v>39</v>
      </c>
      <c r="B45" s="113" t="s">
        <v>82</v>
      </c>
      <c r="C45" s="27" t="s">
        <v>133</v>
      </c>
      <c r="D45" s="27">
        <v>42328</v>
      </c>
      <c r="E45" s="27" t="s">
        <v>48</v>
      </c>
      <c r="F45" s="27" t="s">
        <v>134</v>
      </c>
      <c r="G45" s="86">
        <v>30134</v>
      </c>
      <c r="H45" s="25">
        <v>359</v>
      </c>
      <c r="I45" s="111" t="s">
        <v>82</v>
      </c>
      <c r="J45" s="87"/>
      <c r="K45" s="65">
        <f t="shared" si="0"/>
        <v>30134</v>
      </c>
      <c r="L45" s="36"/>
      <c r="M45" s="37">
        <v>42328</v>
      </c>
      <c r="N45" s="37">
        <v>42359</v>
      </c>
      <c r="O45" s="85" t="str">
        <f>+O44</f>
        <v>TERMINADO</v>
      </c>
      <c r="P45" s="34" t="s">
        <v>132</v>
      </c>
    </row>
    <row r="46" spans="1:16" ht="96.75" customHeight="1">
      <c r="A46" s="60">
        <v>40</v>
      </c>
      <c r="B46" s="113" t="s">
        <v>82</v>
      </c>
      <c r="C46" s="27" t="s">
        <v>135</v>
      </c>
      <c r="D46" s="27">
        <v>42328</v>
      </c>
      <c r="E46" s="27" t="s">
        <v>136</v>
      </c>
      <c r="F46" s="27" t="s">
        <v>137</v>
      </c>
      <c r="G46" s="86">
        <v>40948</v>
      </c>
      <c r="H46" s="25">
        <v>359</v>
      </c>
      <c r="I46" s="111" t="s">
        <v>82</v>
      </c>
      <c r="J46" s="87"/>
      <c r="K46" s="65">
        <f t="shared" si="0"/>
        <v>40948</v>
      </c>
      <c r="L46" s="36"/>
      <c r="M46" s="37">
        <v>42328</v>
      </c>
      <c r="N46" s="37">
        <v>42358</v>
      </c>
      <c r="O46" s="38" t="str">
        <f>+O45</f>
        <v>TERMINADO</v>
      </c>
      <c r="P46" s="34" t="s">
        <v>132</v>
      </c>
    </row>
    <row r="47" spans="1:16" ht="113.25" customHeight="1">
      <c r="A47" s="60">
        <v>41</v>
      </c>
      <c r="B47" s="113" t="s">
        <v>82</v>
      </c>
      <c r="C47" s="27" t="s">
        <v>138</v>
      </c>
      <c r="D47" s="27">
        <v>42328</v>
      </c>
      <c r="E47" s="27" t="s">
        <v>136</v>
      </c>
      <c r="F47" s="27" t="s">
        <v>139</v>
      </c>
      <c r="G47" s="86">
        <v>29986</v>
      </c>
      <c r="H47" s="25">
        <v>359</v>
      </c>
      <c r="I47" s="111" t="s">
        <v>82</v>
      </c>
      <c r="J47" s="87"/>
      <c r="K47" s="65">
        <f t="shared" si="0"/>
        <v>29986</v>
      </c>
      <c r="L47" s="36"/>
      <c r="M47" s="37">
        <v>42328</v>
      </c>
      <c r="N47" s="37">
        <v>42358</v>
      </c>
      <c r="O47" s="38" t="str">
        <f>+O46</f>
        <v>TERMINADO</v>
      </c>
      <c r="P47" s="34" t="s">
        <v>132</v>
      </c>
    </row>
    <row r="48" spans="1:16" ht="81" customHeight="1">
      <c r="A48" s="60">
        <v>42</v>
      </c>
      <c r="B48" s="110" t="s">
        <v>82</v>
      </c>
      <c r="C48" s="27" t="s">
        <v>140</v>
      </c>
      <c r="D48" s="27">
        <v>42328</v>
      </c>
      <c r="E48" s="27" t="s">
        <v>141</v>
      </c>
      <c r="F48" s="27" t="s">
        <v>142</v>
      </c>
      <c r="G48" s="86">
        <v>21241.47</v>
      </c>
      <c r="H48" s="25">
        <v>351</v>
      </c>
      <c r="I48" s="111" t="s">
        <v>82</v>
      </c>
      <c r="J48" s="87"/>
      <c r="K48" s="65">
        <f t="shared" si="0"/>
        <v>21241.47</v>
      </c>
      <c r="L48" s="36"/>
      <c r="M48" s="37">
        <v>42328</v>
      </c>
      <c r="N48" s="37">
        <v>42342</v>
      </c>
      <c r="O48" s="38" t="s">
        <v>23</v>
      </c>
      <c r="P48" s="38" t="s">
        <v>35</v>
      </c>
    </row>
    <row r="49" spans="1:16" ht="70.5" customHeight="1">
      <c r="A49" s="60">
        <v>43</v>
      </c>
      <c r="B49" s="110" t="s">
        <v>82</v>
      </c>
      <c r="C49" s="27" t="s">
        <v>143</v>
      </c>
      <c r="D49" s="27">
        <v>42353</v>
      </c>
      <c r="E49" s="27" t="s">
        <v>71</v>
      </c>
      <c r="F49" s="27" t="s">
        <v>144</v>
      </c>
      <c r="G49" s="86">
        <v>128000</v>
      </c>
      <c r="H49" s="25">
        <v>351</v>
      </c>
      <c r="I49" s="111" t="s">
        <v>82</v>
      </c>
      <c r="J49" s="87"/>
      <c r="K49" s="65">
        <f t="shared" si="0"/>
        <v>128000</v>
      </c>
      <c r="L49" s="36"/>
      <c r="M49" s="37">
        <v>42361</v>
      </c>
      <c r="N49" s="37">
        <v>42384</v>
      </c>
      <c r="O49" s="38" t="s">
        <v>23</v>
      </c>
      <c r="P49" s="38" t="s">
        <v>35</v>
      </c>
    </row>
    <row r="50" spans="1:16" ht="45">
      <c r="A50" s="60">
        <v>44</v>
      </c>
      <c r="B50" s="48">
        <v>1526</v>
      </c>
      <c r="C50" s="27" t="s">
        <v>145</v>
      </c>
      <c r="D50" s="27">
        <v>42356</v>
      </c>
      <c r="E50" s="27" t="s">
        <v>77</v>
      </c>
      <c r="F50" s="27" t="s">
        <v>146</v>
      </c>
      <c r="G50" s="88">
        <v>66000</v>
      </c>
      <c r="H50" s="44">
        <v>351</v>
      </c>
      <c r="I50" s="44">
        <v>1428</v>
      </c>
      <c r="J50" s="89"/>
      <c r="K50" s="54">
        <f t="shared" si="0"/>
        <v>66000</v>
      </c>
      <c r="L50" s="32"/>
      <c r="M50" s="33">
        <v>42359</v>
      </c>
      <c r="N50" s="33">
        <v>42382</v>
      </c>
      <c r="O50" s="38" t="s">
        <v>147</v>
      </c>
      <c r="P50" s="34" t="s">
        <v>148</v>
      </c>
    </row>
    <row r="51" spans="1:16" ht="110.25" customHeight="1">
      <c r="A51" s="60">
        <v>45</v>
      </c>
      <c r="B51" s="110" t="s">
        <v>82</v>
      </c>
      <c r="C51" s="27" t="s">
        <v>149</v>
      </c>
      <c r="D51" s="27">
        <v>42356</v>
      </c>
      <c r="E51" s="27" t="s">
        <v>123</v>
      </c>
      <c r="F51" s="27" t="s">
        <v>150</v>
      </c>
      <c r="G51" s="90">
        <v>81025.72</v>
      </c>
      <c r="H51" s="25">
        <v>351</v>
      </c>
      <c r="I51" s="111" t="s">
        <v>82</v>
      </c>
      <c r="J51" s="91"/>
      <c r="K51" s="54">
        <f t="shared" si="0"/>
        <v>81025.72</v>
      </c>
      <c r="L51" s="36"/>
      <c r="M51" s="37">
        <v>42359</v>
      </c>
      <c r="N51" s="37">
        <v>42387</v>
      </c>
      <c r="O51" s="38" t="s">
        <v>23</v>
      </c>
      <c r="P51" s="38" t="s">
        <v>35</v>
      </c>
    </row>
    <row r="52" spans="1:16" ht="57" customHeight="1">
      <c r="A52" s="60">
        <v>46</v>
      </c>
      <c r="B52" s="110" t="s">
        <v>82</v>
      </c>
      <c r="C52" s="27" t="s">
        <v>151</v>
      </c>
      <c r="D52" s="27">
        <v>42359</v>
      </c>
      <c r="E52" s="27" t="s">
        <v>152</v>
      </c>
      <c r="F52" s="27" t="s">
        <v>153</v>
      </c>
      <c r="G52" s="35">
        <v>36878.6</v>
      </c>
      <c r="H52" s="60">
        <v>215</v>
      </c>
      <c r="I52" s="111" t="s">
        <v>82</v>
      </c>
      <c r="J52" s="36"/>
      <c r="K52" s="65">
        <f t="shared" si="0"/>
        <v>36878.6</v>
      </c>
      <c r="L52" s="36"/>
      <c r="M52" s="92">
        <v>42359</v>
      </c>
      <c r="N52" s="92">
        <v>42380</v>
      </c>
      <c r="O52" s="38" t="s">
        <v>23</v>
      </c>
      <c r="P52" s="38" t="str">
        <f>+P51</f>
        <v>RAUL PLASCENCIA CASTAÑEDA</v>
      </c>
    </row>
    <row r="53" spans="1:16" ht="48" customHeight="1">
      <c r="A53" s="105"/>
      <c r="B53" s="105"/>
      <c r="C53" s="105"/>
      <c r="D53" s="105"/>
      <c r="E53" s="106"/>
      <c r="F53" s="101" t="s">
        <v>154</v>
      </c>
      <c r="G53" s="102">
        <f>SUM(G7:G52)</f>
        <v>2373588.37</v>
      </c>
      <c r="H53" s="103"/>
      <c r="I53" s="103"/>
      <c r="J53" s="102">
        <f t="shared" ref="J53:L53" si="1">SUM(J7:J52)</f>
        <v>1589113.47</v>
      </c>
      <c r="K53" s="102">
        <f t="shared" si="1"/>
        <v>763516.21</v>
      </c>
      <c r="L53" s="102">
        <f t="shared" si="1"/>
        <v>20958.689999999999</v>
      </c>
      <c r="M53" s="107"/>
      <c r="N53" s="108"/>
      <c r="O53" s="108"/>
      <c r="P53" s="109"/>
    </row>
    <row r="54" spans="1:16" ht="53.25" customHeight="1">
      <c r="A54" s="104" t="s">
        <v>155</v>
      </c>
      <c r="B54" s="105"/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6"/>
    </row>
    <row r="55" spans="1:16">
      <c r="B55" s="94"/>
      <c r="C55" s="97"/>
    </row>
  </sheetData>
  <mergeCells count="8">
    <mergeCell ref="A1:P1"/>
    <mergeCell ref="A2:P2"/>
    <mergeCell ref="A3:P3"/>
    <mergeCell ref="A4:P4"/>
    <mergeCell ref="L5:P5"/>
    <mergeCell ref="A54:P54"/>
    <mergeCell ref="A53:E53"/>
    <mergeCell ref="M53:P5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OTEI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scisneros</dc:creator>
  <cp:lastModifiedBy>scisneros</cp:lastModifiedBy>
  <dcterms:created xsi:type="dcterms:W3CDTF">2016-01-12T17:48:15Z</dcterms:created>
  <dcterms:modified xsi:type="dcterms:W3CDTF">2016-01-12T18:40:55Z</dcterms:modified>
</cp:coreProperties>
</file>