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320" windowHeight="8115" activeTab="1"/>
  </bookViews>
  <sheets>
    <sheet name="Hoja1" sheetId="1" r:id="rId1"/>
    <sheet name="Zapopan" sheetId="4" r:id="rId2"/>
  </sheets>
  <definedNames>
    <definedName name="_xlnm.Print_Area" localSheetId="1">Zapopan!#REF!</definedName>
    <definedName name="_xlnm.Print_Titles" localSheetId="0">Hoja1!$3:$11</definedName>
    <definedName name="_xlnm.Print_Titles" localSheetId="1">Zapopan!#REF!</definedName>
  </definedNames>
  <calcPr calcId="125725"/>
</workbook>
</file>

<file path=xl/calcChain.xml><?xml version="1.0" encoding="utf-8"?>
<calcChain xmlns="http://schemas.openxmlformats.org/spreadsheetml/2006/main">
  <c r="I69" i="1"/>
  <c r="F83"/>
  <c r="I83"/>
  <c r="F82"/>
  <c r="I82"/>
  <c r="F81"/>
  <c r="I81"/>
  <c r="F80"/>
  <c r="I80"/>
  <c r="F79"/>
  <c r="I79"/>
  <c r="F78"/>
  <c r="F76" s="1"/>
  <c r="I78"/>
  <c r="F77"/>
  <c r="I77"/>
  <c r="F75"/>
  <c r="I75"/>
  <c r="F74"/>
  <c r="I74"/>
  <c r="F73"/>
  <c r="I73" s="1"/>
  <c r="I72" s="1"/>
  <c r="F71"/>
  <c r="I71" s="1"/>
  <c r="F70"/>
  <c r="I70" s="1"/>
  <c r="F69"/>
  <c r="F68"/>
  <c r="I68" s="1"/>
  <c r="F67"/>
  <c r="I67" s="1"/>
  <c r="F66"/>
  <c r="I66" s="1"/>
  <c r="F65"/>
  <c r="I65" s="1"/>
  <c r="I64" s="1"/>
  <c r="F63"/>
  <c r="I63" s="1"/>
  <c r="F62"/>
  <c r="I62" s="1"/>
  <c r="F61"/>
  <c r="I61" s="1"/>
  <c r="F59"/>
  <c r="I59"/>
  <c r="F58"/>
  <c r="I58"/>
  <c r="F57"/>
  <c r="I57"/>
  <c r="F56"/>
  <c r="I56"/>
  <c r="F55"/>
  <c r="I55"/>
  <c r="F54"/>
  <c r="I54"/>
  <c r="F53"/>
  <c r="I53"/>
  <c r="F52"/>
  <c r="I52"/>
  <c r="F51"/>
  <c r="I51"/>
  <c r="I50" s="1"/>
  <c r="F49"/>
  <c r="I49"/>
  <c r="F48"/>
  <c r="I48"/>
  <c r="F47"/>
  <c r="I47"/>
  <c r="F46"/>
  <c r="I46"/>
  <c r="F45"/>
  <c r="I45"/>
  <c r="F44"/>
  <c r="I44"/>
  <c r="F43"/>
  <c r="I43"/>
  <c r="F42"/>
  <c r="I42"/>
  <c r="F41"/>
  <c r="I41"/>
  <c r="I40" s="1"/>
  <c r="F39"/>
  <c r="I39"/>
  <c r="F38"/>
  <c r="I38"/>
  <c r="F37"/>
  <c r="I37"/>
  <c r="F36"/>
  <c r="I36"/>
  <c r="F35"/>
  <c r="I35"/>
  <c r="F34"/>
  <c r="I34"/>
  <c r="F33"/>
  <c r="I33"/>
  <c r="F32"/>
  <c r="I32"/>
  <c r="F31"/>
  <c r="I31"/>
  <c r="I30" s="1"/>
  <c r="F29"/>
  <c r="I29"/>
  <c r="F28"/>
  <c r="I28"/>
  <c r="F27"/>
  <c r="I27"/>
  <c r="F26"/>
  <c r="I26"/>
  <c r="F25"/>
  <c r="I25"/>
  <c r="F24"/>
  <c r="I24"/>
  <c r="F23"/>
  <c r="I23"/>
  <c r="F22"/>
  <c r="I22"/>
  <c r="F21"/>
  <c r="I21"/>
  <c r="I20" s="1"/>
  <c r="F19"/>
  <c r="I19"/>
  <c r="F18"/>
  <c r="I18"/>
  <c r="F17"/>
  <c r="I17"/>
  <c r="F16"/>
  <c r="I16"/>
  <c r="F15"/>
  <c r="I15"/>
  <c r="F14"/>
  <c r="I14"/>
  <c r="F13"/>
  <c r="I13"/>
  <c r="I12" s="1"/>
  <c r="H76"/>
  <c r="H72"/>
  <c r="H64"/>
  <c r="H60"/>
  <c r="H50"/>
  <c r="H40"/>
  <c r="H30"/>
  <c r="H20"/>
  <c r="H12"/>
  <c r="G76"/>
  <c r="G72"/>
  <c r="G64"/>
  <c r="G60"/>
  <c r="G50"/>
  <c r="G40"/>
  <c r="G30"/>
  <c r="G20"/>
  <c r="G12"/>
  <c r="G84" s="1"/>
  <c r="E76"/>
  <c r="E72"/>
  <c r="E64"/>
  <c r="E60"/>
  <c r="E50"/>
  <c r="E40"/>
  <c r="E30"/>
  <c r="E20"/>
  <c r="E84" s="1"/>
  <c r="E12"/>
  <c r="D76"/>
  <c r="D72"/>
  <c r="D64"/>
  <c r="D60"/>
  <c r="D50"/>
  <c r="D40"/>
  <c r="D30"/>
  <c r="D84" s="1"/>
  <c r="D20"/>
  <c r="D12"/>
  <c r="I76"/>
  <c r="F72"/>
  <c r="F50"/>
  <c r="F40"/>
  <c r="F30"/>
  <c r="H84"/>
  <c r="F20"/>
  <c r="F12"/>
  <c r="I84" l="1"/>
  <c r="I60"/>
  <c r="F64"/>
  <c r="F60"/>
  <c r="F84" s="1"/>
</calcChain>
</file>

<file path=xl/sharedStrings.xml><?xml version="1.0" encoding="utf-8"?>
<sst xmlns="http://schemas.openxmlformats.org/spreadsheetml/2006/main" count="179" uniqueCount="93">
  <si>
    <t>Cuenta Pública 2014</t>
  </si>
  <si>
    <t>Modificado</t>
  </si>
  <si>
    <t>Devengado</t>
  </si>
  <si>
    <t>Participaciones y Aportaciones</t>
  </si>
  <si>
    <t>Transferencias, Asignaciones, Subsidios y Otras Ayudas</t>
  </si>
  <si>
    <t>Estado Analítico del Ejercicio del Presupuesto de Egresos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</si>
  <si>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</si>
  <si>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</si>
  <si>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</si>
  <si>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</si>
  <si>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</si>
  <si>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</si>
  <si>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</si>
  <si>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</si>
  <si>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</si>
  <si>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</si>
  <si>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</si>
  <si>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</si>
  <si>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</si>
  <si>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</si>
  <si>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</si>
  <si>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</si>
  <si>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</si>
  <si>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</si>
  <si>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</si>
  <si>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</si>
  <si>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</si>
  <si>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</si>
  <si>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</si>
  <si>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</si>
  <si>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</si>
  <si>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</si>
  <si>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</si>
  <si>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</si>
  <si>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</si>
  <si>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</si>
  <si>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</si>
  <si>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</si>
  <si>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</si>
  <si>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</si>
  <si>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</si>
  <si>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</si>
  <si>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</si>
  <si>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</si>
  <si>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</si>
  <si>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</si>
  <si>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</si>
  <si>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</si>
  <si>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</si>
  <si>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</si>
  <si>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</si>
  <si>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</si>
  <si>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</si>
  <si>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</si>
  <si>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</si>
  <si>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</si>
  <si>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</si>
  <si>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</si>
  <si>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</si>
  <si>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</si>
  <si>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</si>
  <si>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</si>
  <si>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</si>
  <si>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</si>
  <si>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</si>
  <si>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</si>
  <si>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</si>
  <si>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</si>
  <si>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</si>
  <si>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</si>
  <si>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</si>
  <si>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</si>
  <si>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</si>
  <si>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</si>
  <si>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</si>
  <si>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</si>
  <si>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</si>
  <si>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</si>
  <si>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</si>
  <si>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</si>
  <si>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</si>
  <si>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</si>
  <si>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</si>
  <si>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</si>
  <si>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</si>
  <si>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Clasificación por Objeto del Gasto (Capítulo y Concepto)</t>
  </si>
  <si>
    <t>Del 1 de Enero al 31 de Mayo de 2015</t>
  </si>
  <si>
    <t>Ejercicio de Prueba INDETEC</t>
  </si>
  <si>
    <t>MUNICIPO DE ZAPOPAN, JALISCO</t>
  </si>
  <si>
    <t>(Pesos)</t>
  </si>
  <si>
    <t>Bajo protesta de decir verdad declaramos que los Estados Financieros y sus Notas son razonablemente correctos y responsabilidad del emisor</t>
  </si>
  <si>
    <t>LIC. JESUS PABLO LEMUS NAVARRO</t>
  </si>
  <si>
    <t>MTRO. LUIS GARCIA SOTELO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</si>
</sst>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_ ;[Red]\-#,##0\ "/>
  </numFmts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1" fillId="0" borderId="0"/>
  </cellStyleXfs>
  <cellXfs count="47">
    <xf numFmtId="0" fontId="0" fillId="0" borderId="0" xfId="0"/>
    <xf numFmtId="0" fontId="6" fillId="2" borderId="0" xfId="0" applyFont="1" applyFill="1"/>
    <xf numFmtId="37" fontId="7" fillId="3" borderId="1" xfId="1" applyNumberFormat="1" applyFont="1" applyFill="1" applyBorder="1" applyAlignment="1" applyProtection="1">
      <alignment horizontal="center"/>
    </xf>
    <xf numFmtId="37" fontId="7" fillId="3" borderId="1" xfId="1" applyNumberFormat="1" applyFont="1" applyFill="1" applyBorder="1" applyAlignment="1" applyProtection="1">
      <alignment horizontal="center" wrapText="1"/>
    </xf>
    <xf numFmtId="37" fontId="7" fillId="3" borderId="1" xfId="1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164" fontId="4" fillId="2" borderId="5" xfId="2" applyNumberFormat="1" applyFont="1" applyFill="1" applyBorder="1" applyAlignment="1">
      <alignment horizontal="right"/>
    </xf>
    <xf numFmtId="164" fontId="3" fillId="2" borderId="5" xfId="2" applyNumberFormat="1" applyFont="1" applyFill="1" applyBorder="1" applyAlignment="1" applyProtection="1">
      <alignment horizontal="right"/>
      <protection locked="0"/>
    </xf>
    <xf numFmtId="164" fontId="3" fillId="2" borderId="5" xfId="2" applyNumberFormat="1" applyFont="1" applyFill="1" applyBorder="1" applyAlignment="1">
      <alignment horizontal="right"/>
    </xf>
    <xf numFmtId="164" fontId="3" fillId="2" borderId="6" xfId="2" applyNumberFormat="1" applyFont="1" applyFill="1" applyBorder="1" applyAlignment="1" applyProtection="1">
      <alignment horizontal="right"/>
      <protection locked="0"/>
    </xf>
    <xf numFmtId="164" fontId="3" fillId="2" borderId="6" xfId="2" applyNumberFormat="1" applyFont="1" applyFill="1" applyBorder="1" applyAlignment="1">
      <alignment horizontal="right"/>
    </xf>
    <xf numFmtId="0" fontId="9" fillId="0" borderId="12" xfId="0" applyFont="1" applyBorder="1" applyAlignment="1">
      <alignment horizontal="justify" vertical="center" wrapText="1"/>
    </xf>
    <xf numFmtId="164" fontId="0" fillId="0" borderId="5" xfId="0" applyNumberFormat="1" applyBorder="1"/>
    <xf numFmtId="164" fontId="12" fillId="0" borderId="1" xfId="0" applyNumberFormat="1" applyFont="1" applyBorder="1"/>
    <xf numFmtId="164" fontId="12" fillId="0" borderId="5" xfId="0" applyNumberFormat="1" applyFont="1" applyBorder="1"/>
    <xf numFmtId="164" fontId="12" fillId="0" borderId="15" xfId="0" applyNumberFormat="1" applyFont="1" applyBorder="1"/>
    <xf numFmtId="0" fontId="13" fillId="2" borderId="0" xfId="0" applyFont="1" applyFill="1" applyAlignment="1">
      <alignment horizontal="left"/>
    </xf>
    <xf numFmtId="0" fontId="0" fillId="0" borderId="13" xfId="0" applyBorder="1" applyAlignment="1">
      <alignment horizontal="center"/>
    </xf>
    <xf numFmtId="0" fontId="10" fillId="0" borderId="2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37" fontId="7" fillId="3" borderId="7" xfId="1" applyNumberFormat="1" applyFont="1" applyFill="1" applyBorder="1" applyAlignment="1" applyProtection="1">
      <alignment horizontal="center" vertical="center" wrapText="1"/>
    </xf>
    <xf numFmtId="37" fontId="7" fillId="3" borderId="8" xfId="1" applyNumberFormat="1" applyFont="1" applyFill="1" applyBorder="1" applyAlignment="1" applyProtection="1">
      <alignment horizontal="center" vertical="center"/>
    </xf>
    <xf numFmtId="37" fontId="7" fillId="3" borderId="2" xfId="1" applyNumberFormat="1" applyFont="1" applyFill="1" applyBorder="1" applyAlignment="1" applyProtection="1">
      <alignment horizontal="center" vertical="center"/>
    </xf>
    <xf numFmtId="37" fontId="7" fillId="3" borderId="9" xfId="1" applyNumberFormat="1" applyFont="1" applyFill="1" applyBorder="1" applyAlignment="1" applyProtection="1">
      <alignment horizontal="center" vertical="center"/>
    </xf>
    <xf numFmtId="37" fontId="7" fillId="3" borderId="10" xfId="1" applyNumberFormat="1" applyFont="1" applyFill="1" applyBorder="1" applyAlignment="1" applyProtection="1">
      <alignment horizontal="center" vertical="center"/>
    </xf>
    <xf numFmtId="37" fontId="7" fillId="3" borderId="11" xfId="1" applyNumberFormat="1" applyFont="1" applyFill="1" applyBorder="1" applyAlignment="1" applyProtection="1">
      <alignment horizontal="center" vertical="center"/>
    </xf>
    <xf numFmtId="37" fontId="7" fillId="3" borderId="3" xfId="1" applyNumberFormat="1" applyFont="1" applyFill="1" applyBorder="1" applyAlignment="1" applyProtection="1">
      <alignment horizontal="center"/>
    </xf>
    <xf numFmtId="37" fontId="7" fillId="3" borderId="12" xfId="1" applyNumberFormat="1" applyFont="1" applyFill="1" applyBorder="1" applyAlignment="1" applyProtection="1">
      <alignment horizontal="center"/>
    </xf>
    <xf numFmtId="37" fontId="7" fillId="3" borderId="4" xfId="1" applyNumberFormat="1" applyFont="1" applyFill="1" applyBorder="1" applyAlignment="1" applyProtection="1">
      <alignment horizontal="center"/>
    </xf>
    <xf numFmtId="37" fontId="7" fillId="3" borderId="1" xfId="1" applyNumberFormat="1" applyFont="1" applyFill="1" applyBorder="1" applyAlignment="1" applyProtection="1">
      <alignment horizontal="center" vertical="center" wrapText="1"/>
    </xf>
    <xf numFmtId="37" fontId="7" fillId="3" borderId="7" xfId="1" applyNumberFormat="1" applyFont="1" applyFill="1" applyBorder="1" applyAlignment="1" applyProtection="1">
      <alignment horizontal="center"/>
    </xf>
    <xf numFmtId="37" fontId="7" fillId="3" borderId="13" xfId="1" applyNumberFormat="1" applyFont="1" applyFill="1" applyBorder="1" applyAlignment="1" applyProtection="1">
      <alignment horizontal="center"/>
    </xf>
    <xf numFmtId="37" fontId="7" fillId="3" borderId="8" xfId="1" applyNumberFormat="1" applyFont="1" applyFill="1" applyBorder="1" applyAlignment="1" applyProtection="1">
      <alignment horizontal="center"/>
    </xf>
    <xf numFmtId="37" fontId="7" fillId="3" borderId="2" xfId="1" applyNumberFormat="1" applyFont="1" applyFill="1" applyBorder="1" applyAlignment="1" applyProtection="1">
      <alignment horizontal="center"/>
      <protection locked="0"/>
    </xf>
    <xf numFmtId="37" fontId="7" fillId="3" borderId="0" xfId="1" applyNumberFormat="1" applyFont="1" applyFill="1" applyBorder="1" applyAlignment="1" applyProtection="1">
      <alignment horizontal="center"/>
      <protection locked="0"/>
    </xf>
    <xf numFmtId="37" fontId="7" fillId="3" borderId="9" xfId="1" applyNumberFormat="1" applyFont="1" applyFill="1" applyBorder="1" applyAlignment="1" applyProtection="1">
      <alignment horizontal="center"/>
      <protection locked="0"/>
    </xf>
    <xf numFmtId="37" fontId="7" fillId="3" borderId="2" xfId="1" applyNumberFormat="1" applyFont="1" applyFill="1" applyBorder="1" applyAlignment="1" applyProtection="1">
      <alignment horizontal="center"/>
    </xf>
    <xf numFmtId="37" fontId="7" fillId="3" borderId="0" xfId="1" applyNumberFormat="1" applyFont="1" applyFill="1" applyBorder="1" applyAlignment="1" applyProtection="1">
      <alignment horizontal="center"/>
    </xf>
    <xf numFmtId="37" fontId="7" fillId="3" borderId="9" xfId="1" applyNumberFormat="1" applyFont="1" applyFill="1" applyBorder="1" applyAlignment="1" applyProtection="1">
      <alignment horizontal="center"/>
    </xf>
    <xf numFmtId="37" fontId="7" fillId="3" borderId="10" xfId="1" applyNumberFormat="1" applyFont="1" applyFill="1" applyBorder="1" applyAlignment="1" applyProtection="1">
      <alignment horizontal="center"/>
    </xf>
    <xf numFmtId="37" fontId="7" fillId="3" borderId="14" xfId="1" applyNumberFormat="1" applyFont="1" applyFill="1" applyBorder="1" applyAlignment="1" applyProtection="1">
      <alignment horizontal="center"/>
    </xf>
    <xf numFmtId="37" fontId="7" fillId="3" borderId="11" xfId="1" applyNumberFormat="1" applyFont="1" applyFill="1" applyBorder="1" applyAlignment="1" applyProtection="1">
      <alignment horizontal="center"/>
    </xf>
    <xf numFmtId="0" fontId="13" fillId="2" borderId="0" xfId="0" applyFont="1" applyFill="1" applyAlignment="1">
      <alignment horizontal="left"/>
    </xf>
    <xf numFmtId="0" fontId="0" fillId="0" borderId="13" xfId="0" applyBorder="1" applyAlignment="1">
      <alignment horizontal="center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9524</xdr:rowOff>
    </xdr:from>
    <xdr:to>
      <xdr:col>2</xdr:col>
      <xdr:colOff>371474</xdr:colOff>
      <xdr:row>6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666750" y="209549"/>
          <a:ext cx="838199" cy="9429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K65536"/>
  <sheetViews>
    <sheetView showGridLines="0" zoomScale="75" workbookViewId="0">
      <selection activeCell="F50" sqref="F50"/>
    </sheetView>
  </sheetViews>
  <sheetFormatPr baseColWidth="10" defaultColWidth="0" defaultRowHeight="15"/>
  <cols>
    <col min="1" max="1" width="2.7109375" customWidth="1"/>
    <col min="2" max="2" width="7.140625" customWidth="1"/>
    <col min="3" max="3" width="64.28515625" customWidth="1"/>
    <col min="4" max="9" width="21" customWidth="1"/>
    <col min="10" max="10" width="2.7109375" customWidth="1"/>
    <col min="11" max="11" width="11.42578125" hidden="1" customWidth="1"/>
  </cols>
  <sheetData>
    <row r="3" spans="2:9">
      <c r="B3" s="33" t="s">
        <v>0</v>
      </c>
      <c r="C3" s="34"/>
      <c r="D3" s="34"/>
      <c r="E3" s="34"/>
      <c r="F3" s="34"/>
      <c r="G3" s="34"/>
      <c r="H3" s="34"/>
      <c r="I3" s="35"/>
    </row>
    <row r="4" spans="2:9">
      <c r="B4" s="36" t="s">
        <v>87</v>
      </c>
      <c r="C4" s="37"/>
      <c r="D4" s="37"/>
      <c r="E4" s="37"/>
      <c r="F4" s="37"/>
      <c r="G4" s="37"/>
      <c r="H4" s="37"/>
      <c r="I4" s="38"/>
    </row>
    <row r="5" spans="2:9">
      <c r="B5" s="39" t="s">
        <v>5</v>
      </c>
      <c r="C5" s="40"/>
      <c r="D5" s="40"/>
      <c r="E5" s="40"/>
      <c r="F5" s="40"/>
      <c r="G5" s="40"/>
      <c r="H5" s="40"/>
      <c r="I5" s="41"/>
    </row>
    <row r="6" spans="2:9">
      <c r="B6" s="39" t="s">
        <v>85</v>
      </c>
      <c r="C6" s="40"/>
      <c r="D6" s="40"/>
      <c r="E6" s="40"/>
      <c r="F6" s="40"/>
      <c r="G6" s="40"/>
      <c r="H6" s="40"/>
      <c r="I6" s="41"/>
    </row>
    <row r="7" spans="2:9">
      <c r="B7" s="42" t="s">
        <v>86</v>
      </c>
      <c r="C7" s="43"/>
      <c r="D7" s="43"/>
      <c r="E7" s="43"/>
      <c r="F7" s="43"/>
      <c r="G7" s="43"/>
      <c r="H7" s="43"/>
      <c r="I7" s="44"/>
    </row>
    <row r="8" spans="2:9">
      <c r="B8" s="1"/>
      <c r="C8" s="1"/>
      <c r="D8" s="1"/>
      <c r="E8" s="1"/>
      <c r="F8" s="1"/>
      <c r="G8" s="1"/>
      <c r="H8" s="1"/>
      <c r="I8" s="1"/>
    </row>
    <row r="9" spans="2:9">
      <c r="B9" s="23" t="s">
        <v>6</v>
      </c>
      <c r="C9" s="24"/>
      <c r="D9" s="29" t="s">
        <v>7</v>
      </c>
      <c r="E9" s="30"/>
      <c r="F9" s="30"/>
      <c r="G9" s="30"/>
      <c r="H9" s="31"/>
      <c r="I9" s="32" t="s">
        <v>8</v>
      </c>
    </row>
    <row r="10" spans="2:9" ht="24.75">
      <c r="B10" s="25"/>
      <c r="C10" s="26"/>
      <c r="D10" s="4" t="s">
        <v>9</v>
      </c>
      <c r="E10" s="3" t="s">
        <v>10</v>
      </c>
      <c r="F10" s="4" t="s">
        <v>1</v>
      </c>
      <c r="G10" s="4" t="s">
        <v>2</v>
      </c>
      <c r="H10" s="4" t="s">
        <v>11</v>
      </c>
      <c r="I10" s="32"/>
    </row>
    <row r="11" spans="2:9">
      <c r="B11" s="27"/>
      <c r="C11" s="28"/>
      <c r="D11" s="2">
        <v>1</v>
      </c>
      <c r="E11" s="2">
        <v>2</v>
      </c>
      <c r="F11" s="2" t="s">
        <v>12</v>
      </c>
      <c r="G11" s="2">
        <v>4</v>
      </c>
      <c r="H11" s="2">
        <v>5</v>
      </c>
      <c r="I11" s="2" t="s">
        <v>13</v>
      </c>
    </row>
    <row r="12" spans="2:9">
      <c r="B12" s="21" t="s">
        <v>15</v>
      </c>
      <c r="C12" s="22"/>
      <c r="D12" s="9">
        <f t="shared" ref="D12:I12" si="0">SUM(D13:D19)</f>
        <v>66297720</v>
      </c>
      <c r="E12" s="9">
        <f t="shared" si="0"/>
        <v>-222160.87</v>
      </c>
      <c r="F12" s="9">
        <f t="shared" si="0"/>
        <v>66075559.129999995</v>
      </c>
      <c r="G12" s="9">
        <f t="shared" si="0"/>
        <v>27401778.280000001</v>
      </c>
      <c r="H12" s="9">
        <f t="shared" si="0"/>
        <v>23952431.979999997</v>
      </c>
      <c r="I12" s="9">
        <f t="shared" si="0"/>
        <v>38673780.850000001</v>
      </c>
    </row>
    <row r="13" spans="2:9">
      <c r="B13" s="5"/>
      <c r="C13" s="6" t="s">
        <v>16</v>
      </c>
      <c r="D13" s="10">
        <v>36251710</v>
      </c>
      <c r="E13" s="10">
        <v>45211.47</v>
      </c>
      <c r="F13" s="11">
        <f t="shared" ref="F13:F19" si="1">D13+E13</f>
        <v>36296921.469999999</v>
      </c>
      <c r="G13" s="10">
        <v>15150090.619999999</v>
      </c>
      <c r="H13" s="10">
        <v>15150090.619999999</v>
      </c>
      <c r="I13" s="11">
        <f t="shared" ref="I13:I19" si="2">F13-G13</f>
        <v>21146830.850000001</v>
      </c>
    </row>
    <row r="14" spans="2:9">
      <c r="B14" s="5"/>
      <c r="C14" s="6" t="s">
        <v>17</v>
      </c>
      <c r="D14" s="10">
        <v>8852842</v>
      </c>
      <c r="E14" s="10">
        <v>-249840.59</v>
      </c>
      <c r="F14" s="11">
        <f t="shared" si="1"/>
        <v>8603001.4100000001</v>
      </c>
      <c r="G14" s="10">
        <v>3438843.56</v>
      </c>
      <c r="H14" s="10">
        <v>3438843.56</v>
      </c>
      <c r="I14" s="11">
        <f t="shared" si="2"/>
        <v>5164157.8499999996</v>
      </c>
    </row>
    <row r="15" spans="2:9">
      <c r="B15" s="5"/>
      <c r="C15" s="6" t="s">
        <v>18</v>
      </c>
      <c r="D15" s="10">
        <v>6287411</v>
      </c>
      <c r="E15" s="10">
        <v>307649.8</v>
      </c>
      <c r="F15" s="11">
        <f t="shared" si="1"/>
        <v>6595060.7999999998</v>
      </c>
      <c r="G15" s="10">
        <v>2927404.4</v>
      </c>
      <c r="H15" s="10">
        <v>133464.29</v>
      </c>
      <c r="I15" s="11">
        <f t="shared" si="2"/>
        <v>3667656.4</v>
      </c>
    </row>
    <row r="16" spans="2:9">
      <c r="B16" s="5"/>
      <c r="C16" s="6" t="s">
        <v>19</v>
      </c>
      <c r="D16" s="10">
        <v>9271957</v>
      </c>
      <c r="E16" s="10">
        <v>129254.39</v>
      </c>
      <c r="F16" s="11">
        <f t="shared" si="1"/>
        <v>9401211.3900000006</v>
      </c>
      <c r="G16" s="10">
        <v>3992458.94</v>
      </c>
      <c r="H16" s="10">
        <v>3344079.2</v>
      </c>
      <c r="I16" s="11">
        <f t="shared" si="2"/>
        <v>5408752.4500000011</v>
      </c>
    </row>
    <row r="17" spans="2:9">
      <c r="B17" s="5"/>
      <c r="C17" s="6" t="s">
        <v>20</v>
      </c>
      <c r="D17" s="10">
        <v>5633800</v>
      </c>
      <c r="E17" s="10">
        <v>-454435.94</v>
      </c>
      <c r="F17" s="11">
        <f t="shared" si="1"/>
        <v>5179364.0599999996</v>
      </c>
      <c r="G17" s="10">
        <v>1892980.76</v>
      </c>
      <c r="H17" s="10">
        <v>1885954.31</v>
      </c>
      <c r="I17" s="11">
        <f t="shared" si="2"/>
        <v>3286383.3</v>
      </c>
    </row>
    <row r="18" spans="2:9">
      <c r="B18" s="5"/>
      <c r="C18" s="6" t="s">
        <v>21</v>
      </c>
      <c r="D18" s="10">
        <v>0</v>
      </c>
      <c r="E18" s="10">
        <v>0</v>
      </c>
      <c r="F18" s="11">
        <f t="shared" si="1"/>
        <v>0</v>
      </c>
      <c r="G18" s="10">
        <v>0</v>
      </c>
      <c r="H18" s="10">
        <v>0</v>
      </c>
      <c r="I18" s="11">
        <f t="shared" si="2"/>
        <v>0</v>
      </c>
    </row>
    <row r="19" spans="2:9">
      <c r="B19" s="5"/>
      <c r="C19" s="6" t="s">
        <v>22</v>
      </c>
      <c r="D19" s="10">
        <v>0</v>
      </c>
      <c r="E19" s="10">
        <v>0</v>
      </c>
      <c r="F19" s="11">
        <f t="shared" si="1"/>
        <v>0</v>
      </c>
      <c r="G19" s="10">
        <v>0</v>
      </c>
      <c r="H19" s="10">
        <v>0</v>
      </c>
      <c r="I19" s="11">
        <f t="shared" si="2"/>
        <v>0</v>
      </c>
    </row>
    <row r="20" spans="2:9">
      <c r="B20" s="21" t="s">
        <v>23</v>
      </c>
      <c r="C20" s="22"/>
      <c r="D20" s="9">
        <f t="shared" ref="D20:I20" si="3">SUM(D21:D29)</f>
        <v>1783381.12</v>
      </c>
      <c r="E20" s="9">
        <f t="shared" si="3"/>
        <v>-69751.099999999991</v>
      </c>
      <c r="F20" s="9">
        <f t="shared" si="3"/>
        <v>1713630.02</v>
      </c>
      <c r="G20" s="9">
        <f t="shared" si="3"/>
        <v>673079.3</v>
      </c>
      <c r="H20" s="9">
        <f t="shared" si="3"/>
        <v>673079.3</v>
      </c>
      <c r="I20" s="9">
        <f t="shared" si="3"/>
        <v>1040550.7200000001</v>
      </c>
    </row>
    <row r="21" spans="2:9">
      <c r="B21" s="5"/>
      <c r="C21" s="6" t="s">
        <v>24</v>
      </c>
      <c r="D21" s="10">
        <v>890357</v>
      </c>
      <c r="E21" s="10">
        <v>97205.52</v>
      </c>
      <c r="F21" s="11">
        <f t="shared" ref="F21:F29" si="4">D21+E21</f>
        <v>987562.52</v>
      </c>
      <c r="G21" s="10">
        <v>468187.62</v>
      </c>
      <c r="H21" s="10">
        <v>468187.62</v>
      </c>
      <c r="I21" s="11">
        <f t="shared" ref="I21:I29" si="5">F21-G21</f>
        <v>519374.9</v>
      </c>
    </row>
    <row r="22" spans="2:9">
      <c r="B22" s="5"/>
      <c r="C22" s="6" t="s">
        <v>25</v>
      </c>
      <c r="D22" s="10">
        <v>257232</v>
      </c>
      <c r="E22" s="10">
        <v>-58752.17</v>
      </c>
      <c r="F22" s="11">
        <f t="shared" si="4"/>
        <v>198479.83000000002</v>
      </c>
      <c r="G22" s="10">
        <v>48427.83</v>
      </c>
      <c r="H22" s="10">
        <v>48427.83</v>
      </c>
      <c r="I22" s="11">
        <f t="shared" si="5"/>
        <v>150052</v>
      </c>
    </row>
    <row r="23" spans="2:9">
      <c r="B23" s="5"/>
      <c r="C23" s="6" t="s">
        <v>26</v>
      </c>
      <c r="D23" s="10">
        <v>0</v>
      </c>
      <c r="E23" s="10">
        <v>0</v>
      </c>
      <c r="F23" s="11">
        <f t="shared" si="4"/>
        <v>0</v>
      </c>
      <c r="G23" s="10">
        <v>0</v>
      </c>
      <c r="H23" s="10">
        <v>0</v>
      </c>
      <c r="I23" s="11">
        <f t="shared" si="5"/>
        <v>0</v>
      </c>
    </row>
    <row r="24" spans="2:9">
      <c r="B24" s="5"/>
      <c r="C24" s="6" t="s">
        <v>27</v>
      </c>
      <c r="D24" s="10">
        <v>169931</v>
      </c>
      <c r="E24" s="10">
        <v>-46783.16</v>
      </c>
      <c r="F24" s="11">
        <f t="shared" si="4"/>
        <v>123147.84</v>
      </c>
      <c r="G24" s="10">
        <v>24021.439999999999</v>
      </c>
      <c r="H24" s="10">
        <v>24021.439999999999</v>
      </c>
      <c r="I24" s="11">
        <f t="shared" si="5"/>
        <v>99126.399999999994</v>
      </c>
    </row>
    <row r="25" spans="2:9">
      <c r="B25" s="5"/>
      <c r="C25" s="6" t="s">
        <v>28</v>
      </c>
      <c r="D25" s="10">
        <v>26667</v>
      </c>
      <c r="E25" s="10">
        <v>483.83</v>
      </c>
      <c r="F25" s="11">
        <f t="shared" si="4"/>
        <v>27150.83</v>
      </c>
      <c r="G25" s="10">
        <v>11595.03</v>
      </c>
      <c r="H25" s="10">
        <v>11595.03</v>
      </c>
      <c r="I25" s="11">
        <f t="shared" si="5"/>
        <v>15555.800000000001</v>
      </c>
    </row>
    <row r="26" spans="2:9">
      <c r="B26" s="5"/>
      <c r="C26" s="6" t="s">
        <v>29</v>
      </c>
      <c r="D26" s="10">
        <v>121687.12</v>
      </c>
      <c r="E26" s="10">
        <v>26539.53</v>
      </c>
      <c r="F26" s="11">
        <f t="shared" si="4"/>
        <v>148226.65</v>
      </c>
      <c r="G26" s="10">
        <v>76997.429999999993</v>
      </c>
      <c r="H26" s="10">
        <v>76997.429999999993</v>
      </c>
      <c r="I26" s="11">
        <f t="shared" si="5"/>
        <v>71229.22</v>
      </c>
    </row>
    <row r="27" spans="2:9">
      <c r="B27" s="5"/>
      <c r="C27" s="6" t="s">
        <v>30</v>
      </c>
      <c r="D27" s="10">
        <v>13135</v>
      </c>
      <c r="E27" s="10">
        <v>285.16000000000003</v>
      </c>
      <c r="F27" s="11">
        <f t="shared" si="4"/>
        <v>13420.16</v>
      </c>
      <c r="G27" s="10">
        <v>5758.11</v>
      </c>
      <c r="H27" s="10">
        <v>5758.11</v>
      </c>
      <c r="I27" s="11">
        <f t="shared" si="5"/>
        <v>7662.05</v>
      </c>
    </row>
    <row r="28" spans="2:9">
      <c r="B28" s="5"/>
      <c r="C28" s="6" t="s">
        <v>31</v>
      </c>
      <c r="D28" s="10">
        <v>0</v>
      </c>
      <c r="E28" s="10">
        <v>0</v>
      </c>
      <c r="F28" s="11">
        <f t="shared" si="4"/>
        <v>0</v>
      </c>
      <c r="G28" s="10">
        <v>0</v>
      </c>
      <c r="H28" s="10">
        <v>0</v>
      </c>
      <c r="I28" s="11">
        <f t="shared" si="5"/>
        <v>0</v>
      </c>
    </row>
    <row r="29" spans="2:9">
      <c r="B29" s="5"/>
      <c r="C29" s="6" t="s">
        <v>32</v>
      </c>
      <c r="D29" s="10">
        <v>304372</v>
      </c>
      <c r="E29" s="10">
        <v>-88729.81</v>
      </c>
      <c r="F29" s="11">
        <f t="shared" si="4"/>
        <v>215642.19</v>
      </c>
      <c r="G29" s="10">
        <v>38091.839999999997</v>
      </c>
      <c r="H29" s="10">
        <v>38091.839999999997</v>
      </c>
      <c r="I29" s="11">
        <f t="shared" si="5"/>
        <v>177550.35</v>
      </c>
    </row>
    <row r="30" spans="2:9">
      <c r="B30" s="21" t="s">
        <v>33</v>
      </c>
      <c r="C30" s="22"/>
      <c r="D30" s="9">
        <f t="shared" ref="D30:I30" si="6">SUM(D31:D39)</f>
        <v>18924843.93</v>
      </c>
      <c r="E30" s="9">
        <f t="shared" si="6"/>
        <v>-1209072.81</v>
      </c>
      <c r="F30" s="9">
        <f t="shared" si="6"/>
        <v>17715771.120000001</v>
      </c>
      <c r="G30" s="9">
        <f t="shared" si="6"/>
        <v>6671464.7399999993</v>
      </c>
      <c r="H30" s="9">
        <f t="shared" si="6"/>
        <v>5656961.1400000006</v>
      </c>
      <c r="I30" s="9">
        <f t="shared" si="6"/>
        <v>11044306.379999999</v>
      </c>
    </row>
    <row r="31" spans="2:9">
      <c r="B31" s="5"/>
      <c r="C31" s="6" t="s">
        <v>34</v>
      </c>
      <c r="D31" s="10">
        <v>2035405.92</v>
      </c>
      <c r="E31" s="10">
        <v>-286718.78999999998</v>
      </c>
      <c r="F31" s="11">
        <f t="shared" ref="F31:F39" si="7">D31+E31</f>
        <v>1748687.13</v>
      </c>
      <c r="G31" s="10">
        <v>556552.91</v>
      </c>
      <c r="H31" s="10">
        <v>556552.91</v>
      </c>
      <c r="I31" s="11">
        <f t="shared" ref="I31:I39" si="8">F31-G31</f>
        <v>1192134.2199999997</v>
      </c>
    </row>
    <row r="32" spans="2:9">
      <c r="B32" s="5"/>
      <c r="C32" s="6" t="s">
        <v>35</v>
      </c>
      <c r="D32" s="10">
        <v>3611650</v>
      </c>
      <c r="E32" s="10">
        <v>-109761.88</v>
      </c>
      <c r="F32" s="11">
        <f t="shared" si="7"/>
        <v>3501888.12</v>
      </c>
      <c r="G32" s="10">
        <v>1395092.32</v>
      </c>
      <c r="H32" s="10">
        <v>1395092.32</v>
      </c>
      <c r="I32" s="11">
        <f t="shared" si="8"/>
        <v>2106795.7999999998</v>
      </c>
    </row>
    <row r="33" spans="2:9">
      <c r="B33" s="5"/>
      <c r="C33" s="6" t="s">
        <v>36</v>
      </c>
      <c r="D33" s="10">
        <v>2724788.01</v>
      </c>
      <c r="E33" s="10">
        <v>-498976.18</v>
      </c>
      <c r="F33" s="11">
        <f t="shared" si="7"/>
        <v>2225811.8299999996</v>
      </c>
      <c r="G33" s="10">
        <v>636352.17000000004</v>
      </c>
      <c r="H33" s="10">
        <v>620612.22</v>
      </c>
      <c r="I33" s="11">
        <f t="shared" si="8"/>
        <v>1589459.6599999997</v>
      </c>
    </row>
    <row r="34" spans="2:9">
      <c r="B34" s="5"/>
      <c r="C34" s="6" t="s">
        <v>37</v>
      </c>
      <c r="D34" s="10">
        <v>135862</v>
      </c>
      <c r="E34" s="10">
        <v>12713.19</v>
      </c>
      <c r="F34" s="11">
        <f t="shared" si="7"/>
        <v>148575.19</v>
      </c>
      <c r="G34" s="10">
        <v>69322.39</v>
      </c>
      <c r="H34" s="10">
        <v>69322.39</v>
      </c>
      <c r="I34" s="11">
        <f t="shared" si="8"/>
        <v>79252.800000000003</v>
      </c>
    </row>
    <row r="35" spans="2:9">
      <c r="B35" s="5"/>
      <c r="C35" s="6" t="s">
        <v>38</v>
      </c>
      <c r="D35" s="10">
        <v>402320</v>
      </c>
      <c r="E35" s="10">
        <v>-64304.35</v>
      </c>
      <c r="F35" s="11">
        <f t="shared" si="7"/>
        <v>338015.65</v>
      </c>
      <c r="G35" s="10">
        <v>103329</v>
      </c>
      <c r="H35" s="10">
        <v>103329</v>
      </c>
      <c r="I35" s="11">
        <f t="shared" si="8"/>
        <v>234686.65000000002</v>
      </c>
    </row>
    <row r="36" spans="2:9">
      <c r="B36" s="5"/>
      <c r="C36" s="6" t="s">
        <v>39</v>
      </c>
      <c r="D36" s="10">
        <v>218714</v>
      </c>
      <c r="E36" s="10">
        <v>-91130.8</v>
      </c>
      <c r="F36" s="11">
        <f t="shared" si="7"/>
        <v>127583.2</v>
      </c>
      <c r="G36" s="10">
        <v>0</v>
      </c>
      <c r="H36" s="10">
        <v>0</v>
      </c>
      <c r="I36" s="11">
        <f t="shared" si="8"/>
        <v>127583.2</v>
      </c>
    </row>
    <row r="37" spans="2:9">
      <c r="B37" s="5"/>
      <c r="C37" s="6" t="s">
        <v>40</v>
      </c>
      <c r="D37" s="10">
        <v>7162152</v>
      </c>
      <c r="E37" s="10">
        <v>-212708.2</v>
      </c>
      <c r="F37" s="11">
        <f t="shared" si="7"/>
        <v>6949443.7999999998</v>
      </c>
      <c r="G37" s="10">
        <v>2771521.8</v>
      </c>
      <c r="H37" s="10">
        <v>2453597.88</v>
      </c>
      <c r="I37" s="11">
        <f t="shared" si="8"/>
        <v>4177922</v>
      </c>
    </row>
    <row r="38" spans="2:9">
      <c r="B38" s="5"/>
      <c r="C38" s="6" t="s">
        <v>41</v>
      </c>
      <c r="D38" s="10">
        <v>402445</v>
      </c>
      <c r="E38" s="10">
        <v>2079.9499999999998</v>
      </c>
      <c r="F38" s="11">
        <f t="shared" si="7"/>
        <v>404524.95</v>
      </c>
      <c r="G38" s="10">
        <v>169765.35</v>
      </c>
      <c r="H38" s="10">
        <v>169765.35</v>
      </c>
      <c r="I38" s="11">
        <f t="shared" si="8"/>
        <v>234759.6</v>
      </c>
    </row>
    <row r="39" spans="2:9">
      <c r="B39" s="5"/>
      <c r="C39" s="6" t="s">
        <v>42</v>
      </c>
      <c r="D39" s="10">
        <v>2231507</v>
      </c>
      <c r="E39" s="10">
        <v>39734.25</v>
      </c>
      <c r="F39" s="11">
        <f t="shared" si="7"/>
        <v>2271241.25</v>
      </c>
      <c r="G39" s="10">
        <v>969528.8</v>
      </c>
      <c r="H39" s="10">
        <v>288689.07</v>
      </c>
      <c r="I39" s="11">
        <f t="shared" si="8"/>
        <v>1301712.45</v>
      </c>
    </row>
    <row r="40" spans="2:9">
      <c r="B40" s="21" t="s">
        <v>4</v>
      </c>
      <c r="C40" s="22"/>
      <c r="D40" s="9">
        <f t="shared" ref="D40:I40" si="9">SUM(D41:D49)</f>
        <v>0</v>
      </c>
      <c r="E40" s="9">
        <f t="shared" si="9"/>
        <v>0</v>
      </c>
      <c r="F40" s="9">
        <f t="shared" si="9"/>
        <v>0</v>
      </c>
      <c r="G40" s="9">
        <f t="shared" si="9"/>
        <v>0</v>
      </c>
      <c r="H40" s="9">
        <f t="shared" si="9"/>
        <v>0</v>
      </c>
      <c r="I40" s="9">
        <f t="shared" si="9"/>
        <v>0</v>
      </c>
    </row>
    <row r="41" spans="2:9">
      <c r="B41" s="5"/>
      <c r="C41" s="6" t="s">
        <v>43</v>
      </c>
      <c r="D41" s="10">
        <v>0</v>
      </c>
      <c r="E41" s="10">
        <v>0</v>
      </c>
      <c r="F41" s="11">
        <f t="shared" ref="F41:F49" si="10">D41+E41</f>
        <v>0</v>
      </c>
      <c r="G41" s="10">
        <v>0</v>
      </c>
      <c r="H41" s="10">
        <v>0</v>
      </c>
      <c r="I41" s="11">
        <f t="shared" ref="I41:I49" si="11">F41-G41</f>
        <v>0</v>
      </c>
    </row>
    <row r="42" spans="2:9">
      <c r="B42" s="5"/>
      <c r="C42" s="6" t="s">
        <v>44</v>
      </c>
      <c r="D42" s="10">
        <v>0</v>
      </c>
      <c r="E42" s="10">
        <v>0</v>
      </c>
      <c r="F42" s="11">
        <f t="shared" si="10"/>
        <v>0</v>
      </c>
      <c r="G42" s="10">
        <v>0</v>
      </c>
      <c r="H42" s="10">
        <v>0</v>
      </c>
      <c r="I42" s="11">
        <f t="shared" si="11"/>
        <v>0</v>
      </c>
    </row>
    <row r="43" spans="2:9">
      <c r="B43" s="5"/>
      <c r="C43" s="6" t="s">
        <v>45</v>
      </c>
      <c r="D43" s="10">
        <v>0</v>
      </c>
      <c r="E43" s="10">
        <v>0</v>
      </c>
      <c r="F43" s="11">
        <f t="shared" si="10"/>
        <v>0</v>
      </c>
      <c r="G43" s="10">
        <v>0</v>
      </c>
      <c r="H43" s="10">
        <v>0</v>
      </c>
      <c r="I43" s="11">
        <f t="shared" si="11"/>
        <v>0</v>
      </c>
    </row>
    <row r="44" spans="2:9">
      <c r="B44" s="5"/>
      <c r="C44" s="6" t="s">
        <v>46</v>
      </c>
      <c r="D44" s="10">
        <v>0</v>
      </c>
      <c r="E44" s="10">
        <v>0</v>
      </c>
      <c r="F44" s="11">
        <f t="shared" si="10"/>
        <v>0</v>
      </c>
      <c r="G44" s="10">
        <v>0</v>
      </c>
      <c r="H44" s="10">
        <v>0</v>
      </c>
      <c r="I44" s="11">
        <f t="shared" si="11"/>
        <v>0</v>
      </c>
    </row>
    <row r="45" spans="2:9">
      <c r="B45" s="5"/>
      <c r="C45" s="6" t="s">
        <v>47</v>
      </c>
      <c r="D45" s="10">
        <v>0</v>
      </c>
      <c r="E45" s="10">
        <v>0</v>
      </c>
      <c r="F45" s="11">
        <f t="shared" si="10"/>
        <v>0</v>
      </c>
      <c r="G45" s="10">
        <v>0</v>
      </c>
      <c r="H45" s="10">
        <v>0</v>
      </c>
      <c r="I45" s="11">
        <f t="shared" si="11"/>
        <v>0</v>
      </c>
    </row>
    <row r="46" spans="2:9">
      <c r="B46" s="5"/>
      <c r="C46" s="6" t="s">
        <v>48</v>
      </c>
      <c r="D46" s="10">
        <v>0</v>
      </c>
      <c r="E46" s="10">
        <v>0</v>
      </c>
      <c r="F46" s="11">
        <f t="shared" si="10"/>
        <v>0</v>
      </c>
      <c r="G46" s="10">
        <v>0</v>
      </c>
      <c r="H46" s="10">
        <v>0</v>
      </c>
      <c r="I46" s="11">
        <f t="shared" si="11"/>
        <v>0</v>
      </c>
    </row>
    <row r="47" spans="2:9">
      <c r="B47" s="5"/>
      <c r="C47" s="6" t="s">
        <v>49</v>
      </c>
      <c r="D47" s="10">
        <v>0</v>
      </c>
      <c r="E47" s="10">
        <v>0</v>
      </c>
      <c r="F47" s="11">
        <f t="shared" si="10"/>
        <v>0</v>
      </c>
      <c r="G47" s="10">
        <v>0</v>
      </c>
      <c r="H47" s="10">
        <v>0</v>
      </c>
      <c r="I47" s="11">
        <f t="shared" si="11"/>
        <v>0</v>
      </c>
    </row>
    <row r="48" spans="2:9">
      <c r="B48" s="5"/>
      <c r="C48" s="6" t="s">
        <v>50</v>
      </c>
      <c r="D48" s="10">
        <v>0</v>
      </c>
      <c r="E48" s="10">
        <v>0</v>
      </c>
      <c r="F48" s="11">
        <f t="shared" si="10"/>
        <v>0</v>
      </c>
      <c r="G48" s="10">
        <v>0</v>
      </c>
      <c r="H48" s="10">
        <v>0</v>
      </c>
      <c r="I48" s="11">
        <f t="shared" si="11"/>
        <v>0</v>
      </c>
    </row>
    <row r="49" spans="2:9">
      <c r="B49" s="5"/>
      <c r="C49" s="6" t="s">
        <v>51</v>
      </c>
      <c r="D49" s="10">
        <v>0</v>
      </c>
      <c r="E49" s="10">
        <v>0</v>
      </c>
      <c r="F49" s="11">
        <f t="shared" si="10"/>
        <v>0</v>
      </c>
      <c r="G49" s="10">
        <v>0</v>
      </c>
      <c r="H49" s="10">
        <v>0</v>
      </c>
      <c r="I49" s="11">
        <f t="shared" si="11"/>
        <v>0</v>
      </c>
    </row>
    <row r="50" spans="2:9">
      <c r="B50" s="21" t="s">
        <v>52</v>
      </c>
      <c r="C50" s="22"/>
      <c r="D50" s="9">
        <f t="shared" ref="D50:I50" si="12">SUM(D51:D59)</f>
        <v>1235955</v>
      </c>
      <c r="E50" s="9">
        <f t="shared" si="12"/>
        <v>-386372.95</v>
      </c>
      <c r="F50" s="9">
        <f t="shared" si="12"/>
        <v>849582.05</v>
      </c>
      <c r="G50" s="9">
        <f t="shared" si="12"/>
        <v>128608.25</v>
      </c>
      <c r="H50" s="9">
        <f t="shared" si="12"/>
        <v>128608.25</v>
      </c>
      <c r="I50" s="9">
        <f t="shared" si="12"/>
        <v>720973.8</v>
      </c>
    </row>
    <row r="51" spans="2:9">
      <c r="B51" s="5"/>
      <c r="C51" s="6" t="s">
        <v>53</v>
      </c>
      <c r="D51" s="10">
        <v>249455</v>
      </c>
      <c r="E51" s="10">
        <v>-42421.25</v>
      </c>
      <c r="F51" s="11">
        <f t="shared" ref="F51:F59" si="13">D51+E51</f>
        <v>207033.75</v>
      </c>
      <c r="G51" s="10">
        <v>61518.3</v>
      </c>
      <c r="H51" s="10">
        <v>61518.3</v>
      </c>
      <c r="I51" s="11">
        <f t="shared" ref="I51:I59" si="14">F51-G51</f>
        <v>145515.45000000001</v>
      </c>
    </row>
    <row r="52" spans="2:9">
      <c r="B52" s="5"/>
      <c r="C52" s="6" t="s">
        <v>54</v>
      </c>
      <c r="D52" s="10">
        <v>194500</v>
      </c>
      <c r="E52" s="10">
        <v>-81041.649999999994</v>
      </c>
      <c r="F52" s="11">
        <f t="shared" si="13"/>
        <v>113458.35</v>
      </c>
      <c r="G52" s="10">
        <v>0</v>
      </c>
      <c r="H52" s="10">
        <v>0</v>
      </c>
      <c r="I52" s="11">
        <f t="shared" si="14"/>
        <v>113458.35</v>
      </c>
    </row>
    <row r="53" spans="2:9">
      <c r="B53" s="5"/>
      <c r="C53" s="6" t="s">
        <v>55</v>
      </c>
      <c r="D53" s="10">
        <v>0</v>
      </c>
      <c r="E53" s="10">
        <v>0</v>
      </c>
      <c r="F53" s="11">
        <f t="shared" si="13"/>
        <v>0</v>
      </c>
      <c r="G53" s="10">
        <v>0</v>
      </c>
      <c r="H53" s="10">
        <v>0</v>
      </c>
      <c r="I53" s="11">
        <f t="shared" si="14"/>
        <v>0</v>
      </c>
    </row>
    <row r="54" spans="2:9">
      <c r="B54" s="5"/>
      <c r="C54" s="6" t="s">
        <v>56</v>
      </c>
      <c r="D54" s="10">
        <v>335000</v>
      </c>
      <c r="E54" s="10">
        <v>-139583.35</v>
      </c>
      <c r="F54" s="11">
        <f t="shared" si="13"/>
        <v>195416.65</v>
      </c>
      <c r="G54" s="10">
        <v>0</v>
      </c>
      <c r="H54" s="10">
        <v>0</v>
      </c>
      <c r="I54" s="11">
        <f t="shared" si="14"/>
        <v>195416.65</v>
      </c>
    </row>
    <row r="55" spans="2:9">
      <c r="B55" s="5"/>
      <c r="C55" s="6" t="s">
        <v>57</v>
      </c>
      <c r="D55" s="10">
        <v>0</v>
      </c>
      <c r="E55" s="10">
        <v>0</v>
      </c>
      <c r="F55" s="11">
        <f t="shared" si="13"/>
        <v>0</v>
      </c>
      <c r="G55" s="10">
        <v>0</v>
      </c>
      <c r="H55" s="10">
        <v>0</v>
      </c>
      <c r="I55" s="11">
        <f t="shared" si="14"/>
        <v>0</v>
      </c>
    </row>
    <row r="56" spans="2:9">
      <c r="B56" s="5"/>
      <c r="C56" s="6" t="s">
        <v>58</v>
      </c>
      <c r="D56" s="10">
        <v>57000</v>
      </c>
      <c r="E56" s="10">
        <v>-20950</v>
      </c>
      <c r="F56" s="11">
        <f t="shared" si="13"/>
        <v>36050</v>
      </c>
      <c r="G56" s="10">
        <v>2800</v>
      </c>
      <c r="H56" s="10">
        <v>2800</v>
      </c>
      <c r="I56" s="11">
        <f t="shared" si="14"/>
        <v>33250</v>
      </c>
    </row>
    <row r="57" spans="2:9">
      <c r="B57" s="5"/>
      <c r="C57" s="6" t="s">
        <v>59</v>
      </c>
      <c r="D57" s="10">
        <v>0</v>
      </c>
      <c r="E57" s="10">
        <v>0</v>
      </c>
      <c r="F57" s="11">
        <f t="shared" si="13"/>
        <v>0</v>
      </c>
      <c r="G57" s="10">
        <v>0</v>
      </c>
      <c r="H57" s="10">
        <v>0</v>
      </c>
      <c r="I57" s="11">
        <f t="shared" si="14"/>
        <v>0</v>
      </c>
    </row>
    <row r="58" spans="2:9">
      <c r="B58" s="5"/>
      <c r="C58" s="6" t="s">
        <v>60</v>
      </c>
      <c r="D58" s="10">
        <v>0</v>
      </c>
      <c r="E58" s="10">
        <v>0</v>
      </c>
      <c r="F58" s="11">
        <f t="shared" si="13"/>
        <v>0</v>
      </c>
      <c r="G58" s="10">
        <v>0</v>
      </c>
      <c r="H58" s="10">
        <v>0</v>
      </c>
      <c r="I58" s="11">
        <f t="shared" si="14"/>
        <v>0</v>
      </c>
    </row>
    <row r="59" spans="2:9">
      <c r="B59" s="5"/>
      <c r="C59" s="6" t="s">
        <v>61</v>
      </c>
      <c r="D59" s="10">
        <v>400000</v>
      </c>
      <c r="E59" s="10">
        <v>-102376.7</v>
      </c>
      <c r="F59" s="11">
        <f t="shared" si="13"/>
        <v>297623.3</v>
      </c>
      <c r="G59" s="10">
        <v>64289.95</v>
      </c>
      <c r="H59" s="10">
        <v>64289.95</v>
      </c>
      <c r="I59" s="11">
        <f t="shared" si="14"/>
        <v>233333.34999999998</v>
      </c>
    </row>
    <row r="60" spans="2:9">
      <c r="B60" s="21" t="s">
        <v>62</v>
      </c>
      <c r="C60" s="22"/>
      <c r="D60" s="9">
        <f t="shared" ref="D60:I60" si="15">SUM(D61:D63)</f>
        <v>0</v>
      </c>
      <c r="E60" s="9">
        <f t="shared" si="15"/>
        <v>0</v>
      </c>
      <c r="F60" s="9">
        <f t="shared" si="15"/>
        <v>0</v>
      </c>
      <c r="G60" s="9">
        <f t="shared" si="15"/>
        <v>0</v>
      </c>
      <c r="H60" s="9">
        <f t="shared" si="15"/>
        <v>0</v>
      </c>
      <c r="I60" s="9">
        <f t="shared" si="15"/>
        <v>0</v>
      </c>
    </row>
    <row r="61" spans="2:9">
      <c r="B61" s="5"/>
      <c r="C61" s="6" t="s">
        <v>63</v>
      </c>
      <c r="D61" s="10">
        <v>0</v>
      </c>
      <c r="E61" s="10">
        <v>0</v>
      </c>
      <c r="F61" s="11">
        <f>D61+E61</f>
        <v>0</v>
      </c>
      <c r="G61" s="10">
        <v>0</v>
      </c>
      <c r="H61" s="10">
        <v>0</v>
      </c>
      <c r="I61" s="11">
        <f>F61-G61</f>
        <v>0</v>
      </c>
    </row>
    <row r="62" spans="2:9">
      <c r="B62" s="5"/>
      <c r="C62" s="6" t="s">
        <v>64</v>
      </c>
      <c r="D62" s="10">
        <v>0</v>
      </c>
      <c r="E62" s="10">
        <v>0</v>
      </c>
      <c r="F62" s="11">
        <f>D62+E62</f>
        <v>0</v>
      </c>
      <c r="G62" s="10">
        <v>0</v>
      </c>
      <c r="H62" s="10">
        <v>0</v>
      </c>
      <c r="I62" s="11">
        <f>F62-G62</f>
        <v>0</v>
      </c>
    </row>
    <row r="63" spans="2:9">
      <c r="B63" s="5"/>
      <c r="C63" s="6" t="s">
        <v>65</v>
      </c>
      <c r="D63" s="10">
        <v>0</v>
      </c>
      <c r="E63" s="10">
        <v>0</v>
      </c>
      <c r="F63" s="11">
        <f>D63+E63</f>
        <v>0</v>
      </c>
      <c r="G63" s="10">
        <v>0</v>
      </c>
      <c r="H63" s="10">
        <v>0</v>
      </c>
      <c r="I63" s="11">
        <f>F63-G63</f>
        <v>0</v>
      </c>
    </row>
    <row r="64" spans="2:9">
      <c r="B64" s="21" t="s">
        <v>66</v>
      </c>
      <c r="C64" s="22"/>
      <c r="D64" s="9">
        <f t="shared" ref="D64:I64" si="16">SUM(D65:D71)</f>
        <v>0</v>
      </c>
      <c r="E64" s="9">
        <f t="shared" si="16"/>
        <v>0</v>
      </c>
      <c r="F64" s="9">
        <f t="shared" si="16"/>
        <v>0</v>
      </c>
      <c r="G64" s="9">
        <f t="shared" si="16"/>
        <v>0</v>
      </c>
      <c r="H64" s="9">
        <f t="shared" si="16"/>
        <v>0</v>
      </c>
      <c r="I64" s="9">
        <f t="shared" si="16"/>
        <v>0</v>
      </c>
    </row>
    <row r="65" spans="2:9">
      <c r="B65" s="5"/>
      <c r="C65" s="6" t="s">
        <v>67</v>
      </c>
      <c r="D65" s="10">
        <v>0</v>
      </c>
      <c r="E65" s="10">
        <v>0</v>
      </c>
      <c r="F65" s="11">
        <f t="shared" ref="F65:F71" si="17">D65+E65</f>
        <v>0</v>
      </c>
      <c r="G65" s="10">
        <v>0</v>
      </c>
      <c r="H65" s="10">
        <v>0</v>
      </c>
      <c r="I65" s="11">
        <f t="shared" ref="I65:I71" si="18">F65-G65</f>
        <v>0</v>
      </c>
    </row>
    <row r="66" spans="2:9">
      <c r="B66" s="5"/>
      <c r="C66" s="6" t="s">
        <v>68</v>
      </c>
      <c r="D66" s="10">
        <v>0</v>
      </c>
      <c r="E66" s="10">
        <v>0</v>
      </c>
      <c r="F66" s="11">
        <f t="shared" si="17"/>
        <v>0</v>
      </c>
      <c r="G66" s="10">
        <v>0</v>
      </c>
      <c r="H66" s="10">
        <v>0</v>
      </c>
      <c r="I66" s="11">
        <f t="shared" si="18"/>
        <v>0</v>
      </c>
    </row>
    <row r="67" spans="2:9">
      <c r="B67" s="5"/>
      <c r="C67" s="6" t="s">
        <v>69</v>
      </c>
      <c r="D67" s="10">
        <v>0</v>
      </c>
      <c r="E67" s="10">
        <v>0</v>
      </c>
      <c r="F67" s="11">
        <f t="shared" si="17"/>
        <v>0</v>
      </c>
      <c r="G67" s="10">
        <v>0</v>
      </c>
      <c r="H67" s="10">
        <v>0</v>
      </c>
      <c r="I67" s="11">
        <f t="shared" si="18"/>
        <v>0</v>
      </c>
    </row>
    <row r="68" spans="2:9">
      <c r="B68" s="5"/>
      <c r="C68" s="6" t="s">
        <v>70</v>
      </c>
      <c r="D68" s="10">
        <v>0</v>
      </c>
      <c r="E68" s="10">
        <v>0</v>
      </c>
      <c r="F68" s="11">
        <f t="shared" si="17"/>
        <v>0</v>
      </c>
      <c r="G68" s="10">
        <v>0</v>
      </c>
      <c r="H68" s="10">
        <v>0</v>
      </c>
      <c r="I68" s="11">
        <f t="shared" si="18"/>
        <v>0</v>
      </c>
    </row>
    <row r="69" spans="2:9">
      <c r="B69" s="5"/>
      <c r="C69" s="6" t="s">
        <v>71</v>
      </c>
      <c r="D69" s="10">
        <v>0</v>
      </c>
      <c r="E69" s="10">
        <v>0</v>
      </c>
      <c r="F69" s="11">
        <f t="shared" si="17"/>
        <v>0</v>
      </c>
      <c r="G69" s="10">
        <v>0</v>
      </c>
      <c r="H69" s="10">
        <v>0</v>
      </c>
      <c r="I69" s="11">
        <f t="shared" si="18"/>
        <v>0</v>
      </c>
    </row>
    <row r="70" spans="2:9">
      <c r="B70" s="5"/>
      <c r="C70" s="6" t="s">
        <v>72</v>
      </c>
      <c r="D70" s="10">
        <v>0</v>
      </c>
      <c r="E70" s="10">
        <v>0</v>
      </c>
      <c r="F70" s="11">
        <f t="shared" si="17"/>
        <v>0</v>
      </c>
      <c r="G70" s="10">
        <v>0</v>
      </c>
      <c r="H70" s="10">
        <v>0</v>
      </c>
      <c r="I70" s="11">
        <f t="shared" si="18"/>
        <v>0</v>
      </c>
    </row>
    <row r="71" spans="2:9">
      <c r="B71" s="5"/>
      <c r="C71" s="6" t="s">
        <v>73</v>
      </c>
      <c r="D71" s="10">
        <v>0</v>
      </c>
      <c r="E71" s="10">
        <v>0</v>
      </c>
      <c r="F71" s="11">
        <f t="shared" si="17"/>
        <v>0</v>
      </c>
      <c r="G71" s="10">
        <v>0</v>
      </c>
      <c r="H71" s="10">
        <v>0</v>
      </c>
      <c r="I71" s="11">
        <f t="shared" si="18"/>
        <v>0</v>
      </c>
    </row>
    <row r="72" spans="2:9">
      <c r="B72" s="21" t="s">
        <v>3</v>
      </c>
      <c r="C72" s="22"/>
      <c r="D72" s="9">
        <f t="shared" ref="D72:I72" si="19">SUM(D73:D75)</f>
        <v>0</v>
      </c>
      <c r="E72" s="9">
        <f t="shared" si="19"/>
        <v>0</v>
      </c>
      <c r="F72" s="9">
        <f t="shared" si="19"/>
        <v>0</v>
      </c>
      <c r="G72" s="9">
        <f t="shared" si="19"/>
        <v>0</v>
      </c>
      <c r="H72" s="9">
        <f t="shared" si="19"/>
        <v>0</v>
      </c>
      <c r="I72" s="9">
        <f t="shared" si="19"/>
        <v>0</v>
      </c>
    </row>
    <row r="73" spans="2:9">
      <c r="B73" s="5"/>
      <c r="C73" s="6" t="s">
        <v>74</v>
      </c>
      <c r="D73" s="10">
        <v>0</v>
      </c>
      <c r="E73" s="10">
        <v>0</v>
      </c>
      <c r="F73" s="11">
        <f>D73+E73</f>
        <v>0</v>
      </c>
      <c r="G73" s="10">
        <v>0</v>
      </c>
      <c r="H73" s="10">
        <v>0</v>
      </c>
      <c r="I73" s="11">
        <f>F73-G73</f>
        <v>0</v>
      </c>
    </row>
    <row r="74" spans="2:9">
      <c r="B74" s="5"/>
      <c r="C74" s="6" t="s">
        <v>75</v>
      </c>
      <c r="D74" s="10">
        <v>0</v>
      </c>
      <c r="E74" s="10">
        <v>0</v>
      </c>
      <c r="F74" s="11">
        <f>D74+E74</f>
        <v>0</v>
      </c>
      <c r="G74" s="10">
        <v>0</v>
      </c>
      <c r="H74" s="10">
        <v>0</v>
      </c>
      <c r="I74" s="11">
        <f>F74-G74</f>
        <v>0</v>
      </c>
    </row>
    <row r="75" spans="2:9">
      <c r="B75" s="5"/>
      <c r="C75" s="6" t="s">
        <v>76</v>
      </c>
      <c r="D75" s="10">
        <v>0</v>
      </c>
      <c r="E75" s="10">
        <v>0</v>
      </c>
      <c r="F75" s="11">
        <f>D75+E75</f>
        <v>0</v>
      </c>
      <c r="G75" s="10">
        <v>0</v>
      </c>
      <c r="H75" s="10">
        <v>0</v>
      </c>
      <c r="I75" s="11">
        <f>F75-G75</f>
        <v>0</v>
      </c>
    </row>
    <row r="76" spans="2:9">
      <c r="B76" s="21" t="s">
        <v>77</v>
      </c>
      <c r="C76" s="22"/>
      <c r="D76" s="9">
        <f t="shared" ref="D76:I76" si="20">SUM(D77:D83)</f>
        <v>0</v>
      </c>
      <c r="E76" s="9">
        <f t="shared" si="20"/>
        <v>0</v>
      </c>
      <c r="F76" s="9">
        <f t="shared" si="20"/>
        <v>0</v>
      </c>
      <c r="G76" s="9">
        <f t="shared" si="20"/>
        <v>0</v>
      </c>
      <c r="H76" s="9">
        <f t="shared" si="20"/>
        <v>0</v>
      </c>
      <c r="I76" s="9">
        <f t="shared" si="20"/>
        <v>0</v>
      </c>
    </row>
    <row r="77" spans="2:9">
      <c r="B77" s="5"/>
      <c r="C77" s="6" t="s">
        <v>78</v>
      </c>
      <c r="D77" s="10">
        <v>0</v>
      </c>
      <c r="E77" s="10">
        <v>0</v>
      </c>
      <c r="F77" s="11">
        <f t="shared" ref="F77:F83" si="21">D77+E77</f>
        <v>0</v>
      </c>
      <c r="G77" s="10">
        <v>0</v>
      </c>
      <c r="H77" s="10">
        <v>0</v>
      </c>
      <c r="I77" s="11">
        <f t="shared" ref="I77:I83" si="22">F77-G77</f>
        <v>0</v>
      </c>
    </row>
    <row r="78" spans="2:9">
      <c r="B78" s="5"/>
      <c r="C78" s="6" t="s">
        <v>79</v>
      </c>
      <c r="D78" s="10">
        <v>0</v>
      </c>
      <c r="E78" s="10">
        <v>0</v>
      </c>
      <c r="F78" s="11">
        <f t="shared" si="21"/>
        <v>0</v>
      </c>
      <c r="G78" s="10">
        <v>0</v>
      </c>
      <c r="H78" s="10">
        <v>0</v>
      </c>
      <c r="I78" s="11">
        <f t="shared" si="22"/>
        <v>0</v>
      </c>
    </row>
    <row r="79" spans="2:9">
      <c r="B79" s="5"/>
      <c r="C79" s="6" t="s">
        <v>80</v>
      </c>
      <c r="D79" s="10">
        <v>0</v>
      </c>
      <c r="E79" s="10">
        <v>0</v>
      </c>
      <c r="F79" s="11">
        <f t="shared" si="21"/>
        <v>0</v>
      </c>
      <c r="G79" s="10">
        <v>0</v>
      </c>
      <c r="H79" s="10">
        <v>0</v>
      </c>
      <c r="I79" s="11">
        <f t="shared" si="22"/>
        <v>0</v>
      </c>
    </row>
    <row r="80" spans="2:9">
      <c r="B80" s="5"/>
      <c r="C80" s="6" t="s">
        <v>81</v>
      </c>
      <c r="D80" s="10">
        <v>0</v>
      </c>
      <c r="E80" s="10">
        <v>0</v>
      </c>
      <c r="F80" s="11">
        <f t="shared" si="21"/>
        <v>0</v>
      </c>
      <c r="G80" s="10">
        <v>0</v>
      </c>
      <c r="H80" s="10">
        <v>0</v>
      </c>
      <c r="I80" s="11">
        <f t="shared" si="22"/>
        <v>0</v>
      </c>
    </row>
    <row r="81" spans="2:9">
      <c r="B81" s="5"/>
      <c r="C81" s="6" t="s">
        <v>82</v>
      </c>
      <c r="D81" s="10">
        <v>0</v>
      </c>
      <c r="E81" s="10">
        <v>0</v>
      </c>
      <c r="F81" s="11">
        <f t="shared" si="21"/>
        <v>0</v>
      </c>
      <c r="G81" s="10">
        <v>0</v>
      </c>
      <c r="H81" s="10">
        <v>0</v>
      </c>
      <c r="I81" s="11">
        <f t="shared" si="22"/>
        <v>0</v>
      </c>
    </row>
    <row r="82" spans="2:9">
      <c r="B82" s="5"/>
      <c r="C82" s="6" t="s">
        <v>83</v>
      </c>
      <c r="D82" s="10">
        <v>0</v>
      </c>
      <c r="E82" s="10">
        <v>0</v>
      </c>
      <c r="F82" s="11">
        <f t="shared" si="21"/>
        <v>0</v>
      </c>
      <c r="G82" s="10">
        <v>0</v>
      </c>
      <c r="H82" s="10">
        <v>0</v>
      </c>
      <c r="I82" s="11">
        <f t="shared" si="22"/>
        <v>0</v>
      </c>
    </row>
    <row r="83" spans="2:9">
      <c r="B83" s="5"/>
      <c r="C83" s="6" t="s">
        <v>84</v>
      </c>
      <c r="D83" s="12">
        <v>0</v>
      </c>
      <c r="E83" s="12">
        <v>0</v>
      </c>
      <c r="F83" s="13">
        <f t="shared" si="21"/>
        <v>0</v>
      </c>
      <c r="G83" s="12">
        <v>0</v>
      </c>
      <c r="H83" s="12">
        <v>0</v>
      </c>
      <c r="I83" s="13">
        <f t="shared" si="22"/>
        <v>0</v>
      </c>
    </row>
    <row r="84" spans="2:9" ht="24.75" customHeight="1">
      <c r="B84" s="7"/>
      <c r="C84" s="8" t="s">
        <v>14</v>
      </c>
      <c r="D84" s="13">
        <f t="shared" ref="D84:I84" si="23">D12+D20+D30+D40+D50+D60+D64+D72+D76</f>
        <v>88241900.050000012</v>
      </c>
      <c r="E84" s="13">
        <f t="shared" si="23"/>
        <v>-1887357.73</v>
      </c>
      <c r="F84" s="13">
        <f t="shared" si="23"/>
        <v>86354542.319999993</v>
      </c>
      <c r="G84" s="13">
        <f t="shared" si="23"/>
        <v>34874930.57</v>
      </c>
      <c r="H84" s="13">
        <f t="shared" si="23"/>
        <v>30411080.669999998</v>
      </c>
      <c r="I84" s="13">
        <f t="shared" si="23"/>
        <v>51479611.75</v>
      </c>
    </row>
    <row r="86" spans="2:9" hidden="1"/>
    <row r="87" spans="2:9" hidden="1"/>
    <row r="88" spans="2:9" hidden="1"/>
    <row r="89" spans="2:9" hidden="1"/>
    <row r="90" spans="2:9" hidden="1"/>
    <row r="91" spans="2:9" hidden="1"/>
    <row r="92" spans="2:9" hidden="1"/>
    <row r="93" spans="2:9" hidden="1"/>
    <row r="94" spans="2:9" hidden="1"/>
    <row r="95" spans="2:9" hidden="1"/>
    <row r="96" spans="2: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</sheetData>
  <mergeCells count="17">
    <mergeCell ref="B9:C11"/>
    <mergeCell ref="D9:H9"/>
    <mergeCell ref="I9:I10"/>
    <mergeCell ref="B3:I3"/>
    <mergeCell ref="B4:I4"/>
    <mergeCell ref="B5:I5"/>
    <mergeCell ref="B6:I6"/>
    <mergeCell ref="B7:I7"/>
    <mergeCell ref="B64:C64"/>
    <mergeCell ref="B72:C72"/>
    <mergeCell ref="B76:C76"/>
    <mergeCell ref="B12:C12"/>
    <mergeCell ref="B20:C20"/>
    <mergeCell ref="B30:C30"/>
    <mergeCell ref="B40:C40"/>
    <mergeCell ref="B50:C50"/>
    <mergeCell ref="B60:C60"/>
  </mergeCells>
  <phoneticPr fontId="0" type="noConversion"/>
  <printOptions horizontalCentered="1" verticalCentered="1"/>
  <pageMargins left="0.31496062992125984" right="0.31496062992125984" top="0.35433070866141736" bottom="0.35433070866141736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L88"/>
  <sheetViews>
    <sheetView showGridLines="0" tabSelected="1" workbookViewId="0"/>
  </sheetViews>
  <sheetFormatPr baseColWidth="10" defaultColWidth="0" defaultRowHeight="15"/>
  <cols>
    <col min="1" max="1" width="2.7109375" customWidth="1"/>
    <col min="2" max="2" width="7.140625" customWidth="1"/>
    <col min="3" max="3" width="64.28515625" customWidth="1"/>
    <col min="4" max="4" width="13.140625" bestFit="1" customWidth="1"/>
    <col min="5" max="5" width="12.42578125" bestFit="1" customWidth="1"/>
    <col min="6" max="6" width="13.140625" bestFit="1" customWidth="1"/>
    <col min="7" max="7" width="12.5703125" customWidth="1"/>
    <col min="8" max="9" width="13.140625" bestFit="1" customWidth="1"/>
    <col min="10" max="10" width="2.7109375" customWidth="1"/>
    <col min="11" max="11" width="11.42578125" hidden="1" customWidth="1"/>
    <col min="12" max="12" width="11.42578125" hidden="1"/>
  </cols>
  <sheetData>
    <row r="2" spans="2:9">
      <c r="B2" s="33" t="s">
        <v>88</v>
      </c>
      <c r="C2" s="34"/>
      <c r="D2" s="34"/>
      <c r="E2" s="34"/>
      <c r="F2" s="34"/>
      <c r="G2" s="34"/>
      <c r="H2" s="34"/>
      <c r="I2" s="35"/>
    </row>
    <row r="3" spans="2:9">
      <c r="B3" s="36" t="s">
        <v>5</v>
      </c>
      <c r="C3" s="37"/>
      <c r="D3" s="37"/>
      <c r="E3" s="37"/>
      <c r="F3" s="37"/>
      <c r="G3" s="37"/>
      <c r="H3" s="37"/>
      <c r="I3" s="38"/>
    </row>
    <row r="4" spans="2:9">
      <c r="B4" s="39" t="s">
        <v>85</v>
      </c>
      <c r="C4" s="40"/>
      <c r="D4" s="40"/>
      <c r="E4" s="40"/>
      <c r="F4" s="40"/>
      <c r="G4" s="40"/>
      <c r="H4" s="40"/>
      <c r="I4" s="41"/>
    </row>
    <row r="5" spans="2:9">
      <c r="B5" s="39" t="s">
        <v>86</v>
      </c>
      <c r="C5" s="40"/>
      <c r="D5" s="40"/>
      <c r="E5" s="40"/>
      <c r="F5" s="40"/>
      <c r="G5" s="40"/>
      <c r="H5" s="40"/>
      <c r="I5" s="41"/>
    </row>
    <row r="6" spans="2:9">
      <c r="B6" s="42" t="s">
        <v>89</v>
      </c>
      <c r="C6" s="43"/>
      <c r="D6" s="43"/>
      <c r="E6" s="43"/>
      <c r="F6" s="43"/>
      <c r="G6" s="43"/>
      <c r="H6" s="43"/>
      <c r="I6" s="44"/>
    </row>
    <row r="7" spans="2:9">
      <c r="B7" s="1"/>
      <c r="C7" s="1"/>
      <c r="D7" s="1"/>
      <c r="E7" s="1"/>
      <c r="F7" s="1"/>
      <c r="G7" s="1"/>
      <c r="H7" s="1"/>
      <c r="I7" s="1"/>
    </row>
    <row r="8" spans="2:9">
      <c r="B8" s="23" t="s">
        <v>6</v>
      </c>
      <c r="C8" s="24"/>
      <c r="D8" s="29" t="s">
        <v>7</v>
      </c>
      <c r="E8" s="30"/>
      <c r="F8" s="30"/>
      <c r="G8" s="30"/>
      <c r="H8" s="31"/>
      <c r="I8" s="32" t="s">
        <v>8</v>
      </c>
    </row>
    <row r="9" spans="2:9" ht="36.75">
      <c r="B9" s="25"/>
      <c r="C9" s="26"/>
      <c r="D9" s="4" t="s">
        <v>9</v>
      </c>
      <c r="E9" s="3" t="s">
        <v>10</v>
      </c>
      <c r="F9" s="4" t="s">
        <v>1</v>
      </c>
      <c r="G9" s="4" t="s">
        <v>2</v>
      </c>
      <c r="H9" s="4" t="s">
        <v>11</v>
      </c>
      <c r="I9" s="32"/>
    </row>
    <row r="10" spans="2:9">
      <c r="B10" s="27"/>
      <c r="C10" s="28"/>
      <c r="D10" s="2">
        <v>1</v>
      </c>
      <c r="E10" s="2">
        <v>2</v>
      </c>
      <c r="F10" s="2" t="s">
        <v>12</v>
      </c>
      <c r="G10" s="2">
        <v>4</v>
      </c>
      <c r="H10" s="2">
        <v>5</v>
      </c>
      <c r="I10" s="2" t="s">
        <v>13</v>
      </c>
    </row>
    <row r="11" spans="2:9">
      <c r="B11" s="21" t="s">
        <v>15</v>
      </c>
      <c r="C11" s="22"/>
      <c r="D11" s="18">
        <v>2343579713</v>
      </c>
      <c r="E11" s="18">
        <v>55428364</v>
      </c>
      <c r="F11" s="18">
        <v>2399008077</v>
      </c>
      <c r="G11" s="18">
        <v>0</v>
      </c>
      <c r="H11" s="18">
        <v>1751847279.3799999</v>
      </c>
      <c r="I11" s="18">
        <v>2399008077</v>
      </c>
    </row>
    <row r="12" spans="2:9" ht="15.75" customHeight="1">
      <c r="B12" s="5"/>
      <c r="C12" s="6" t="s">
        <v>16</v>
      </c>
      <c r="D12" s="15">
        <v>1248903208</v>
      </c>
      <c r="E12" s="15">
        <v>18783327</v>
      </c>
      <c r="F12" s="15">
        <v>1267686535</v>
      </c>
      <c r="G12" s="15">
        <v>0</v>
      </c>
      <c r="H12" s="15">
        <v>932459407.90999997</v>
      </c>
      <c r="I12" s="15">
        <v>1267686535</v>
      </c>
    </row>
    <row r="13" spans="2:9">
      <c r="B13" s="5"/>
      <c r="C13" s="6" t="s">
        <v>17</v>
      </c>
      <c r="D13" s="15">
        <v>99245393</v>
      </c>
      <c r="E13" s="15">
        <v>-1000000</v>
      </c>
      <c r="F13" s="15">
        <v>98245393</v>
      </c>
      <c r="G13" s="15">
        <v>0</v>
      </c>
      <c r="H13" s="15">
        <v>95745865.479999989</v>
      </c>
      <c r="I13" s="15">
        <v>98245393</v>
      </c>
    </row>
    <row r="14" spans="2:9">
      <c r="B14" s="5"/>
      <c r="C14" s="6" t="s">
        <v>18</v>
      </c>
      <c r="D14" s="15">
        <v>242464178</v>
      </c>
      <c r="E14" s="15">
        <v>24000000</v>
      </c>
      <c r="F14" s="15">
        <v>266464178</v>
      </c>
      <c r="G14" s="15">
        <v>0</v>
      </c>
      <c r="H14" s="15">
        <v>126664450.97999999</v>
      </c>
      <c r="I14" s="15">
        <v>266464178</v>
      </c>
    </row>
    <row r="15" spans="2:9">
      <c r="B15" s="5"/>
      <c r="C15" s="6" t="s">
        <v>19</v>
      </c>
      <c r="D15" s="15">
        <v>288529905</v>
      </c>
      <c r="E15" s="15">
        <v>0</v>
      </c>
      <c r="F15" s="15">
        <v>288529905</v>
      </c>
      <c r="G15" s="15">
        <v>0</v>
      </c>
      <c r="H15" s="15">
        <v>223474870.51999998</v>
      </c>
      <c r="I15" s="15">
        <v>288529905</v>
      </c>
    </row>
    <row r="16" spans="2:9">
      <c r="B16" s="5"/>
      <c r="C16" s="6" t="s">
        <v>20</v>
      </c>
      <c r="D16" s="15">
        <v>415586652</v>
      </c>
      <c r="E16" s="15">
        <v>18645036</v>
      </c>
      <c r="F16" s="15">
        <v>434231688</v>
      </c>
      <c r="G16" s="15">
        <v>0</v>
      </c>
      <c r="H16" s="15">
        <v>344447091.58000004</v>
      </c>
      <c r="I16" s="15">
        <v>434231688</v>
      </c>
    </row>
    <row r="17" spans="2:9">
      <c r="B17" s="5"/>
      <c r="C17" s="6" t="s">
        <v>21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</row>
    <row r="18" spans="2:9">
      <c r="B18" s="5"/>
      <c r="C18" s="6" t="s">
        <v>22</v>
      </c>
      <c r="D18" s="15">
        <v>48850377</v>
      </c>
      <c r="E18" s="15">
        <v>-4999999</v>
      </c>
      <c r="F18" s="15">
        <v>43850378</v>
      </c>
      <c r="G18" s="15">
        <v>0</v>
      </c>
      <c r="H18" s="15">
        <v>29055592.91</v>
      </c>
      <c r="I18" s="15">
        <v>43850378</v>
      </c>
    </row>
    <row r="19" spans="2:9">
      <c r="B19" s="21" t="s">
        <v>23</v>
      </c>
      <c r="C19" s="22"/>
      <c r="D19" s="17">
        <v>193275407.96999997</v>
      </c>
      <c r="E19" s="17">
        <v>-10023363</v>
      </c>
      <c r="F19" s="17">
        <v>183252044.96999997</v>
      </c>
      <c r="G19" s="17">
        <v>0</v>
      </c>
      <c r="H19" s="17">
        <v>111697142.51000001</v>
      </c>
      <c r="I19" s="17">
        <v>183252044.96999997</v>
      </c>
    </row>
    <row r="20" spans="2:9">
      <c r="B20" s="5"/>
      <c r="C20" s="6" t="s">
        <v>24</v>
      </c>
      <c r="D20" s="15">
        <v>12297411.01</v>
      </c>
      <c r="E20" s="15">
        <v>-983414</v>
      </c>
      <c r="F20" s="15">
        <v>11313997.01</v>
      </c>
      <c r="G20" s="15">
        <v>0</v>
      </c>
      <c r="H20" s="15">
        <v>3117381.6</v>
      </c>
      <c r="I20" s="15">
        <v>11313997.01</v>
      </c>
    </row>
    <row r="21" spans="2:9">
      <c r="B21" s="5"/>
      <c r="C21" s="6" t="s">
        <v>25</v>
      </c>
      <c r="D21" s="15">
        <v>6649999.9900000002</v>
      </c>
      <c r="E21" s="15">
        <v>0</v>
      </c>
      <c r="F21" s="15">
        <v>6649999.9900000002</v>
      </c>
      <c r="G21" s="15">
        <v>0</v>
      </c>
      <c r="H21" s="15">
        <v>3330208.61</v>
      </c>
      <c r="I21" s="15">
        <v>6649999.9900000002</v>
      </c>
    </row>
    <row r="22" spans="2:9">
      <c r="B22" s="5"/>
      <c r="C22" s="6" t="s">
        <v>26</v>
      </c>
      <c r="D22" s="15">
        <v>5000</v>
      </c>
      <c r="E22" s="15">
        <v>0</v>
      </c>
      <c r="F22" s="15">
        <v>5000</v>
      </c>
      <c r="G22" s="15">
        <v>0</v>
      </c>
      <c r="H22" s="15">
        <v>0</v>
      </c>
      <c r="I22" s="15">
        <v>5000</v>
      </c>
    </row>
    <row r="23" spans="2:9">
      <c r="B23" s="5"/>
      <c r="C23" s="6" t="s">
        <v>27</v>
      </c>
      <c r="D23" s="15">
        <v>13329999.99</v>
      </c>
      <c r="E23" s="15">
        <v>203000</v>
      </c>
      <c r="F23" s="15">
        <v>13532999.99</v>
      </c>
      <c r="G23" s="15">
        <v>0</v>
      </c>
      <c r="H23" s="15">
        <v>4502247.2</v>
      </c>
      <c r="I23" s="15">
        <v>13532999.99</v>
      </c>
    </row>
    <row r="24" spans="2:9">
      <c r="B24" s="5"/>
      <c r="C24" s="6" t="s">
        <v>28</v>
      </c>
      <c r="D24" s="15">
        <v>5499999.9800000004</v>
      </c>
      <c r="E24" s="15">
        <v>-312600</v>
      </c>
      <c r="F24" s="15">
        <v>5187399.9800000004</v>
      </c>
      <c r="G24" s="15">
        <v>0</v>
      </c>
      <c r="H24" s="15">
        <v>1675690.2000000002</v>
      </c>
      <c r="I24" s="15">
        <v>5187399.9800000004</v>
      </c>
    </row>
    <row r="25" spans="2:9">
      <c r="B25" s="5"/>
      <c r="C25" s="6" t="s">
        <v>29</v>
      </c>
      <c r="D25" s="15">
        <v>96021000</v>
      </c>
      <c r="E25" s="15">
        <v>10000000</v>
      </c>
      <c r="F25" s="15">
        <v>106021000</v>
      </c>
      <c r="G25" s="15">
        <v>0</v>
      </c>
      <c r="H25" s="15">
        <v>88015591.74000001</v>
      </c>
      <c r="I25" s="15">
        <v>106021000</v>
      </c>
    </row>
    <row r="26" spans="2:9">
      <c r="B26" s="5"/>
      <c r="C26" s="6" t="s">
        <v>30</v>
      </c>
      <c r="D26" s="15">
        <v>26527444.009999998</v>
      </c>
      <c r="E26" s="15">
        <v>-1969952</v>
      </c>
      <c r="F26" s="15">
        <v>24557492.009999998</v>
      </c>
      <c r="G26" s="15">
        <v>0</v>
      </c>
      <c r="H26" s="15">
        <v>4711004.1099999994</v>
      </c>
      <c r="I26" s="15">
        <v>24557492.009999998</v>
      </c>
    </row>
    <row r="27" spans="2:9">
      <c r="B27" s="5"/>
      <c r="C27" s="6" t="s">
        <v>31</v>
      </c>
      <c r="D27" s="15">
        <v>15025553.01</v>
      </c>
      <c r="E27" s="15">
        <v>-15025553</v>
      </c>
      <c r="F27" s="15">
        <v>9.9999997764825821E-3</v>
      </c>
      <c r="G27" s="15">
        <v>0</v>
      </c>
      <c r="H27" s="15">
        <v>0</v>
      </c>
      <c r="I27" s="15">
        <v>9.9999997764825821E-3</v>
      </c>
    </row>
    <row r="28" spans="2:9">
      <c r="B28" s="5"/>
      <c r="C28" s="6" t="s">
        <v>32</v>
      </c>
      <c r="D28" s="15">
        <v>17918999.98</v>
      </c>
      <c r="E28" s="15">
        <v>-1934844</v>
      </c>
      <c r="F28" s="15">
        <v>15984155.98</v>
      </c>
      <c r="G28" s="15">
        <v>0</v>
      </c>
      <c r="H28" s="15">
        <v>6345019.0500000007</v>
      </c>
      <c r="I28" s="15">
        <v>15984155.98</v>
      </c>
    </row>
    <row r="29" spans="2:9">
      <c r="B29" s="21" t="s">
        <v>33</v>
      </c>
      <c r="C29" s="22"/>
      <c r="D29" s="17">
        <v>770618245.49000001</v>
      </c>
      <c r="E29" s="17">
        <v>191125939</v>
      </c>
      <c r="F29" s="17">
        <v>961744184.49000001</v>
      </c>
      <c r="G29" s="17">
        <v>0</v>
      </c>
      <c r="H29" s="17">
        <v>755974258.43000019</v>
      </c>
      <c r="I29" s="17">
        <v>961744184.49000001</v>
      </c>
    </row>
    <row r="30" spans="2:9">
      <c r="B30" s="5"/>
      <c r="C30" s="6" t="s">
        <v>34</v>
      </c>
      <c r="D30" s="15">
        <v>264255259.99000001</v>
      </c>
      <c r="E30" s="15">
        <v>5205000</v>
      </c>
      <c r="F30" s="15">
        <v>269460259.99000001</v>
      </c>
      <c r="G30" s="15">
        <v>0</v>
      </c>
      <c r="H30" s="15">
        <v>212142520.25000003</v>
      </c>
      <c r="I30" s="15">
        <v>269460259.99000001</v>
      </c>
    </row>
    <row r="31" spans="2:9">
      <c r="B31" s="5"/>
      <c r="C31" s="6" t="s">
        <v>35</v>
      </c>
      <c r="D31" s="15">
        <v>183328057.01999998</v>
      </c>
      <c r="E31" s="15">
        <v>134193000</v>
      </c>
      <c r="F31" s="15">
        <v>317521057.01999998</v>
      </c>
      <c r="G31" s="15">
        <v>0</v>
      </c>
      <c r="H31" s="15">
        <v>282248230.42000002</v>
      </c>
      <c r="I31" s="15">
        <v>317521057.01999998</v>
      </c>
    </row>
    <row r="32" spans="2:9">
      <c r="B32" s="5"/>
      <c r="C32" s="6" t="s">
        <v>36</v>
      </c>
      <c r="D32" s="15">
        <v>85690057.489999995</v>
      </c>
      <c r="E32" s="15">
        <v>26670308</v>
      </c>
      <c r="F32" s="15">
        <v>112360365.48999999</v>
      </c>
      <c r="G32" s="15">
        <v>0</v>
      </c>
      <c r="H32" s="15">
        <v>83043484.849999994</v>
      </c>
      <c r="I32" s="15">
        <v>112360365.48999999</v>
      </c>
    </row>
    <row r="33" spans="2:9">
      <c r="B33" s="5"/>
      <c r="C33" s="6" t="s">
        <v>37</v>
      </c>
      <c r="D33" s="15">
        <v>25750000</v>
      </c>
      <c r="E33" s="15">
        <v>-100000</v>
      </c>
      <c r="F33" s="15">
        <v>25650000</v>
      </c>
      <c r="G33" s="15">
        <v>0</v>
      </c>
      <c r="H33" s="15">
        <v>18364205.600000001</v>
      </c>
      <c r="I33" s="15">
        <v>25650000</v>
      </c>
    </row>
    <row r="34" spans="2:9">
      <c r="B34" s="5"/>
      <c r="C34" s="6" t="s">
        <v>38</v>
      </c>
      <c r="D34" s="15">
        <v>60202999.990000002</v>
      </c>
      <c r="E34" s="15">
        <v>8503595</v>
      </c>
      <c r="F34" s="15">
        <v>68706594.99000001</v>
      </c>
      <c r="G34" s="15">
        <v>0</v>
      </c>
      <c r="H34" s="15">
        <v>38787926.079999998</v>
      </c>
      <c r="I34" s="15">
        <v>68706594.99000001</v>
      </c>
    </row>
    <row r="35" spans="2:9">
      <c r="B35" s="5"/>
      <c r="C35" s="6" t="s">
        <v>39</v>
      </c>
      <c r="D35" s="15">
        <v>74819770.980000004</v>
      </c>
      <c r="E35" s="15">
        <v>16000000</v>
      </c>
      <c r="F35" s="15">
        <v>90819770.980000004</v>
      </c>
      <c r="G35" s="15">
        <v>0</v>
      </c>
      <c r="H35" s="15">
        <v>83542814.829999983</v>
      </c>
      <c r="I35" s="15">
        <v>90819770.980000004</v>
      </c>
    </row>
    <row r="36" spans="2:9">
      <c r="B36" s="5"/>
      <c r="C36" s="6" t="s">
        <v>40</v>
      </c>
      <c r="D36" s="15">
        <v>1016204.03</v>
      </c>
      <c r="E36" s="15">
        <v>-56204</v>
      </c>
      <c r="F36" s="15">
        <v>960000.03</v>
      </c>
      <c r="G36" s="15">
        <v>0</v>
      </c>
      <c r="H36" s="15">
        <v>233204.50999999998</v>
      </c>
      <c r="I36" s="15">
        <v>960000.03</v>
      </c>
    </row>
    <row r="37" spans="2:9">
      <c r="B37" s="5"/>
      <c r="C37" s="6" t="s">
        <v>41</v>
      </c>
      <c r="D37" s="15">
        <v>40966499.990000002</v>
      </c>
      <c r="E37" s="15">
        <v>10240</v>
      </c>
      <c r="F37" s="15">
        <v>40976739.990000002</v>
      </c>
      <c r="G37" s="15">
        <v>0</v>
      </c>
      <c r="H37" s="15">
        <v>12937028.889999999</v>
      </c>
      <c r="I37" s="15">
        <v>40976739.990000002</v>
      </c>
    </row>
    <row r="38" spans="2:9">
      <c r="B38" s="5"/>
      <c r="C38" s="6" t="s">
        <v>42</v>
      </c>
      <c r="D38" s="15">
        <v>34589396</v>
      </c>
      <c r="E38" s="15">
        <v>700000</v>
      </c>
      <c r="F38" s="15">
        <v>35289396</v>
      </c>
      <c r="G38" s="15">
        <v>0</v>
      </c>
      <c r="H38" s="15">
        <v>24674842.999999993</v>
      </c>
      <c r="I38" s="15">
        <v>35289396</v>
      </c>
    </row>
    <row r="39" spans="2:9">
      <c r="B39" s="21" t="s">
        <v>4</v>
      </c>
      <c r="C39" s="22"/>
      <c r="D39" s="17">
        <v>973898224.00999999</v>
      </c>
      <c r="E39" s="17">
        <v>26266200</v>
      </c>
      <c r="F39" s="17">
        <v>1000164424.01</v>
      </c>
      <c r="G39" s="17">
        <v>0</v>
      </c>
      <c r="H39" s="17">
        <v>720037692.96999991</v>
      </c>
      <c r="I39" s="17">
        <v>1000164424.01</v>
      </c>
    </row>
    <row r="40" spans="2:9">
      <c r="B40" s="5"/>
      <c r="C40" s="6" t="s">
        <v>43</v>
      </c>
      <c r="D40" s="15">
        <v>14000000</v>
      </c>
      <c r="E40" s="15">
        <v>-3000000</v>
      </c>
      <c r="F40" s="15">
        <v>11000000</v>
      </c>
      <c r="G40" s="15">
        <v>0</v>
      </c>
      <c r="H40" s="15">
        <v>10000000</v>
      </c>
      <c r="I40" s="15">
        <v>11000000</v>
      </c>
    </row>
    <row r="41" spans="2:9">
      <c r="B41" s="5"/>
      <c r="C41" s="6" t="s">
        <v>44</v>
      </c>
      <c r="D41" s="15">
        <v>676183189</v>
      </c>
      <c r="E41" s="15">
        <v>56500000</v>
      </c>
      <c r="F41" s="15">
        <v>732683189</v>
      </c>
      <c r="G41" s="15">
        <v>0</v>
      </c>
      <c r="H41" s="15">
        <v>559157881.61000001</v>
      </c>
      <c r="I41" s="15">
        <v>732683189</v>
      </c>
    </row>
    <row r="42" spans="2:9">
      <c r="B42" s="5"/>
      <c r="C42" s="6" t="s">
        <v>45</v>
      </c>
      <c r="D42" s="15">
        <v>44020000.009999998</v>
      </c>
      <c r="E42" s="15">
        <v>5500000</v>
      </c>
      <c r="F42" s="15">
        <v>49520000.009999998</v>
      </c>
      <c r="G42" s="15">
        <v>0</v>
      </c>
      <c r="H42" s="15">
        <v>31422787.420000002</v>
      </c>
      <c r="I42" s="15">
        <v>49520000.009999998</v>
      </c>
    </row>
    <row r="43" spans="2:9">
      <c r="B43" s="5"/>
      <c r="C43" s="6" t="s">
        <v>46</v>
      </c>
      <c r="D43" s="15">
        <v>191495035</v>
      </c>
      <c r="E43" s="15">
        <v>-31533800</v>
      </c>
      <c r="F43" s="15">
        <v>159961235</v>
      </c>
      <c r="G43" s="15">
        <v>0</v>
      </c>
      <c r="H43" s="15">
        <v>94762151.75999999</v>
      </c>
      <c r="I43" s="15">
        <v>159961235</v>
      </c>
    </row>
    <row r="44" spans="2:9">
      <c r="B44" s="5"/>
      <c r="C44" s="6" t="s">
        <v>47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</row>
    <row r="45" spans="2:9">
      <c r="B45" s="5"/>
      <c r="C45" s="6" t="s">
        <v>48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</row>
    <row r="46" spans="2:9">
      <c r="B46" s="5"/>
      <c r="C46" s="6" t="s">
        <v>49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</row>
    <row r="47" spans="2:9">
      <c r="B47" s="5"/>
      <c r="C47" s="6" t="s">
        <v>50</v>
      </c>
      <c r="D47" s="15">
        <v>47000000</v>
      </c>
      <c r="E47" s="15">
        <v>0</v>
      </c>
      <c r="F47" s="15">
        <v>47000000</v>
      </c>
      <c r="G47" s="15">
        <v>0</v>
      </c>
      <c r="H47" s="15">
        <v>24694872.18</v>
      </c>
      <c r="I47" s="15">
        <v>47000000</v>
      </c>
    </row>
    <row r="48" spans="2:9">
      <c r="B48" s="5"/>
      <c r="C48" s="6" t="s">
        <v>51</v>
      </c>
      <c r="D48" s="15">
        <v>1200000</v>
      </c>
      <c r="E48" s="15">
        <v>-1200000</v>
      </c>
      <c r="F48" s="15">
        <v>0</v>
      </c>
      <c r="G48" s="15">
        <v>0</v>
      </c>
      <c r="H48" s="15">
        <v>0</v>
      </c>
      <c r="I48" s="15">
        <v>0</v>
      </c>
    </row>
    <row r="49" spans="2:9">
      <c r="B49" s="21" t="s">
        <v>52</v>
      </c>
      <c r="C49" s="22"/>
      <c r="D49" s="17">
        <v>106318343.98999999</v>
      </c>
      <c r="E49" s="17">
        <v>19208576</v>
      </c>
      <c r="F49" s="17">
        <v>125526919.98999999</v>
      </c>
      <c r="G49" s="17">
        <v>0</v>
      </c>
      <c r="H49" s="17">
        <v>75651841.350000009</v>
      </c>
      <c r="I49" s="17">
        <v>125526919.98999999</v>
      </c>
    </row>
    <row r="50" spans="2:9">
      <c r="B50" s="5"/>
      <c r="C50" s="6" t="s">
        <v>53</v>
      </c>
      <c r="D50" s="15">
        <v>48696458.009999998</v>
      </c>
      <c r="E50" s="15">
        <v>-3126000</v>
      </c>
      <c r="F50" s="15">
        <v>45570458.009999998</v>
      </c>
      <c r="G50" s="15">
        <v>0</v>
      </c>
      <c r="H50" s="15">
        <v>42632812.140000008</v>
      </c>
      <c r="I50" s="15">
        <v>45570458.009999998</v>
      </c>
    </row>
    <row r="51" spans="2:9">
      <c r="B51" s="5"/>
      <c r="C51" s="6" t="s">
        <v>54</v>
      </c>
      <c r="D51" s="15">
        <v>1240578</v>
      </c>
      <c r="E51" s="15">
        <v>49000</v>
      </c>
      <c r="F51" s="15">
        <v>1289578</v>
      </c>
      <c r="G51" s="15">
        <v>0</v>
      </c>
      <c r="H51" s="15">
        <v>510434.7</v>
      </c>
      <c r="I51" s="15">
        <v>1289578</v>
      </c>
    </row>
    <row r="52" spans="2:9">
      <c r="B52" s="5"/>
      <c r="C52" s="6" t="s">
        <v>55</v>
      </c>
      <c r="D52" s="15">
        <v>187000</v>
      </c>
      <c r="E52" s="15">
        <v>-87000</v>
      </c>
      <c r="F52" s="15">
        <v>100000</v>
      </c>
      <c r="G52" s="15">
        <v>0</v>
      </c>
      <c r="H52" s="15">
        <v>0</v>
      </c>
      <c r="I52" s="15">
        <v>100000</v>
      </c>
    </row>
    <row r="53" spans="2:9">
      <c r="B53" s="5"/>
      <c r="C53" s="6" t="s">
        <v>56</v>
      </c>
      <c r="D53" s="15">
        <v>12906530</v>
      </c>
      <c r="E53" s="15">
        <v>39927190</v>
      </c>
      <c r="F53" s="15">
        <v>52833720</v>
      </c>
      <c r="G53" s="15">
        <v>0</v>
      </c>
      <c r="H53" s="15">
        <v>18272018.699999999</v>
      </c>
      <c r="I53" s="15">
        <v>52833720</v>
      </c>
    </row>
    <row r="54" spans="2:9">
      <c r="B54" s="5"/>
      <c r="C54" s="6" t="s">
        <v>57</v>
      </c>
      <c r="D54" s="15">
        <v>4891277</v>
      </c>
      <c r="E54" s="15">
        <v>-2048262</v>
      </c>
      <c r="F54" s="15">
        <v>2843015</v>
      </c>
      <c r="G54" s="15">
        <v>0</v>
      </c>
      <c r="H54" s="15">
        <v>2843014.5700000003</v>
      </c>
      <c r="I54" s="15">
        <v>2843015</v>
      </c>
    </row>
    <row r="55" spans="2:9">
      <c r="B55" s="5"/>
      <c r="C55" s="6" t="s">
        <v>58</v>
      </c>
      <c r="D55" s="15">
        <v>10728812.98</v>
      </c>
      <c r="E55" s="15">
        <v>-2172664</v>
      </c>
      <c r="F55" s="15">
        <v>8556148.9800000004</v>
      </c>
      <c r="G55" s="15">
        <v>0</v>
      </c>
      <c r="H55" s="15">
        <v>3692197.98</v>
      </c>
      <c r="I55" s="15">
        <v>8556148.9800000004</v>
      </c>
    </row>
    <row r="56" spans="2:9">
      <c r="B56" s="5"/>
      <c r="C56" s="6" t="s">
        <v>59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</row>
    <row r="57" spans="2:9">
      <c r="B57" s="5"/>
      <c r="C57" s="6" t="s">
        <v>60</v>
      </c>
      <c r="D57" s="15">
        <v>20000000</v>
      </c>
      <c r="E57" s="15">
        <v>-7966000</v>
      </c>
      <c r="F57" s="15">
        <v>12034000</v>
      </c>
      <c r="G57" s="15">
        <v>0</v>
      </c>
      <c r="H57" s="15">
        <v>7699743.2599999998</v>
      </c>
      <c r="I57" s="15">
        <v>12034000</v>
      </c>
    </row>
    <row r="58" spans="2:9">
      <c r="B58" s="5"/>
      <c r="C58" s="6" t="s">
        <v>61</v>
      </c>
      <c r="D58" s="15">
        <v>7667688</v>
      </c>
      <c r="E58" s="15">
        <v>-5367688</v>
      </c>
      <c r="F58" s="15">
        <v>2300000</v>
      </c>
      <c r="G58" s="15">
        <v>0</v>
      </c>
      <c r="H58" s="15">
        <v>1620</v>
      </c>
      <c r="I58" s="15">
        <v>2300000</v>
      </c>
    </row>
    <row r="59" spans="2:9">
      <c r="B59" s="21" t="s">
        <v>62</v>
      </c>
      <c r="C59" s="22"/>
      <c r="D59" s="17">
        <v>662641154</v>
      </c>
      <c r="E59" s="17">
        <v>-8671952</v>
      </c>
      <c r="F59" s="17">
        <v>653969202</v>
      </c>
      <c r="G59" s="17">
        <v>0</v>
      </c>
      <c r="H59" s="17">
        <v>421634476.38999999</v>
      </c>
      <c r="I59" s="17">
        <v>653969202</v>
      </c>
    </row>
    <row r="60" spans="2:9">
      <c r="B60" s="5"/>
      <c r="C60" s="6" t="s">
        <v>63</v>
      </c>
      <c r="D60" s="15">
        <v>659423070</v>
      </c>
      <c r="E60" s="15">
        <v>-5453868</v>
      </c>
      <c r="F60" s="15">
        <v>653969202</v>
      </c>
      <c r="G60" s="15">
        <v>0</v>
      </c>
      <c r="H60" s="15">
        <v>421634476.38999999</v>
      </c>
      <c r="I60" s="15">
        <v>653969202</v>
      </c>
    </row>
    <row r="61" spans="2:9">
      <c r="B61" s="5"/>
      <c r="C61" s="6" t="s">
        <v>64</v>
      </c>
      <c r="D61" s="15">
        <v>3218084</v>
      </c>
      <c r="E61" s="15">
        <v>-3218084</v>
      </c>
      <c r="F61" s="15">
        <v>0</v>
      </c>
      <c r="G61" s="15">
        <v>0</v>
      </c>
      <c r="H61" s="15">
        <v>0</v>
      </c>
      <c r="I61" s="15">
        <v>0</v>
      </c>
    </row>
    <row r="62" spans="2:9">
      <c r="B62" s="5"/>
      <c r="C62" s="6" t="s">
        <v>65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</row>
    <row r="63" spans="2:9">
      <c r="B63" s="21" t="s">
        <v>66</v>
      </c>
      <c r="C63" s="22"/>
      <c r="D63" s="17">
        <v>12030820.98</v>
      </c>
      <c r="E63" s="17">
        <v>-6000000</v>
      </c>
      <c r="F63" s="17">
        <v>6030820.9800000004</v>
      </c>
      <c r="G63" s="17">
        <v>0</v>
      </c>
      <c r="H63" s="17">
        <v>234950.87999999966</v>
      </c>
      <c r="I63" s="17">
        <v>6030820.9800000004</v>
      </c>
    </row>
    <row r="64" spans="2:9">
      <c r="B64" s="5"/>
      <c r="C64" s="6" t="s">
        <v>67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</row>
    <row r="65" spans="2:9">
      <c r="B65" s="5"/>
      <c r="C65" s="6" t="s">
        <v>68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</row>
    <row r="66" spans="2:9">
      <c r="B66" s="5"/>
      <c r="C66" s="6" t="s">
        <v>69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</row>
    <row r="67" spans="2:9">
      <c r="B67" s="5"/>
      <c r="C67" s="6" t="s">
        <v>70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</row>
    <row r="68" spans="2:9">
      <c r="B68" s="5"/>
      <c r="C68" s="6" t="s">
        <v>71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</row>
    <row r="69" spans="2:9">
      <c r="B69" s="5"/>
      <c r="C69" s="6" t="s">
        <v>72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</row>
    <row r="70" spans="2:9">
      <c r="B70" s="5"/>
      <c r="C70" s="6" t="s">
        <v>73</v>
      </c>
      <c r="D70" s="15">
        <v>12030820.98</v>
      </c>
      <c r="E70" s="15">
        <v>-6000000</v>
      </c>
      <c r="F70" s="15">
        <v>6030820.9800000004</v>
      </c>
      <c r="G70" s="15">
        <v>0</v>
      </c>
      <c r="H70" s="15">
        <v>234950.87999999966</v>
      </c>
      <c r="I70" s="15">
        <v>6030820.9800000004</v>
      </c>
    </row>
    <row r="71" spans="2:9">
      <c r="B71" s="21" t="s">
        <v>3</v>
      </c>
      <c r="C71" s="22"/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</row>
    <row r="72" spans="2:9">
      <c r="B72" s="5"/>
      <c r="C72" s="6" t="s">
        <v>74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</row>
    <row r="73" spans="2:9">
      <c r="B73" s="5"/>
      <c r="C73" s="6" t="s">
        <v>75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</row>
    <row r="74" spans="2:9">
      <c r="B74" s="5"/>
      <c r="C74" s="6" t="s">
        <v>76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</row>
    <row r="75" spans="2:9">
      <c r="B75" s="21" t="s">
        <v>77</v>
      </c>
      <c r="C75" s="22"/>
      <c r="D75" s="17">
        <v>108300000</v>
      </c>
      <c r="E75" s="17">
        <v>-3400000</v>
      </c>
      <c r="F75" s="17">
        <v>104900000</v>
      </c>
      <c r="G75" s="17">
        <v>0</v>
      </c>
      <c r="H75" s="17">
        <v>71565416.739999995</v>
      </c>
      <c r="I75" s="17">
        <v>104900000</v>
      </c>
    </row>
    <row r="76" spans="2:9">
      <c r="B76" s="5"/>
      <c r="C76" s="6" t="s">
        <v>78</v>
      </c>
      <c r="D76" s="15">
        <v>48000000</v>
      </c>
      <c r="E76" s="15">
        <v>-10000000</v>
      </c>
      <c r="F76" s="15">
        <v>38000000</v>
      </c>
      <c r="G76" s="15">
        <v>0</v>
      </c>
      <c r="H76" s="15">
        <v>26374456.34</v>
      </c>
      <c r="I76" s="15">
        <v>38000000</v>
      </c>
    </row>
    <row r="77" spans="2:9">
      <c r="B77" s="5"/>
      <c r="C77" s="6" t="s">
        <v>79</v>
      </c>
      <c r="D77" s="15">
        <v>54000000</v>
      </c>
      <c r="E77" s="15">
        <v>-6000000</v>
      </c>
      <c r="F77" s="15">
        <v>48000000</v>
      </c>
      <c r="G77" s="15">
        <v>0</v>
      </c>
      <c r="H77" s="15">
        <v>34608979.339999996</v>
      </c>
      <c r="I77" s="15">
        <v>48000000</v>
      </c>
    </row>
    <row r="78" spans="2:9">
      <c r="B78" s="5"/>
      <c r="C78" s="6" t="s">
        <v>80</v>
      </c>
      <c r="D78" s="15">
        <v>0</v>
      </c>
      <c r="E78" s="15"/>
      <c r="F78" s="15">
        <v>0</v>
      </c>
      <c r="G78" s="15">
        <v>0</v>
      </c>
      <c r="H78" s="15">
        <v>0</v>
      </c>
      <c r="I78" s="15">
        <v>0</v>
      </c>
    </row>
    <row r="79" spans="2:9">
      <c r="B79" s="5"/>
      <c r="C79" s="6" t="s">
        <v>81</v>
      </c>
      <c r="D79" s="15">
        <v>3000000</v>
      </c>
      <c r="E79" s="15">
        <v>0</v>
      </c>
      <c r="F79" s="15">
        <v>3000000</v>
      </c>
      <c r="G79" s="15">
        <v>0</v>
      </c>
      <c r="H79" s="15">
        <v>244864.80000000005</v>
      </c>
      <c r="I79" s="15">
        <v>3000000</v>
      </c>
    </row>
    <row r="80" spans="2:9">
      <c r="B80" s="5"/>
      <c r="C80" s="6" t="s">
        <v>82</v>
      </c>
      <c r="D80" s="15">
        <v>1800000</v>
      </c>
      <c r="E80" s="15">
        <v>12600000</v>
      </c>
      <c r="F80" s="15">
        <v>14400000</v>
      </c>
      <c r="G80" s="15">
        <v>0</v>
      </c>
      <c r="H80" s="15">
        <v>10079521.26</v>
      </c>
      <c r="I80" s="15">
        <v>14400000</v>
      </c>
    </row>
    <row r="81" spans="2:10">
      <c r="B81" s="5"/>
      <c r="C81" s="6" t="s">
        <v>83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</row>
    <row r="82" spans="2:10">
      <c r="B82" s="5"/>
      <c r="C82" s="6" t="s">
        <v>84</v>
      </c>
      <c r="D82" s="15">
        <v>1500000</v>
      </c>
      <c r="E82" s="15">
        <v>0</v>
      </c>
      <c r="F82" s="15">
        <v>1500000</v>
      </c>
      <c r="G82" s="15">
        <v>0</v>
      </c>
      <c r="H82" s="15">
        <v>257595</v>
      </c>
      <c r="I82" s="15">
        <v>1500000</v>
      </c>
    </row>
    <row r="83" spans="2:10">
      <c r="B83" s="7"/>
      <c r="C83" s="14" t="s">
        <v>14</v>
      </c>
      <c r="D83" s="16">
        <v>5170661909.4399996</v>
      </c>
      <c r="E83" s="16">
        <v>263933764</v>
      </c>
      <c r="F83" s="16">
        <v>5434595673.4399996</v>
      </c>
      <c r="G83" s="16">
        <v>0</v>
      </c>
      <c r="H83" s="16">
        <v>3908643058.6499996</v>
      </c>
      <c r="I83" s="16">
        <v>5434595673.4399996</v>
      </c>
    </row>
    <row r="85" spans="2:10">
      <c r="B85" s="45" t="s">
        <v>90</v>
      </c>
      <c r="C85" s="45"/>
      <c r="D85" s="45"/>
      <c r="E85" s="45"/>
      <c r="F85" s="45"/>
      <c r="G85" s="45"/>
      <c r="H85" s="45"/>
      <c r="I85" s="45"/>
      <c r="J85" s="45"/>
    </row>
    <row r="86" spans="2:10">
      <c r="B86" s="19"/>
      <c r="C86" s="19"/>
      <c r="D86" s="19"/>
      <c r="E86" s="19"/>
      <c r="F86" s="19"/>
      <c r="G86" s="19"/>
      <c r="H86" s="19"/>
      <c r="I86" s="19"/>
      <c r="J86" s="19"/>
    </row>
    <row r="87" spans="2:10">
      <c r="B87" s="19"/>
      <c r="C87" s="19"/>
      <c r="D87" s="19"/>
      <c r="E87" s="19"/>
      <c r="F87" s="19"/>
      <c r="G87" s="19"/>
      <c r="H87" s="19"/>
      <c r="I87" s="19"/>
      <c r="J87" s="19"/>
    </row>
    <row r="88" spans="2:10">
      <c r="C88" s="20" t="s">
        <v>91</v>
      </c>
      <c r="E88" s="46" t="s">
        <v>92</v>
      </c>
      <c r="F88" s="46"/>
      <c r="G88" s="46"/>
      <c r="H88" s="46"/>
      <c r="I88" s="46"/>
    </row>
  </sheetData>
  <mergeCells count="19">
    <mergeCell ref="B2:I2"/>
    <mergeCell ref="B3:I3"/>
    <mergeCell ref="B4:I4"/>
    <mergeCell ref="B5:I5"/>
    <mergeCell ref="B6:I6"/>
    <mergeCell ref="B8:C10"/>
    <mergeCell ref="D8:H8"/>
    <mergeCell ref="I8:I9"/>
    <mergeCell ref="B11:C11"/>
    <mergeCell ref="B19:C19"/>
    <mergeCell ref="B85:J85"/>
    <mergeCell ref="E88:I88"/>
    <mergeCell ref="B71:C71"/>
    <mergeCell ref="B75:C75"/>
    <mergeCell ref="B29:C29"/>
    <mergeCell ref="B39:C39"/>
    <mergeCell ref="B49:C49"/>
    <mergeCell ref="B59:C59"/>
    <mergeCell ref="B63:C63"/>
  </mergeCells>
  <printOptions horizontalCentered="1" verticalCentered="1"/>
  <pageMargins left="0.19685039370078741" right="0.19685039370078741" top="0.19685039370078741" bottom="0.19685039370078741" header="0" footer="0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Zapopan</vt:lpstr>
      <vt:lpstr>Hoja1!Títulos_a_imprimir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Sandoval Mata</dc:creator>
  <cp:lastModifiedBy>mamartinez</cp:lastModifiedBy>
  <cp:lastPrinted>2015-12-18T18:36:28Z</cp:lastPrinted>
  <dcterms:created xsi:type="dcterms:W3CDTF">2014-09-04T16:46:21Z</dcterms:created>
  <dcterms:modified xsi:type="dcterms:W3CDTF">2015-12-18T18:36:37Z</dcterms:modified>
</cp:coreProperties>
</file>