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PORTAL2016\ENVIADOPORTAL000000000\23 de noviembre\"/>
    </mc:Choice>
  </mc:AlternateContent>
  <bookViews>
    <workbookView xWindow="0" yWindow="0" windowWidth="20490" windowHeight="7755" firstSheet="14" activeTab="14"/>
  </bookViews>
  <sheets>
    <sheet name="Presupuesto Ciudadano" sheetId="3" state="hidden" r:id="rId1"/>
    <sheet name="Calendario Mensual de Ingresos" sheetId="4" state="hidden" r:id="rId2"/>
    <sheet name="Calendario Mensual de Egresos" sheetId="5" state="hidden" r:id="rId3"/>
    <sheet name="Ayudas y Subsidios" sheetId="6" state="hidden" r:id="rId4"/>
    <sheet name="Gasto Federalizado" sheetId="7" state="hidden" r:id="rId5"/>
    <sheet name="Obligaciones pagadas y garantiz" sheetId="8" state="hidden" r:id="rId6"/>
    <sheet name="Amortización" sheetId="9" state="hidden" r:id="rId7"/>
    <sheet name="Producto interno bruto" sheetId="10" state="hidden" r:id="rId8"/>
    <sheet name="Ingresos Propios" sheetId="11" state="hidden" r:id="rId9"/>
    <sheet name="Programas por orden de gob." sheetId="12" state="hidden" r:id="rId10"/>
    <sheet name="Cuentas productivas" sheetId="13" state="hidden" r:id="rId11"/>
    <sheet name="Evaluaciones" sheetId="14" state="hidden" r:id="rId12"/>
    <sheet name="FORTAMUN" sheetId="15" state="hidden" r:id="rId13"/>
    <sheet name="FAIS" sheetId="16" state="hidden" r:id="rId14"/>
    <sheet name="Clasificador Objeto del Gasto" sheetId="29" r:id="rId15"/>
    <sheet name="Económica - Tipo de Gasto" sheetId="22" r:id="rId16"/>
    <sheet name="Clasificador Funcional" sheetId="30" r:id="rId17"/>
    <sheet name="Fuente de Financiamiento" sheetId="33" r:id="rId18"/>
    <sheet name="Clasificación Administrativa" sheetId="23" r:id="rId19"/>
    <sheet name="Clasificador Programático" sheetId="32" r:id="rId20"/>
    <sheet name="Finalidad" sheetId="31" r:id="rId21"/>
    <sheet name="Fondos Federales" sheetId="26" r:id="rId22"/>
    <sheet name="Funciones Públicas" sheetId="28" r:id="rId23"/>
    <sheet name="Funcional (2)" sheetId="24" state="hidden" r:id="rId24"/>
    <sheet name="Funcional (3)" sheetId="25" state="hidden" r:id="rId25"/>
  </sheets>
  <definedNames>
    <definedName name="_xlnm.Print_Area" localSheetId="16">'Clasificador Funcional'!$B$2:$E$146</definedName>
  </definedNames>
  <calcPr calcId="152511"/>
</workbook>
</file>

<file path=xl/calcChain.xml><?xml version="1.0" encoding="utf-8"?>
<calcChain xmlns="http://schemas.openxmlformats.org/spreadsheetml/2006/main">
  <c r="E33" i="32" l="1"/>
  <c r="E32" i="32"/>
  <c r="C6" i="31" l="1"/>
  <c r="C7" i="31"/>
  <c r="C5" i="31"/>
  <c r="E137" i="30"/>
  <c r="E135" i="30"/>
  <c r="E133" i="30"/>
  <c r="E132"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s="1"/>
  <c r="E87" i="30"/>
  <c r="E86" i="30" s="1"/>
  <c r="E85" i="30"/>
  <c r="E84" i="30"/>
  <c r="E83" i="30"/>
  <c r="E82" i="30"/>
  <c r="E81" i="30"/>
  <c r="E80" i="30"/>
  <c r="E79" i="30"/>
  <c r="E78" i="30"/>
  <c r="E77" i="30"/>
  <c r="E76" i="30"/>
  <c r="E75" i="30"/>
  <c r="E74" i="30"/>
  <c r="E73" i="30"/>
  <c r="E72" i="30"/>
  <c r="E71" i="30"/>
  <c r="E70" i="30"/>
  <c r="E69" i="30"/>
  <c r="E67" i="30"/>
  <c r="E66" i="30"/>
  <c r="E64" i="30" s="1"/>
  <c r="E65" i="30"/>
  <c r="E63" i="30"/>
  <c r="E62" i="30"/>
  <c r="E61" i="30"/>
  <c r="E60" i="30"/>
  <c r="E59" i="30"/>
  <c r="E58" i="30"/>
  <c r="E57" i="30"/>
  <c r="E56" i="30"/>
  <c r="E55" i="30"/>
  <c r="E54" i="30"/>
  <c r="E53" i="30"/>
  <c r="E52" i="30"/>
  <c r="E51" i="30"/>
  <c r="E49" i="30"/>
  <c r="E48" i="30"/>
  <c r="E47" i="30"/>
  <c r="E43" i="30"/>
  <c r="E42" i="30" s="1"/>
  <c r="E46" i="30"/>
  <c r="E45" i="30"/>
  <c r="E44" i="30"/>
  <c r="E41" i="30"/>
  <c r="E40" i="30"/>
  <c r="E39" i="30"/>
  <c r="E38" i="30"/>
  <c r="E37" i="30"/>
  <c r="E36" i="30" s="1"/>
  <c r="E35" i="30"/>
  <c r="E34" i="30"/>
  <c r="E33" i="30"/>
  <c r="E31" i="30" s="1"/>
  <c r="E32" i="30"/>
  <c r="E30" i="30"/>
  <c r="E29" i="30"/>
  <c r="E28" i="30"/>
  <c r="E27" i="30" s="1"/>
  <c r="E26" i="30"/>
  <c r="E24" i="30" s="1"/>
  <c r="E25" i="30"/>
  <c r="E23" i="30"/>
  <c r="E22" i="30"/>
  <c r="E20" i="30"/>
  <c r="E19" i="30"/>
  <c r="E18" i="30"/>
  <c r="E17" i="30"/>
  <c r="E16" i="30"/>
  <c r="E12" i="30"/>
  <c r="E15" i="30"/>
  <c r="E14" i="30"/>
  <c r="E11" i="30"/>
  <c r="E10" i="30"/>
  <c r="E9" i="30"/>
  <c r="E7" i="30"/>
  <c r="E8" i="30"/>
  <c r="E6" i="30"/>
  <c r="E4" i="30" s="1"/>
  <c r="E68" i="30"/>
  <c r="E131" i="30"/>
  <c r="E50" i="30"/>
  <c r="E15" i="22"/>
  <c r="B4" i="25"/>
  <c r="B6" i="24"/>
  <c r="B5" i="24"/>
  <c r="B4" i="24"/>
  <c r="E3" i="30" l="1"/>
  <c r="E88" i="30"/>
</calcChain>
</file>

<file path=xl/sharedStrings.xml><?xml version="1.0" encoding="utf-8"?>
<sst xmlns="http://schemas.openxmlformats.org/spreadsheetml/2006/main" count="2836" uniqueCount="2107">
  <si>
    <t>Preguntas / apartados</t>
  </si>
  <si>
    <t>Consideraciones</t>
  </si>
  <si>
    <t>¿Qué es la Ley de Ingresos y cuál es su importancia?</t>
  </si>
  <si>
    <t>Dar una breve explicación</t>
  </si>
  <si>
    <t>¿De dónde obtienen los gobiernos sus ingresos?</t>
  </si>
  <si>
    <t>Fuente de los ingresos para financiar los gastos: impuestos, derechos, préstamos, etc.</t>
  </si>
  <si>
    <t>¿Qué es el Presupuesto de Egresos y cuál es su importancia?</t>
  </si>
  <si>
    <t>¿En qué se gasta?</t>
  </si>
  <si>
    <t>Gasto de inversión y corriente, y objeto del gasto.</t>
  </si>
  <si>
    <t>¿Para qué se gasta?</t>
  </si>
  <si>
    <t>Desarrollo económico, social y gobierno.</t>
  </si>
  <si>
    <t>¿Qué pueden hacer los ciudadanos?</t>
  </si>
  <si>
    <t>Se deberá de considerar en el documento información sobre participación social, contraloría social y acceso a la información.</t>
  </si>
  <si>
    <t>Origen de los Ingresos</t>
  </si>
  <si>
    <t>Importe</t>
  </si>
  <si>
    <t>Total</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</si>
  <si>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</si>
  <si>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</si>
  <si>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</si>
  <si>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</si>
  <si>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</si>
  <si>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</si>
  <si>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</si>
  <si>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</si>
  <si>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</si>
  <si>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Servicios Personales</t>
  </si>
  <si>
    <t>Materiales y Suministros</t>
  </si>
  <si>
    <t>Servicios Generales</t>
  </si>
  <si>
    <t>Entidad Federativa/Municipio Calendario de Ingresos del Ejercicio Fiscal XXXX</t>
  </si>
  <si>
    <t>Anual</t>
  </si>
  <si>
    <t>Enero</t>
  </si>
  <si>
    <t>Febrero</t>
  </si>
  <si>
    <t>Marzo</t>
  </si>
  <si>
    <t>Abril</t>
  </si>
  <si>
    <t>Mayo</t>
  </si>
  <si>
    <t>Junio</t>
  </si>
  <si>
    <t>Julio</t>
  </si>
  <si>
    <t>Agosto</t>
  </si>
  <si>
    <t>Septiembre</t>
  </si>
  <si>
    <t>Octubre</t>
  </si>
  <si>
    <t>Noviembre</t>
  </si>
  <si>
    <t>Diciembre</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</si>
  <si>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</si>
  <si>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</si>
  <si>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</si>
  <si>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</si>
  <si>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</si>
  <si>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</si>
  <si>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t>
  </si>
  <si>
    <t>Otros Impuestos</t>
  </si>
  <si>
    <t>Impuestos no comprendidos en las fracciones de la Ley de Ingresos causadas en ejercicios fiscales anteriores pendientes de liquidación o pago</t>
  </si>
  <si>
    <t>Aportaciones para Fondos de Vivienda</t>
  </si>
  <si>
    <t>Cuotas para el Seguro Social</t>
  </si>
  <si>
    <t>Cuotas de Ahorro para el Retiro</t>
  </si>
  <si>
    <t>Otras Cuotas y Aportaciones para la seguridad social</t>
  </si>
  <si>
    <t>Contribución de mejoras por obras públicas</t>
  </si>
  <si>
    <t>Contribuciones de Mejoras no comprendidas en las fracciones de la Ley de Ingresos causadas en ejercicios fiscales anteriores pendientes de liquidación o pago</t>
  </si>
  <si>
    <t>Derechos por el uso, goce, aprovechamiento o explotación de bienes de dominio público</t>
  </si>
  <si>
    <t>Derechos a los hidrocarburos</t>
  </si>
  <si>
    <t>Derechos por prestación de servicios</t>
  </si>
  <si>
    <t>Otros Derechos</t>
  </si>
  <si>
    <t>Derechos no comprendidos en las fracciones de la Ley de Ingresos causadas en ejercicios fiscales anteriores pendientes de liquidación o pago</t>
  </si>
  <si>
    <t>Productos de tipo corriente</t>
  </si>
  <si>
    <t>Productos de capital</t>
  </si>
  <si>
    <t>Productos no comprendidos en las fracciones de la Ley de Ingresos causadas en ejercicios fiscales anteriores pendientes de liquidación o pago</t>
  </si>
  <si>
    <t>Aprovechamientos de tipo corriente</t>
  </si>
  <si>
    <t xml:space="preserve">Aprovechamientos de capital </t>
  </si>
  <si>
    <t>Aprovechamientos no comprendidos en las fracciones de la Ley de Ingresos causadas en ejercicios fiscales anteriores pendientes de liquidación o pago</t>
  </si>
  <si>
    <t>Ingresos por ventas de bienes y servicios de organismos descentralizados</t>
  </si>
  <si>
    <t xml:space="preserve">Ingresos de operación de entidades paraestatales empresariales </t>
  </si>
  <si>
    <t>Ingresos por ventas de bienes y servicios producidos en establecimientos del Gobierno Central</t>
  </si>
  <si>
    <t>Participaciones</t>
  </si>
  <si>
    <t xml:space="preserve">Aportaciones </t>
  </si>
  <si>
    <t>Convenios</t>
  </si>
  <si>
    <t>Transferencias Internas y Asignaciones al Sector Público</t>
  </si>
  <si>
    <t>Transferencias al Resto del Sector Público</t>
  </si>
  <si>
    <t>Subsidios y Subvenciones</t>
  </si>
  <si>
    <t xml:space="preserve">Ayudas sociales </t>
  </si>
  <si>
    <t xml:space="preserve">Pensiones y Jubilaciones </t>
  </si>
  <si>
    <t>Transferencias a Fideicomisos, mandatos y análogos</t>
  </si>
  <si>
    <t>Ingresos derivados de Financiamientos</t>
  </si>
  <si>
    <t>Endeudamiento interno</t>
  </si>
  <si>
    <t>Endeudamiento externo</t>
  </si>
  <si>
    <t>Entidad Federativa/Municipio</t>
  </si>
  <si>
    <t>Calendario de Presupuesto de Egresos del Ejercicio Fiscal XXXX</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</si>
  <si>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</si>
  <si>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</si>
  <si>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</si>
  <si>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</si>
  <si>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</si>
  <si>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</si>
  <si>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</si>
  <si>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</si>
  <si>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</si>
  <si>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</si>
  <si>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</si>
  <si>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</si>
  <si>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</si>
  <si>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</si>
  <si>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</si>
  <si>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</si>
  <si>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</si>
  <si>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</si>
  <si>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</si>
  <si>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</si>
  <si>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</si>
  <si>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</si>
  <si>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</si>
  <si>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</si>
  <si>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</si>
  <si>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Ayudas Sociales</t>
  </si>
  <si>
    <t>Pensiones y Jubilaciones</t>
  </si>
  <si>
    <t>Transferencias a Fideicomisos, Mandatos y Otros Análogos</t>
  </si>
  <si>
    <t>Ente Público:</t>
  </si>
  <si>
    <t>Montos pagados por ayudas y subsidios</t>
  </si>
  <si>
    <t>Periodo (trimestre XXXX del año XXXX)</t>
  </si>
  <si>
    <t>Concepto</t>
  </si>
  <si>
    <t>Ayuda a</t>
  </si>
  <si>
    <t>Subsidio</t>
  </si>
  <si>
    <t>Sector (económico o social)</t>
  </si>
  <si>
    <t>Beneficiario</t>
  </si>
  <si>
    <t>CURP</t>
  </si>
  <si>
    <t>RFC</t>
  </si>
  <si>
    <t>Monto Pagado</t>
  </si>
  <si>
    <t>Formato del ejercicio y destino de gasto federalizado y reintegros</t>
  </si>
  <si>
    <t>Al período (trimestral o anual)</t>
  </si>
  <si>
    <t>Programa o Fondo</t>
  </si>
  <si>
    <t>Destino de los Recursos</t>
  </si>
  <si>
    <t>Ejercicio</t>
  </si>
  <si>
    <t>Reintegro</t>
  </si>
  <si>
    <t>DEVENGADO</t>
  </si>
  <si>
    <t>PAGADO</t>
  </si>
  <si>
    <t>Formato de información de obligaciones pagadas o garantizadas con fondos federales</t>
  </si>
  <si>
    <t>Al período (trimestral)</t>
  </si>
  <si>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</si>
  <si>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</si>
  <si>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</si>
  <si>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</si>
  <si>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</si>
  <si>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</si>
  <si>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</si>
  <si>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</si>
  <si>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</si>
  <si>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</si>
  <si>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</si>
  <si>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Deuda Pública Bruta Total al 31 de diciembre del Año X</t>
  </si>
  <si>
    <t>(-)Amortización 1</t>
  </si>
  <si>
    <t>Deuda Pública Bruta Total descontando la amortización 1</t>
  </si>
  <si>
    <t>(-)Amortización 2</t>
  </si>
  <si>
    <t>Deuda Pública Bruta Total descontando la amortización 2</t>
  </si>
  <si>
    <t>Trimestre que se informa</t>
  </si>
  <si>
    <t>Al 31 de dic. del año anterior</t>
  </si>
  <si>
    <t>Producto interno bruto estatal</t>
  </si>
  <si>
    <t>Saldo de la deuda pública</t>
  </si>
  <si>
    <t>Porcentaje</t>
  </si>
  <si>
    <t>Ingresos Propios</t>
  </si>
  <si>
    <t>Saldo de la Deuda Pública</t>
  </si>
  <si>
    <t>Formato de programas con recursos concurrente por orden de gobierno</t>
  </si>
  <si>
    <t>Nombre del Programa</t>
  </si>
  <si>
    <t>Federal</t>
  </si>
  <si>
    <t>Estatal</t>
  </si>
  <si>
    <t>Municipal</t>
  </si>
  <si>
    <t>Otros</t>
  </si>
  <si>
    <t>Monto</t>
  </si>
  <si>
    <t>a</t>
  </si>
  <si>
    <t>Dependencia / Entidad</t>
  </si>
  <si>
    <t>Aportación (Monto)</t>
  </si>
  <si>
    <t>j=c+e+g+i</t>
  </si>
  <si>
    <t>b</t>
  </si>
  <si>
    <t>c</t>
  </si>
  <si>
    <t>d</t>
  </si>
  <si>
    <t>e</t>
  </si>
  <si>
    <t>f</t>
  </si>
  <si>
    <t>g</t>
  </si>
  <si>
    <t>h</t>
  </si>
  <si>
    <t>i</t>
  </si>
  <si>
    <t>Entidad Federativa/Municipio:</t>
  </si>
  <si>
    <t>Relación de cuentas bancarias productivas específicas</t>
  </si>
  <si>
    <t>Periodo (anual)</t>
  </si>
  <si>
    <t>Fondo, Programa o Convenio</t>
  </si>
  <si>
    <t>Datos de la Cuenta Bancaria</t>
  </si>
  <si>
    <t>Institución Bancaria</t>
  </si>
  <si>
    <t>Número de Cuenta</t>
  </si>
  <si>
    <r>
      <t xml:space="preserve">1. </t>
    </r>
    <r>
      <rPr>
        <b/>
        <sz val="9"/>
        <color rgb="FF000000"/>
        <rFont val="Times New Roman"/>
        <family val="1"/>
      </rPr>
      <t>Descripción de la evaluación</t>
    </r>
    <r>
      <rPr>
        <b/>
        <sz val="9"/>
        <color rgb="FF000000"/>
        <rFont val="Arial"/>
        <family val="2"/>
      </rPr>
      <t>   </t>
    </r>
  </si>
  <si>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</si>
  <si>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</si>
  <si>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</si>
  <si>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</si>
  <si>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</si>
  <si>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</si>
  <si>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</si>
  <si>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</si>
  <si>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</si>
  <si>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</si>
  <si>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 Cuestionarios__ Entrevistas__ Formatos__ Otros__ Especifique:</t>
  </si>
  <si>
    <t>Descripción de las técnicas y modelos utilizados: </t>
  </si>
  <si>
    <r>
      <t xml:space="preserve">2. </t>
    </r>
    <r>
      <rPr>
        <b/>
        <sz val="9"/>
        <color rgb="FF000000"/>
        <rFont val="Times New Roman"/>
        <family val="1"/>
      </rPr>
      <t>Principales Hallazgos de la evaluación</t>
    </r>
  </si>
  <si>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</si>
  <si>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</si>
  <si>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</si>
  <si>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</si>
  <si>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</si>
  <si>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</si>
  <si>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r>
      <t xml:space="preserve">3. </t>
    </r>
    <r>
      <rPr>
        <b/>
        <sz val="9"/>
        <color rgb="FF000000"/>
        <rFont val="Times New Roman"/>
        <family val="1"/>
      </rPr>
      <t>Conclusiones y recomendaciones de la evaluación</t>
    </r>
  </si>
  <si>
    <t>3.1 Describir brevemente las conclusiones de la evaluación: </t>
  </si>
  <si>
    <t>3.2 Describir las recomendaciones de acuerdo a su relevancia:</t>
  </si>
  <si>
    <t>2: </t>
  </si>
  <si>
    <t>3: </t>
  </si>
  <si>
    <t>4: </t>
  </si>
  <si>
    <t>5: </t>
  </si>
  <si>
    <t>6: </t>
  </si>
  <si>
    <r>
      <t xml:space="preserve">4. </t>
    </r>
    <r>
      <rPr>
        <b/>
        <sz val="9"/>
        <color rgb="FF000000"/>
        <rFont val="Times New Roman"/>
        <family val="1"/>
      </rPr>
      <t>Datos de la Instancia evaluadora</t>
    </r>
  </si>
  <si>
    <t>4.1 Nombre del coordinador de la evaluación:</t>
  </si>
  <si>
    <t>4.2 Cargo:</t>
  </si>
  <si>
    <t xml:space="preserve">4.3 Institución a la que pertenece: </t>
  </si>
  <si>
    <t>4.4 Principales colaboradores:</t>
  </si>
  <si>
    <t>4.5 Correo electrónico del coordinador de la evaluación:</t>
  </si>
  <si>
    <t>4.6 Teléfono (con clave lada):</t>
  </si>
  <si>
    <r>
      <t xml:space="preserve">5. </t>
    </r>
    <r>
      <rPr>
        <b/>
        <sz val="9"/>
        <color rgb="FF000000"/>
        <rFont val="Times New Roman"/>
        <family val="1"/>
      </rPr>
      <t>Identificación del (los) programa(s)</t>
    </r>
  </si>
  <si>
    <t>5.1 Nombre del (los) programa(s) evaluado(s):</t>
  </si>
  <si>
    <t xml:space="preserve">5.2 Siglas: </t>
  </si>
  <si>
    <t>5.3 Ente público coordinador del (los) programa(s): </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</si>
  <si>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</si>
  <si>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</si>
  <si>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</si>
  <si>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</si>
  <si>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</si>
  <si>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</si>
  <si>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</si>
  <si>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 Difusión de la evaluación</t>
  </si>
  <si>
    <t>7.1 Difusión en internet de la evaluación:</t>
  </si>
  <si>
    <t>7.2 Difusión en internet del formato:</t>
  </si>
  <si>
    <t>Municipio de XXXX</t>
  </si>
  <si>
    <t>Formato de información de aplicación de recursos del FORTAMUN</t>
  </si>
  <si>
    <t>Período (trimestral)</t>
  </si>
  <si>
    <t>Destino de las Aportaciones</t>
  </si>
  <si>
    <t>(rubro específico en que se aplica)</t>
  </si>
  <si>
    <t>Montos que reciben, obras y acciones a realizar con FAIS</t>
  </si>
  <si>
    <t>Montos que reciban del FAIS: ______________________</t>
  </si>
  <si>
    <t>Obra o acción a realizar</t>
  </si>
  <si>
    <t>Costo</t>
  </si>
  <si>
    <t xml:space="preserve"> PRESUPUESTO 2016</t>
  </si>
  <si>
    <r>
      <rPr>
        <b/>
        <sz val="11"/>
        <rFont val="Arial"/>
        <family val="2"/>
      </rPr>
      <t>POR DISTINTAS CLASIFICACIONES</t>
    </r>
  </si>
  <si>
    <r>
      <rPr>
        <b/>
        <sz val="8"/>
        <rFont val="Arial"/>
        <family val="2"/>
      </rPr>
      <t>MUNICIPIO DE ZAPOPAN, JALISCO.</t>
    </r>
  </si>
  <si>
    <t>TESORERÍA MUNICIPAL</t>
  </si>
  <si>
    <t>Presupuesto de Egresos para el Ejercicio Fiscal 2016</t>
  </si>
  <si>
    <r>
      <rPr>
        <b/>
        <sz val="8"/>
        <rFont val="Arial"/>
        <family val="2"/>
      </rPr>
      <t>Objeto del Gasto</t>
    </r>
  </si>
  <si>
    <r>
      <rPr>
        <b/>
        <sz val="8"/>
        <rFont val="Arial"/>
        <family val="2"/>
      </rPr>
      <t>DESCRIPCIÓN</t>
    </r>
  </si>
  <si>
    <r>
      <rPr>
        <b/>
        <sz val="8"/>
        <rFont val="Arial"/>
        <family val="2"/>
      </rPr>
      <t>PRESUPUESTO 2015</t>
    </r>
  </si>
  <si>
    <r>
      <rPr>
        <b/>
        <sz val="8"/>
        <rFont val="Arial"/>
        <family val="2"/>
      </rPr>
      <t>PRESUPUESTO 2016</t>
    </r>
  </si>
  <si>
    <r>
      <rPr>
        <b/>
        <sz val="8"/>
        <rFont val="Arial"/>
        <family val="2"/>
      </rPr>
      <t>Variación Vs. 2015.</t>
    </r>
  </si>
  <si>
    <r>
      <rPr>
        <b/>
        <sz val="8"/>
        <rFont val="Arial"/>
        <family val="2"/>
      </rPr>
      <t>% Vs. 2015.</t>
    </r>
  </si>
  <si>
    <r>
      <rPr>
        <b/>
        <sz val="8"/>
        <rFont val="Arial"/>
        <family val="2"/>
      </rPr>
      <t>SERVICIOS PERSONALES</t>
    </r>
  </si>
  <si>
    <r>
      <rPr>
        <b/>
        <sz val="8"/>
        <rFont val="Arial"/>
        <family val="2"/>
      </rPr>
      <t>MATERIALES Y SUMINISTROS</t>
    </r>
  </si>
  <si>
    <r>
      <rPr>
        <b/>
        <sz val="8"/>
        <rFont val="Arial"/>
        <family val="2"/>
      </rPr>
      <t>SERVICIOS GENERALES</t>
    </r>
  </si>
  <si>
    <r>
      <rPr>
        <b/>
        <sz val="8"/>
        <rFont val="Arial"/>
        <family val="2"/>
      </rPr>
      <t>TRANSFERENCIAS, ASIGNACIONES, SUBSIDIOS Y OTRAS AYUDAS</t>
    </r>
  </si>
  <si>
    <r>
      <rPr>
        <b/>
        <sz val="8"/>
        <rFont val="Arial"/>
        <family val="2"/>
      </rPr>
      <t>BIENES MUEBLES, INMUEBLES E INTANGIBLES</t>
    </r>
  </si>
  <si>
    <r>
      <rPr>
        <b/>
        <sz val="8"/>
        <rFont val="Arial"/>
        <family val="2"/>
      </rPr>
      <t>INVERSIÓN PÚBLICA</t>
    </r>
  </si>
  <si>
    <r>
      <rPr>
        <b/>
        <sz val="8"/>
        <rFont val="Arial"/>
        <family val="2"/>
      </rPr>
      <t>INVERSIONES FINANCIERAS Y OTRAS PROVISIONES</t>
    </r>
  </si>
  <si>
    <r>
      <rPr>
        <b/>
        <sz val="8"/>
        <rFont val="Arial"/>
        <family val="2"/>
      </rPr>
      <t>$ -</t>
    </r>
  </si>
  <si>
    <r>
      <rPr>
        <b/>
        <sz val="8"/>
        <rFont val="Arial"/>
        <family val="2"/>
      </rPr>
      <t>DEUDA PÚBLICA</t>
    </r>
  </si>
  <si>
    <r>
      <rPr>
        <b/>
        <i/>
        <sz val="8"/>
        <rFont val="Arial"/>
        <family val="2"/>
      </rPr>
      <t>TOTAL DE PRESUPUESTO</t>
    </r>
  </si>
  <si>
    <r>
      <rPr>
        <b/>
        <sz val="8"/>
        <rFont val="Arial"/>
        <family val="2"/>
      </rPr>
      <t>$ 5,434,595,674</t>
    </r>
  </si>
  <si>
    <r>
      <rPr>
        <b/>
        <sz val="8"/>
        <rFont val="Arial"/>
        <family val="2"/>
      </rPr>
      <t>$ 5,317,778,688</t>
    </r>
  </si>
  <si>
    <r>
      <rPr>
        <b/>
        <sz val="8"/>
        <rFont val="Arial"/>
        <family val="2"/>
      </rPr>
      <t>-$116,816,986</t>
    </r>
  </si>
  <si>
    <r>
      <rPr>
        <b/>
        <sz val="8"/>
        <rFont val="Arial"/>
        <family val="2"/>
      </rPr>
      <t>-2.15%</t>
    </r>
  </si>
  <si>
    <r>
      <rPr>
        <b/>
        <sz val="8"/>
        <rFont val="Arial"/>
        <family val="2"/>
      </rPr>
      <t>1000</t>
    </r>
  </si>
  <si>
    <r>
      <rPr>
        <b/>
        <sz val="8"/>
        <rFont val="Arial"/>
        <family val="2"/>
      </rPr>
      <t>2,514,393,617</t>
    </r>
  </si>
  <si>
    <r>
      <rPr>
        <b/>
        <sz val="8"/>
        <rFont val="Arial"/>
        <family val="2"/>
      </rPr>
      <t>2,469,357,390</t>
    </r>
  </si>
  <si>
    <r>
      <rPr>
        <b/>
        <sz val="8"/>
        <rFont val="Arial"/>
        <family val="2"/>
      </rPr>
      <t>-45,036,227</t>
    </r>
  </si>
  <si>
    <r>
      <rPr>
        <b/>
        <sz val="8"/>
        <rFont val="Arial"/>
        <family val="2"/>
      </rPr>
      <t>-1.79%</t>
    </r>
  </si>
  <si>
    <r>
      <rPr>
        <b/>
        <sz val="8"/>
        <rFont val="Arial"/>
        <family val="2"/>
      </rPr>
      <t>1100</t>
    </r>
  </si>
  <si>
    <t>REMUNERACIONES ALPERSONAL DE CARÁCTER PERMANENTE</t>
  </si>
  <si>
    <r>
      <rPr>
        <b/>
        <sz val="8"/>
        <rFont val="Arial"/>
        <family val="2"/>
      </rPr>
      <t>1,261,444,167</t>
    </r>
  </si>
  <si>
    <r>
      <rPr>
        <b/>
        <sz val="8"/>
        <rFont val="Arial"/>
        <family val="2"/>
      </rPr>
      <t>1,299,528,375</t>
    </r>
  </si>
  <si>
    <r>
      <rPr>
        <b/>
        <sz val="8"/>
        <rFont val="Arial"/>
        <family val="2"/>
      </rPr>
      <t>38,084,208</t>
    </r>
  </si>
  <si>
    <r>
      <rPr>
        <b/>
        <sz val="8"/>
        <rFont val="Arial"/>
        <family val="2"/>
      </rPr>
      <t>3.02%</t>
    </r>
  </si>
  <si>
    <r>
      <rPr>
        <sz val="8"/>
        <rFont val="Arial"/>
        <family val="2"/>
      </rPr>
      <t>111</t>
    </r>
  </si>
  <si>
    <r>
      <rPr>
        <sz val="8"/>
        <rFont val="Arial"/>
        <family val="2"/>
      </rPr>
      <t>Dietas</t>
    </r>
  </si>
  <si>
    <r>
      <rPr>
        <sz val="8"/>
        <rFont val="Arial"/>
        <family val="2"/>
      </rPr>
      <t>24,881,680</t>
    </r>
  </si>
  <si>
    <r>
      <rPr>
        <sz val="8"/>
        <rFont val="Arial"/>
        <family val="2"/>
      </rPr>
      <t>25,081,373</t>
    </r>
  </si>
  <si>
    <r>
      <rPr>
        <b/>
        <sz val="8"/>
        <rFont val="Arial"/>
        <family val="2"/>
      </rPr>
      <t>199,693</t>
    </r>
  </si>
  <si>
    <r>
      <rPr>
        <b/>
        <sz val="8"/>
        <rFont val="Arial"/>
        <family val="2"/>
      </rPr>
      <t>0.80%</t>
    </r>
  </si>
  <si>
    <r>
      <rPr>
        <sz val="8"/>
        <rFont val="Arial"/>
        <family val="2"/>
      </rPr>
      <t>112</t>
    </r>
  </si>
  <si>
    <r>
      <rPr>
        <sz val="8"/>
        <rFont val="Arial"/>
        <family val="2"/>
      </rPr>
      <t>Haberes</t>
    </r>
  </si>
  <si>
    <r>
      <rPr>
        <sz val="8"/>
        <rFont val="Arial"/>
        <family val="2"/>
      </rPr>
      <t>0</t>
    </r>
  </si>
  <si>
    <r>
      <rPr>
        <b/>
        <sz val="8"/>
        <rFont val="Arial"/>
        <family val="2"/>
      </rPr>
      <t>0</t>
    </r>
  </si>
  <si>
    <r>
      <rPr>
        <b/>
        <sz val="8"/>
        <rFont val="Arial"/>
        <family val="2"/>
      </rPr>
      <t>0.00%</t>
    </r>
  </si>
  <si>
    <r>
      <rPr>
        <sz val="8"/>
        <rFont val="Arial"/>
        <family val="2"/>
      </rPr>
      <t>113</t>
    </r>
  </si>
  <si>
    <r>
      <rPr>
        <sz val="8"/>
        <rFont val="Arial"/>
        <family val="2"/>
      </rPr>
      <t>Sueldos base al personal permanente</t>
    </r>
  </si>
  <si>
    <r>
      <rPr>
        <sz val="8"/>
        <rFont val="Arial"/>
        <family val="2"/>
      </rPr>
      <t>1,236,562,487</t>
    </r>
  </si>
  <si>
    <r>
      <rPr>
        <sz val="8"/>
        <rFont val="Arial"/>
        <family val="2"/>
      </rPr>
      <t>1,274,447,002</t>
    </r>
  </si>
  <si>
    <r>
      <rPr>
        <b/>
        <sz val="8"/>
        <rFont val="Arial"/>
        <family val="2"/>
      </rPr>
      <t>37,884,515</t>
    </r>
  </si>
  <si>
    <r>
      <rPr>
        <b/>
        <sz val="8"/>
        <rFont val="Arial"/>
        <family val="2"/>
      </rPr>
      <t>3.06%</t>
    </r>
  </si>
  <si>
    <r>
      <rPr>
        <sz val="8"/>
        <rFont val="Arial"/>
        <family val="2"/>
      </rPr>
      <t>114</t>
    </r>
  </si>
  <si>
    <r>
      <rPr>
        <sz val="8"/>
        <rFont val="Arial"/>
        <family val="2"/>
      </rPr>
      <t>Remuneraciones por adscripción laboral en el extranjero</t>
    </r>
  </si>
  <si>
    <r>
      <rPr>
        <b/>
        <sz val="8"/>
        <rFont val="Arial"/>
        <family val="2"/>
      </rPr>
      <t>1200</t>
    </r>
  </si>
  <si>
    <t>REMUNERACIONES ALPERSONAL DE CARÁCTER TRANSITORIO</t>
  </si>
  <si>
    <r>
      <rPr>
        <b/>
        <sz val="8"/>
        <rFont val="Arial"/>
        <family val="2"/>
      </rPr>
      <t>148,245,393</t>
    </r>
  </si>
  <si>
    <r>
      <rPr>
        <b/>
        <sz val="8"/>
        <rFont val="Arial"/>
        <family val="2"/>
      </rPr>
      <t>96,000,000</t>
    </r>
  </si>
  <si>
    <r>
      <rPr>
        <b/>
        <sz val="8"/>
        <rFont val="Arial"/>
        <family val="2"/>
      </rPr>
      <t>-52,245,393</t>
    </r>
  </si>
  <si>
    <r>
      <rPr>
        <b/>
        <sz val="8"/>
        <rFont val="Arial"/>
        <family val="2"/>
      </rPr>
      <t>-35.24%</t>
    </r>
  </si>
  <si>
    <r>
      <rPr>
        <sz val="8"/>
        <rFont val="Arial"/>
        <family val="2"/>
      </rPr>
      <t>121</t>
    </r>
  </si>
  <si>
    <r>
      <rPr>
        <sz val="8"/>
        <rFont val="Arial"/>
        <family val="2"/>
      </rPr>
      <t>Honorarios asimilables a salarios</t>
    </r>
  </si>
  <si>
    <r>
      <rPr>
        <sz val="8"/>
        <rFont val="Arial"/>
        <family val="2"/>
      </rPr>
      <t>600,000</t>
    </r>
  </si>
  <si>
    <r>
      <rPr>
        <b/>
        <sz val="8"/>
        <rFont val="Arial"/>
        <family val="2"/>
      </rPr>
      <t>-600,000</t>
    </r>
  </si>
  <si>
    <r>
      <rPr>
        <b/>
        <sz val="8"/>
        <rFont val="Arial"/>
        <family val="2"/>
      </rPr>
      <t>-100.00%</t>
    </r>
  </si>
  <si>
    <r>
      <rPr>
        <sz val="8"/>
        <rFont val="Arial"/>
        <family val="2"/>
      </rPr>
      <t>122</t>
    </r>
  </si>
  <si>
    <r>
      <rPr>
        <sz val="8"/>
        <rFont val="Arial"/>
        <family val="2"/>
      </rPr>
      <t>Sueldos base al personal eventual</t>
    </r>
  </si>
  <si>
    <r>
      <rPr>
        <sz val="8"/>
        <rFont val="Arial"/>
        <family val="2"/>
      </rPr>
      <t>147,645,393</t>
    </r>
  </si>
  <si>
    <r>
      <rPr>
        <sz val="8"/>
        <rFont val="Arial"/>
        <family val="2"/>
      </rPr>
      <t>96,000,000</t>
    </r>
  </si>
  <si>
    <r>
      <rPr>
        <b/>
        <sz val="8"/>
        <rFont val="Arial"/>
        <family val="2"/>
      </rPr>
      <t>-51,645,393</t>
    </r>
  </si>
  <si>
    <r>
      <rPr>
        <b/>
        <sz val="8"/>
        <rFont val="Arial"/>
        <family val="2"/>
      </rPr>
      <t>-34.98%</t>
    </r>
  </si>
  <si>
    <r>
      <rPr>
        <sz val="8"/>
        <rFont val="Arial"/>
        <family val="2"/>
      </rPr>
      <t>123</t>
    </r>
  </si>
  <si>
    <r>
      <rPr>
        <sz val="8"/>
        <rFont val="Arial"/>
        <family val="2"/>
      </rPr>
      <t>Retribuciones por servicios de carácter social</t>
    </r>
  </si>
  <si>
    <r>
      <rPr>
        <sz val="8"/>
        <rFont val="Arial"/>
        <family val="2"/>
      </rPr>
      <t>124</t>
    </r>
  </si>
  <si>
    <r>
      <rPr>
        <sz val="8"/>
        <rFont val="Arial"/>
        <family val="2"/>
      </rPr>
      <t>Retribución a los representantes de los trabajadores y de los patrones en la Junta de Conciliación y Arbitraje</t>
    </r>
  </si>
  <si>
    <r>
      <rPr>
        <b/>
        <sz val="8"/>
        <rFont val="Arial"/>
        <family val="2"/>
      </rPr>
      <t>1300</t>
    </r>
  </si>
  <si>
    <r>
      <rPr>
        <b/>
        <sz val="8"/>
        <rFont val="Arial"/>
        <family val="2"/>
      </rPr>
      <t>REMUNERACIONES ADICIONALES Y ESPECIALES</t>
    </r>
  </si>
  <si>
    <r>
      <rPr>
        <b/>
        <sz val="8"/>
        <rFont val="Arial"/>
        <family val="2"/>
      </rPr>
      <t>285,160,054</t>
    </r>
  </si>
  <si>
    <r>
      <rPr>
        <b/>
        <sz val="8"/>
        <rFont val="Arial"/>
        <family val="2"/>
      </rPr>
      <t>311,535,145</t>
    </r>
  </si>
  <si>
    <r>
      <rPr>
        <b/>
        <sz val="8"/>
        <rFont val="Arial"/>
        <family val="2"/>
      </rPr>
      <t>26,375,091</t>
    </r>
  </si>
  <si>
    <r>
      <rPr>
        <b/>
        <sz val="8"/>
        <rFont val="Arial"/>
        <family val="2"/>
      </rPr>
      <t>9.25%</t>
    </r>
  </si>
  <si>
    <r>
      <rPr>
        <sz val="8"/>
        <rFont val="Arial"/>
        <family val="2"/>
      </rPr>
      <t>131</t>
    </r>
  </si>
  <si>
    <r>
      <rPr>
        <sz val="8"/>
        <rFont val="Arial"/>
        <family val="2"/>
      </rPr>
      <t>Primas por años de servicios efectivos prestados</t>
    </r>
  </si>
  <si>
    <r>
      <rPr>
        <sz val="8"/>
        <rFont val="Arial"/>
        <family val="2"/>
      </rPr>
      <t>132</t>
    </r>
  </si>
  <si>
    <r>
      <rPr>
        <sz val="8"/>
        <rFont val="Arial"/>
        <family val="2"/>
      </rPr>
      <t>Primas de vacaciones, dominical y gratificación de fin de año</t>
    </r>
  </si>
  <si>
    <r>
      <rPr>
        <sz val="8"/>
        <rFont val="Arial"/>
        <family val="2"/>
      </rPr>
      <t>257,002,679</t>
    </r>
  </si>
  <si>
    <r>
      <rPr>
        <sz val="8"/>
        <rFont val="Arial"/>
        <family val="2"/>
      </rPr>
      <t>285,877,770</t>
    </r>
  </si>
  <si>
    <r>
      <rPr>
        <b/>
        <sz val="8"/>
        <rFont val="Arial"/>
        <family val="2"/>
      </rPr>
      <t>28,875,091</t>
    </r>
  </si>
  <si>
    <r>
      <rPr>
        <b/>
        <sz val="8"/>
        <rFont val="Arial"/>
        <family val="2"/>
      </rPr>
      <t>11.24%</t>
    </r>
  </si>
  <si>
    <r>
      <rPr>
        <sz val="8"/>
        <rFont val="Arial"/>
        <family val="2"/>
      </rPr>
      <t>133</t>
    </r>
  </si>
  <si>
    <r>
      <rPr>
        <sz val="8"/>
        <rFont val="Arial"/>
        <family val="2"/>
      </rPr>
      <t>Horas extraordinarias</t>
    </r>
  </si>
  <si>
    <r>
      <rPr>
        <sz val="8"/>
        <rFont val="Arial"/>
        <family val="2"/>
      </rPr>
      <t>16,157,375</t>
    </r>
  </si>
  <si>
    <r>
      <rPr>
        <sz val="8"/>
        <rFont val="Arial"/>
        <family val="2"/>
      </rPr>
      <t>13,657,375</t>
    </r>
  </si>
  <si>
    <r>
      <rPr>
        <b/>
        <sz val="8"/>
        <rFont val="Arial"/>
        <family val="2"/>
      </rPr>
      <t>-2,500,000</t>
    </r>
  </si>
  <si>
    <r>
      <rPr>
        <b/>
        <sz val="8"/>
        <rFont val="Arial"/>
        <family val="2"/>
      </rPr>
      <t>-15.47%</t>
    </r>
  </si>
  <si>
    <r>
      <rPr>
        <sz val="8"/>
        <rFont val="Arial"/>
        <family val="2"/>
      </rPr>
      <t>134</t>
    </r>
  </si>
  <si>
    <r>
      <rPr>
        <sz val="8"/>
        <rFont val="Arial"/>
        <family val="2"/>
      </rPr>
      <t>Compensaciones</t>
    </r>
  </si>
  <si>
    <r>
      <rPr>
        <sz val="8"/>
        <rFont val="Arial"/>
        <family val="2"/>
      </rPr>
      <t>135</t>
    </r>
  </si>
  <si>
    <r>
      <rPr>
        <sz val="8"/>
        <rFont val="Arial"/>
        <family val="2"/>
      </rPr>
      <t>Sobrehaberes</t>
    </r>
  </si>
  <si>
    <r>
      <rPr>
        <sz val="8"/>
        <rFont val="Arial"/>
        <family val="2"/>
      </rPr>
      <t>136</t>
    </r>
  </si>
  <si>
    <r>
      <rPr>
        <sz val="8"/>
        <rFont val="Arial"/>
        <family val="2"/>
      </rPr>
      <t>Asignaciones de técnico, de mando, por comisión, de vuelo y de técnico especial</t>
    </r>
  </si>
  <si>
    <r>
      <rPr>
        <sz val="8"/>
        <rFont val="Arial"/>
        <family val="2"/>
      </rPr>
      <t>137</t>
    </r>
  </si>
  <si>
    <r>
      <rPr>
        <sz val="8"/>
        <rFont val="Arial"/>
        <family val="2"/>
      </rPr>
      <t>Honorarios especiales</t>
    </r>
  </si>
  <si>
    <r>
      <rPr>
        <sz val="8"/>
        <rFont val="Arial"/>
        <family val="2"/>
      </rPr>
      <t>12,000,000</t>
    </r>
  </si>
  <si>
    <r>
      <rPr>
        <sz val="8"/>
        <rFont val="Arial"/>
        <family val="2"/>
      </rPr>
      <t>138</t>
    </r>
  </si>
  <si>
    <r>
      <rPr>
        <sz val="8"/>
        <rFont val="Arial"/>
        <family val="2"/>
      </rPr>
      <t>Participaciones por vigilancia en el cumplimiento de la leyes y custodia de valores</t>
    </r>
  </si>
  <si>
    <r>
      <rPr>
        <b/>
        <sz val="8"/>
        <rFont val="Arial"/>
        <family val="2"/>
      </rPr>
      <t>1400</t>
    </r>
  </si>
  <si>
    <r>
      <rPr>
        <b/>
        <sz val="8"/>
        <rFont val="Arial"/>
        <family val="2"/>
      </rPr>
      <t>SEGURIDAD SOCIAL</t>
    </r>
  </si>
  <si>
    <r>
      <rPr>
        <b/>
        <sz val="8"/>
        <rFont val="Arial"/>
        <family val="2"/>
      </rPr>
      <t>314,411,298</t>
    </r>
  </si>
  <si>
    <r>
      <rPr>
        <b/>
        <sz val="8"/>
        <rFont val="Arial"/>
        <family val="2"/>
      </rPr>
      <t>355,081,994</t>
    </r>
  </si>
  <si>
    <r>
      <rPr>
        <b/>
        <sz val="8"/>
        <rFont val="Arial"/>
        <family val="2"/>
      </rPr>
      <t>40,670,696</t>
    </r>
  </si>
  <si>
    <r>
      <rPr>
        <b/>
        <sz val="8"/>
        <rFont val="Arial"/>
        <family val="2"/>
      </rPr>
      <t>12.94%</t>
    </r>
  </si>
  <si>
    <r>
      <rPr>
        <sz val="8"/>
        <rFont val="Arial"/>
        <family val="2"/>
      </rPr>
      <t>141</t>
    </r>
  </si>
  <si>
    <r>
      <rPr>
        <sz val="8"/>
        <rFont val="Arial"/>
        <family val="2"/>
      </rPr>
      <t>Aportaciones de seguridad social</t>
    </r>
  </si>
  <si>
    <r>
      <rPr>
        <sz val="8"/>
        <rFont val="Arial"/>
        <family val="2"/>
      </rPr>
      <t>66,500,000</t>
    </r>
  </si>
  <si>
    <r>
      <rPr>
        <sz val="8"/>
        <rFont val="Arial"/>
        <family val="2"/>
      </rPr>
      <t>55,849,712</t>
    </r>
  </si>
  <si>
    <r>
      <rPr>
        <b/>
        <sz val="8"/>
        <rFont val="Arial"/>
        <family val="2"/>
      </rPr>
      <t>-10,650,288</t>
    </r>
  </si>
  <si>
    <r>
      <rPr>
        <b/>
        <sz val="8"/>
        <rFont val="Arial"/>
        <family val="2"/>
      </rPr>
      <t>-16.02%</t>
    </r>
  </si>
  <si>
    <r>
      <rPr>
        <sz val="8"/>
        <rFont val="Arial"/>
        <family val="2"/>
      </rPr>
      <t>142</t>
    </r>
  </si>
  <si>
    <r>
      <rPr>
        <sz val="8"/>
        <rFont val="Arial"/>
        <family val="2"/>
      </rPr>
      <t>Aportaciones a fondos de vivienda</t>
    </r>
  </si>
  <si>
    <r>
      <rPr>
        <sz val="8"/>
        <rFont val="Arial"/>
        <family val="2"/>
      </rPr>
      <t>34,812,660</t>
    </r>
  </si>
  <si>
    <r>
      <rPr>
        <sz val="8"/>
        <rFont val="Arial"/>
        <family val="2"/>
      </rPr>
      <t>39,409,842</t>
    </r>
  </si>
  <si>
    <r>
      <rPr>
        <b/>
        <sz val="8"/>
        <rFont val="Arial"/>
        <family val="2"/>
      </rPr>
      <t>4,597,182</t>
    </r>
  </si>
  <si>
    <r>
      <rPr>
        <b/>
        <sz val="8"/>
        <rFont val="Arial"/>
        <family val="2"/>
      </rPr>
      <t>13.21%</t>
    </r>
  </si>
  <si>
    <r>
      <rPr>
        <sz val="8"/>
        <rFont val="Arial"/>
        <family val="2"/>
      </rPr>
      <t>143</t>
    </r>
  </si>
  <si>
    <r>
      <rPr>
        <sz val="8"/>
        <rFont val="Arial"/>
        <family val="2"/>
      </rPr>
      <t>Aportaciones al sistema para el retiro</t>
    </r>
  </si>
  <si>
    <r>
      <rPr>
        <sz val="8"/>
        <rFont val="Arial"/>
        <family val="2"/>
      </rPr>
      <t>176,742,940</t>
    </r>
  </si>
  <si>
    <r>
      <rPr>
        <sz val="8"/>
        <rFont val="Arial"/>
        <family val="2"/>
      </rPr>
      <t>223,322,440</t>
    </r>
  </si>
  <si>
    <r>
      <rPr>
        <b/>
        <sz val="8"/>
        <rFont val="Arial"/>
        <family val="2"/>
      </rPr>
      <t>46,579,500</t>
    </r>
  </si>
  <si>
    <r>
      <rPr>
        <b/>
        <sz val="8"/>
        <rFont val="Arial"/>
        <family val="2"/>
      </rPr>
      <t>26.35%</t>
    </r>
  </si>
  <si>
    <r>
      <rPr>
        <sz val="8"/>
        <rFont val="Arial"/>
        <family val="2"/>
      </rPr>
      <t>144</t>
    </r>
  </si>
  <si>
    <r>
      <rPr>
        <sz val="8"/>
        <rFont val="Arial"/>
        <family val="2"/>
      </rPr>
      <t>Aportaciones para seguros</t>
    </r>
  </si>
  <si>
    <r>
      <rPr>
        <sz val="8"/>
        <rFont val="Arial"/>
        <family val="2"/>
      </rPr>
      <t>36,355,698</t>
    </r>
  </si>
  <si>
    <r>
      <rPr>
        <sz val="8"/>
        <rFont val="Arial"/>
        <family val="2"/>
      </rPr>
      <t>36,500,000</t>
    </r>
  </si>
  <si>
    <r>
      <rPr>
        <b/>
        <sz val="8"/>
        <rFont val="Arial"/>
        <family val="2"/>
      </rPr>
      <t>144,302</t>
    </r>
  </si>
  <si>
    <r>
      <rPr>
        <b/>
        <sz val="8"/>
        <rFont val="Arial"/>
        <family val="2"/>
      </rPr>
      <t>0.40%</t>
    </r>
  </si>
  <si>
    <r>
      <rPr>
        <b/>
        <sz val="8"/>
        <rFont val="Arial"/>
        <family val="2"/>
      </rPr>
      <t>1500</t>
    </r>
  </si>
  <si>
    <r>
      <rPr>
        <b/>
        <sz val="8"/>
        <rFont val="Arial"/>
        <family val="2"/>
      </rPr>
      <t>OTRAS PRESTACIONES SOCIALES Y ECONÓMICAS</t>
    </r>
  </si>
  <si>
    <r>
      <rPr>
        <b/>
        <sz val="8"/>
        <rFont val="Arial"/>
        <family val="2"/>
      </rPr>
      <t>459,282,328</t>
    </r>
  </si>
  <si>
    <r>
      <rPr>
        <b/>
        <sz val="8"/>
        <rFont val="Arial"/>
        <family val="2"/>
      </rPr>
      <t>363,361,497</t>
    </r>
  </si>
  <si>
    <r>
      <rPr>
        <b/>
        <sz val="8"/>
        <rFont val="Arial"/>
        <family val="2"/>
      </rPr>
      <t>-95,920,831</t>
    </r>
  </si>
  <si>
    <r>
      <rPr>
        <b/>
        <sz val="8"/>
        <rFont val="Arial"/>
        <family val="2"/>
      </rPr>
      <t>-20.88%</t>
    </r>
  </si>
  <si>
    <r>
      <rPr>
        <sz val="8"/>
        <rFont val="Arial"/>
        <family val="2"/>
      </rPr>
      <t>151</t>
    </r>
  </si>
  <si>
    <r>
      <rPr>
        <sz val="8"/>
        <rFont val="Arial"/>
        <family val="2"/>
      </rPr>
      <t>Cuotas para el fondo de ahorro y fondo de trabajo</t>
    </r>
  </si>
  <si>
    <r>
      <rPr>
        <sz val="8"/>
        <rFont val="Arial"/>
        <family val="2"/>
      </rPr>
      <t>152</t>
    </r>
  </si>
  <si>
    <r>
      <rPr>
        <sz val="8"/>
        <rFont val="Arial"/>
        <family val="2"/>
      </rPr>
      <t>Indemnizaciones</t>
    </r>
  </si>
  <si>
    <r>
      <rPr>
        <sz val="8"/>
        <rFont val="Arial"/>
        <family val="2"/>
      </rPr>
      <t>68,003,136</t>
    </r>
  </si>
  <si>
    <r>
      <rPr>
        <sz val="8"/>
        <rFont val="Arial"/>
        <family val="2"/>
      </rPr>
      <t>10,000,000</t>
    </r>
  </si>
  <si>
    <r>
      <rPr>
        <b/>
        <sz val="8"/>
        <rFont val="Arial"/>
        <family val="2"/>
      </rPr>
      <t>-58,003,136</t>
    </r>
  </si>
  <si>
    <r>
      <rPr>
        <b/>
        <sz val="8"/>
        <rFont val="Arial"/>
        <family val="2"/>
      </rPr>
      <t>-85.29%</t>
    </r>
  </si>
  <si>
    <r>
      <rPr>
        <sz val="8"/>
        <rFont val="Arial"/>
        <family val="2"/>
      </rPr>
      <t>153</t>
    </r>
  </si>
  <si>
    <r>
      <rPr>
        <sz val="8"/>
        <rFont val="Arial"/>
        <family val="2"/>
      </rPr>
      <t>Prestaciones y haberes de retiro</t>
    </r>
  </si>
  <si>
    <r>
      <rPr>
        <sz val="8"/>
        <rFont val="Arial"/>
        <family val="2"/>
      </rPr>
      <t>154</t>
    </r>
  </si>
  <si>
    <r>
      <rPr>
        <sz val="8"/>
        <rFont val="Arial"/>
        <family val="2"/>
      </rPr>
      <t>Prestaciones contractuales</t>
    </r>
  </si>
  <si>
    <r>
      <rPr>
        <sz val="8"/>
        <rFont val="Arial"/>
        <family val="2"/>
      </rPr>
      <t>386,661,121</t>
    </r>
  </si>
  <si>
    <r>
      <rPr>
        <sz val="8"/>
        <rFont val="Arial"/>
        <family val="2"/>
      </rPr>
      <t>353,361,497</t>
    </r>
  </si>
  <si>
    <r>
      <rPr>
        <b/>
        <sz val="8"/>
        <rFont val="Arial"/>
        <family val="2"/>
      </rPr>
      <t>-33,299,624</t>
    </r>
  </si>
  <si>
    <r>
      <rPr>
        <b/>
        <sz val="8"/>
        <rFont val="Arial"/>
        <family val="2"/>
      </rPr>
      <t>-8.61%</t>
    </r>
  </si>
  <si>
    <r>
      <rPr>
        <sz val="8"/>
        <rFont val="Arial"/>
        <family val="2"/>
      </rPr>
      <t>155</t>
    </r>
  </si>
  <si>
    <t>Apoyos a la capacitación de los servidores públicos</t>
  </si>
  <si>
    <r>
      <rPr>
        <sz val="8"/>
        <rFont val="Arial"/>
        <family val="2"/>
      </rPr>
      <t>159</t>
    </r>
  </si>
  <si>
    <r>
      <rPr>
        <sz val="8"/>
        <rFont val="Arial"/>
        <family val="2"/>
      </rPr>
      <t>Otras prestaciones sociales y económicas</t>
    </r>
  </si>
  <si>
    <r>
      <rPr>
        <sz val="8"/>
        <rFont val="Arial"/>
        <family val="2"/>
      </rPr>
      <t>4,618,071</t>
    </r>
  </si>
  <si>
    <r>
      <rPr>
        <b/>
        <sz val="8"/>
        <rFont val="Arial"/>
        <family val="2"/>
      </rPr>
      <t>-4,618,071</t>
    </r>
  </si>
  <si>
    <r>
      <rPr>
        <b/>
        <sz val="8"/>
        <rFont val="Arial"/>
        <family val="2"/>
      </rPr>
      <t>1600</t>
    </r>
  </si>
  <si>
    <r>
      <rPr>
        <b/>
        <sz val="8"/>
        <rFont val="Arial"/>
        <family val="2"/>
      </rPr>
      <t>PREVISIONES</t>
    </r>
  </si>
  <si>
    <r>
      <rPr>
        <sz val="8"/>
        <rFont val="Arial"/>
        <family val="2"/>
      </rPr>
      <t>0.00%</t>
    </r>
  </si>
  <si>
    <r>
      <rPr>
        <sz val="8"/>
        <rFont val="Arial"/>
        <family val="2"/>
      </rPr>
      <t>161</t>
    </r>
  </si>
  <si>
    <r>
      <rPr>
        <sz val="8"/>
        <rFont val="Arial"/>
        <family val="2"/>
      </rPr>
      <t>Previsiones de carácter laboral, económica y de seguridad social</t>
    </r>
  </si>
  <si>
    <r>
      <rPr>
        <b/>
        <sz val="8"/>
        <rFont val="Arial"/>
        <family val="2"/>
      </rPr>
      <t>1700</t>
    </r>
  </si>
  <si>
    <r>
      <rPr>
        <b/>
        <sz val="8"/>
        <rFont val="Arial"/>
        <family val="2"/>
      </rPr>
      <t>PAGO DE ESTIMULOS A SERVIDORES PÚBLICOS</t>
    </r>
  </si>
  <si>
    <r>
      <rPr>
        <b/>
        <sz val="8"/>
        <rFont val="Arial"/>
        <family val="2"/>
      </rPr>
      <t>45,850,377</t>
    </r>
  </si>
  <si>
    <r>
      <rPr>
        <b/>
        <sz val="8"/>
        <rFont val="Arial"/>
        <family val="2"/>
      </rPr>
      <t>43,850,378</t>
    </r>
  </si>
  <si>
    <r>
      <rPr>
        <b/>
        <sz val="8"/>
        <rFont val="Arial"/>
        <family val="2"/>
      </rPr>
      <t>-1,999,999</t>
    </r>
  </si>
  <si>
    <r>
      <rPr>
        <b/>
        <sz val="8"/>
        <rFont val="Arial"/>
        <family val="2"/>
      </rPr>
      <t>-4.36%</t>
    </r>
  </si>
  <si>
    <r>
      <rPr>
        <sz val="8"/>
        <rFont val="Arial"/>
        <family val="2"/>
      </rPr>
      <t>171</t>
    </r>
  </si>
  <si>
    <r>
      <rPr>
        <sz val="8"/>
        <rFont val="Arial"/>
        <family val="2"/>
      </rPr>
      <t>Estímulos</t>
    </r>
  </si>
  <si>
    <r>
      <rPr>
        <sz val="8"/>
        <rFont val="Arial"/>
        <family val="2"/>
      </rPr>
      <t>45,850,377</t>
    </r>
  </si>
  <si>
    <r>
      <rPr>
        <sz val="8"/>
        <rFont val="Arial"/>
        <family val="2"/>
      </rPr>
      <t>43,850,378</t>
    </r>
  </si>
  <si>
    <r>
      <rPr>
        <sz val="8"/>
        <rFont val="Arial"/>
        <family val="2"/>
      </rPr>
      <t>172</t>
    </r>
  </si>
  <si>
    <r>
      <rPr>
        <sz val="8"/>
        <rFont val="Arial"/>
        <family val="2"/>
      </rPr>
      <t>Recompensas</t>
    </r>
  </si>
  <si>
    <r>
      <rPr>
        <b/>
        <sz val="8"/>
        <rFont val="Arial"/>
        <family val="2"/>
      </rPr>
      <t>1800</t>
    </r>
  </si>
  <si>
    <t>IMPUESTO SOBRE NOMINAS Y OTROS QUE SE DERIVEN DE UNA RELACION LABORAL</t>
  </si>
  <si>
    <r>
      <rPr>
        <sz val="8"/>
        <rFont val="Arial"/>
        <family val="2"/>
      </rPr>
      <t>181</t>
    </r>
  </si>
  <si>
    <r>
      <rPr>
        <sz val="8"/>
        <rFont val="Arial"/>
        <family val="2"/>
      </rPr>
      <t>Impuesto sobre nóminas</t>
    </r>
  </si>
  <si>
    <r>
      <rPr>
        <sz val="8"/>
        <rFont val="Arial"/>
        <family val="2"/>
      </rPr>
      <t>182</t>
    </r>
  </si>
  <si>
    <r>
      <rPr>
        <sz val="8"/>
        <rFont val="Arial"/>
        <family val="2"/>
      </rPr>
      <t>Otros impuestos derivados de una relación laboral</t>
    </r>
  </si>
  <si>
    <r>
      <rPr>
        <b/>
        <sz val="8"/>
        <rFont val="Arial"/>
        <family val="2"/>
      </rPr>
      <t>2000</t>
    </r>
  </si>
  <si>
    <r>
      <rPr>
        <b/>
        <sz val="8"/>
        <rFont val="Arial"/>
        <family val="2"/>
      </rPr>
      <t>188,522,046</t>
    </r>
  </si>
  <si>
    <r>
      <rPr>
        <b/>
        <sz val="8"/>
        <rFont val="Arial"/>
        <family val="2"/>
      </rPr>
      <t>268,962,184</t>
    </r>
  </si>
  <si>
    <r>
      <rPr>
        <b/>
        <sz val="8"/>
        <rFont val="Arial"/>
        <family val="2"/>
      </rPr>
      <t>80,440,138</t>
    </r>
  </si>
  <si>
    <r>
      <rPr>
        <b/>
        <sz val="8"/>
        <rFont val="Arial"/>
        <family val="2"/>
      </rPr>
      <t>42.67%</t>
    </r>
  </si>
  <si>
    <r>
      <rPr>
        <b/>
        <sz val="8"/>
        <rFont val="Arial"/>
        <family val="2"/>
      </rPr>
      <t>2100</t>
    </r>
  </si>
  <si>
    <r>
      <rPr>
        <b/>
        <sz val="8"/>
        <rFont val="Arial"/>
        <family val="2"/>
      </rPr>
      <t>MATERIALES DE ADMINISTRACIÓN, EMISIÓN DE DOCUMENTOS Y ARTÍCULOS OFICIALES</t>
    </r>
  </si>
  <si>
    <r>
      <rPr>
        <b/>
        <sz val="8"/>
        <rFont val="Arial"/>
        <family val="2"/>
      </rPr>
      <t>11,313,997</t>
    </r>
  </si>
  <si>
    <r>
      <rPr>
        <b/>
        <sz val="8"/>
        <rFont val="Arial"/>
        <family val="2"/>
      </rPr>
      <t>11,372,666</t>
    </r>
  </si>
  <si>
    <r>
      <rPr>
        <b/>
        <sz val="8"/>
        <rFont val="Arial"/>
        <family val="2"/>
      </rPr>
      <t>58,669</t>
    </r>
  </si>
  <si>
    <r>
      <rPr>
        <b/>
        <sz val="8"/>
        <rFont val="Arial"/>
        <family val="2"/>
      </rPr>
      <t>0.52%</t>
    </r>
  </si>
  <si>
    <r>
      <rPr>
        <sz val="8"/>
        <rFont val="Arial"/>
        <family val="2"/>
      </rPr>
      <t>211</t>
    </r>
  </si>
  <si>
    <r>
      <rPr>
        <sz val="8"/>
        <rFont val="Arial"/>
        <family val="2"/>
      </rPr>
      <t>Materiales, útiles y equipos menores de oficina</t>
    </r>
  </si>
  <si>
    <r>
      <rPr>
        <sz val="8"/>
        <rFont val="Arial"/>
        <family val="2"/>
      </rPr>
      <t>4,954,233</t>
    </r>
  </si>
  <si>
    <r>
      <rPr>
        <sz val="8"/>
        <rFont val="Arial"/>
        <family val="2"/>
      </rPr>
      <t>2,200,000</t>
    </r>
  </si>
  <si>
    <r>
      <rPr>
        <sz val="8"/>
        <rFont val="Arial"/>
        <family val="2"/>
      </rPr>
      <t>-2,754,233</t>
    </r>
  </si>
  <si>
    <r>
      <rPr>
        <sz val="8"/>
        <rFont val="Arial"/>
        <family val="2"/>
      </rPr>
      <t>-55.59%</t>
    </r>
  </si>
  <si>
    <r>
      <rPr>
        <sz val="8"/>
        <rFont val="Arial"/>
        <family val="2"/>
      </rPr>
      <t>212</t>
    </r>
  </si>
  <si>
    <r>
      <rPr>
        <sz val="8"/>
        <rFont val="Arial"/>
        <family val="2"/>
      </rPr>
      <t>Materiales y útiles de impresión y reproducción</t>
    </r>
  </si>
  <si>
    <r>
      <rPr>
        <sz val="8"/>
        <rFont val="Arial"/>
        <family val="2"/>
      </rPr>
      <t>169,023</t>
    </r>
  </si>
  <si>
    <r>
      <rPr>
        <sz val="8"/>
        <rFont val="Arial"/>
        <family val="2"/>
      </rPr>
      <t>1,011,548</t>
    </r>
  </si>
  <si>
    <r>
      <rPr>
        <sz val="8"/>
        <rFont val="Arial"/>
        <family val="2"/>
      </rPr>
      <t>842,525</t>
    </r>
  </si>
  <si>
    <r>
      <rPr>
        <sz val="8"/>
        <rFont val="Arial"/>
        <family val="2"/>
      </rPr>
      <t>498.47%</t>
    </r>
  </si>
  <si>
    <r>
      <rPr>
        <sz val="8"/>
        <rFont val="Arial"/>
        <family val="2"/>
      </rPr>
      <t>213</t>
    </r>
  </si>
  <si>
    <r>
      <rPr>
        <sz val="8"/>
        <rFont val="Arial"/>
        <family val="2"/>
      </rPr>
      <t>Material estadístico y geográfico</t>
    </r>
  </si>
  <si>
    <r>
      <rPr>
        <sz val="8"/>
        <rFont val="Arial"/>
        <family val="2"/>
      </rPr>
      <t>50,000</t>
    </r>
  </si>
  <si>
    <r>
      <rPr>
        <sz val="8"/>
        <rFont val="Arial"/>
        <family val="2"/>
      </rPr>
      <t>177,242</t>
    </r>
  </si>
  <si>
    <r>
      <rPr>
        <sz val="8"/>
        <rFont val="Arial"/>
        <family val="2"/>
      </rPr>
      <t>127,242</t>
    </r>
  </si>
  <si>
    <r>
      <rPr>
        <sz val="8"/>
        <rFont val="Arial"/>
        <family val="2"/>
      </rPr>
      <t>254.48%</t>
    </r>
  </si>
  <si>
    <r>
      <rPr>
        <sz val="8"/>
        <rFont val="Arial"/>
        <family val="2"/>
      </rPr>
      <t>214</t>
    </r>
  </si>
  <si>
    <r>
      <rPr>
        <sz val="8"/>
        <rFont val="Arial"/>
        <family val="2"/>
      </rPr>
      <t>Materiales, útiles y equipos menores de tecnologías de la información y comunicaciones</t>
    </r>
  </si>
  <si>
    <r>
      <rPr>
        <sz val="8"/>
        <rFont val="Arial"/>
        <family val="2"/>
      </rPr>
      <t>1,002,653</t>
    </r>
  </si>
  <si>
    <r>
      <rPr>
        <sz val="8"/>
        <rFont val="Arial"/>
        <family val="2"/>
      </rPr>
      <t>1,089,550</t>
    </r>
  </si>
  <si>
    <r>
      <rPr>
        <sz val="8"/>
        <rFont val="Arial"/>
        <family val="2"/>
      </rPr>
      <t>86,897</t>
    </r>
  </si>
  <si>
    <r>
      <rPr>
        <sz val="8"/>
        <rFont val="Arial"/>
        <family val="2"/>
      </rPr>
      <t>8.67%</t>
    </r>
  </si>
  <si>
    <r>
      <rPr>
        <sz val="8"/>
        <rFont val="Arial"/>
        <family val="2"/>
      </rPr>
      <t>215</t>
    </r>
  </si>
  <si>
    <r>
      <rPr>
        <sz val="8"/>
        <rFont val="Arial"/>
        <family val="2"/>
      </rPr>
      <t>Material impreso e información digital</t>
    </r>
  </si>
  <si>
    <r>
      <rPr>
        <sz val="8"/>
        <rFont val="Arial"/>
        <family val="2"/>
      </rPr>
      <t>2,407,500</t>
    </r>
  </si>
  <si>
    <r>
      <rPr>
        <sz val="8"/>
        <rFont val="Arial"/>
        <family val="2"/>
      </rPr>
      <t>2,427,890</t>
    </r>
  </si>
  <si>
    <r>
      <rPr>
        <sz val="8"/>
        <rFont val="Arial"/>
        <family val="2"/>
      </rPr>
      <t>20,390</t>
    </r>
  </si>
  <si>
    <r>
      <rPr>
        <sz val="8"/>
        <rFont val="Arial"/>
        <family val="2"/>
      </rPr>
      <t>0.85%</t>
    </r>
  </si>
  <si>
    <r>
      <rPr>
        <sz val="8"/>
        <rFont val="Arial"/>
        <family val="2"/>
      </rPr>
      <t>216</t>
    </r>
  </si>
  <si>
    <r>
      <rPr>
        <sz val="8"/>
        <rFont val="Arial"/>
        <family val="2"/>
      </rPr>
      <t>Material de limpieza</t>
    </r>
  </si>
  <si>
    <r>
      <rPr>
        <sz val="8"/>
        <rFont val="Arial"/>
        <family val="2"/>
      </rPr>
      <t>2,268,588</t>
    </r>
  </si>
  <si>
    <r>
      <rPr>
        <sz val="8"/>
        <rFont val="Arial"/>
        <family val="2"/>
      </rPr>
      <t>3,118,428</t>
    </r>
  </si>
  <si>
    <r>
      <rPr>
        <sz val="8"/>
        <rFont val="Arial"/>
        <family val="2"/>
      </rPr>
      <t>849,840</t>
    </r>
  </si>
  <si>
    <r>
      <rPr>
        <sz val="8"/>
        <rFont val="Arial"/>
        <family val="2"/>
      </rPr>
      <t>37.46%</t>
    </r>
  </si>
  <si>
    <r>
      <rPr>
        <sz val="8"/>
        <rFont val="Arial"/>
        <family val="2"/>
      </rPr>
      <t>217</t>
    </r>
  </si>
  <si>
    <r>
      <rPr>
        <sz val="8"/>
        <rFont val="Arial"/>
        <family val="2"/>
      </rPr>
      <t>Materiales y útiles de enseñanza</t>
    </r>
  </si>
  <si>
    <r>
      <rPr>
        <sz val="8"/>
        <rFont val="Arial"/>
        <family val="2"/>
      </rPr>
      <t>452,000</t>
    </r>
  </si>
  <si>
    <r>
      <rPr>
        <sz val="8"/>
        <rFont val="Arial"/>
        <family val="2"/>
      </rPr>
      <t>986,008</t>
    </r>
  </si>
  <si>
    <r>
      <rPr>
        <sz val="8"/>
        <rFont val="Arial"/>
        <family val="2"/>
      </rPr>
      <t>534,008</t>
    </r>
  </si>
  <si>
    <r>
      <rPr>
        <sz val="8"/>
        <rFont val="Arial"/>
        <family val="2"/>
      </rPr>
      <t>118.14%</t>
    </r>
  </si>
  <si>
    <r>
      <rPr>
        <sz val="8"/>
        <rFont val="Arial"/>
        <family val="2"/>
      </rPr>
      <t>218</t>
    </r>
  </si>
  <si>
    <r>
      <rPr>
        <sz val="8"/>
        <rFont val="Arial"/>
        <family val="2"/>
      </rPr>
      <t>Materiales para el registro e identificación de bienes y personas</t>
    </r>
  </si>
  <si>
    <r>
      <rPr>
        <sz val="8"/>
        <rFont val="Arial"/>
        <family val="2"/>
      </rPr>
      <t>10,000</t>
    </r>
  </si>
  <si>
    <r>
      <rPr>
        <sz val="8"/>
        <rFont val="Arial"/>
        <family val="2"/>
      </rPr>
      <t>362,000</t>
    </r>
  </si>
  <si>
    <r>
      <rPr>
        <sz val="8"/>
        <rFont val="Arial"/>
        <family val="2"/>
      </rPr>
      <t>352,000</t>
    </r>
  </si>
  <si>
    <r>
      <rPr>
        <sz val="8"/>
        <rFont val="Arial"/>
        <family val="2"/>
      </rPr>
      <t>3520.00%</t>
    </r>
  </si>
  <si>
    <r>
      <rPr>
        <b/>
        <sz val="8"/>
        <rFont val="Arial"/>
        <family val="2"/>
      </rPr>
      <t>2200</t>
    </r>
  </si>
  <si>
    <r>
      <rPr>
        <b/>
        <sz val="8"/>
        <rFont val="Arial"/>
        <family val="2"/>
      </rPr>
      <t>ALIMENTOS Y UTENSILIOS</t>
    </r>
  </si>
  <si>
    <r>
      <rPr>
        <b/>
        <sz val="8"/>
        <rFont val="Arial"/>
        <family val="2"/>
      </rPr>
      <t>7,250,000</t>
    </r>
  </si>
  <si>
    <r>
      <rPr>
        <b/>
        <sz val="8"/>
        <rFont val="Arial"/>
        <family val="2"/>
      </rPr>
      <t>6,099,784</t>
    </r>
  </si>
  <si>
    <r>
      <rPr>
        <b/>
        <sz val="8"/>
        <rFont val="Arial"/>
        <family val="2"/>
      </rPr>
      <t>-1,150,216</t>
    </r>
  </si>
  <si>
    <r>
      <rPr>
        <b/>
        <sz val="8"/>
        <rFont val="Arial"/>
        <family val="2"/>
      </rPr>
      <t>-15.87%</t>
    </r>
  </si>
  <si>
    <r>
      <rPr>
        <sz val="8"/>
        <rFont val="Arial"/>
        <family val="2"/>
      </rPr>
      <t>221</t>
    </r>
  </si>
  <si>
    <r>
      <rPr>
        <sz val="8"/>
        <rFont val="Arial"/>
        <family val="2"/>
      </rPr>
      <t>Productos alimenticios para personas</t>
    </r>
  </si>
  <si>
    <r>
      <rPr>
        <sz val="8"/>
        <rFont val="Arial"/>
        <family val="2"/>
      </rPr>
      <t>4,000,000</t>
    </r>
  </si>
  <si>
    <r>
      <rPr>
        <sz val="8"/>
        <rFont val="Arial"/>
        <family val="2"/>
      </rPr>
      <t>2,489,300</t>
    </r>
  </si>
  <si>
    <r>
      <rPr>
        <sz val="8"/>
        <rFont val="Arial"/>
        <family val="2"/>
      </rPr>
      <t>-1,510,700</t>
    </r>
  </si>
  <si>
    <r>
      <rPr>
        <sz val="8"/>
        <rFont val="Arial"/>
        <family val="2"/>
      </rPr>
      <t>-37.77%</t>
    </r>
  </si>
  <si>
    <r>
      <rPr>
        <sz val="8"/>
        <rFont val="Arial"/>
        <family val="2"/>
      </rPr>
      <t>222</t>
    </r>
  </si>
  <si>
    <r>
      <rPr>
        <sz val="8"/>
        <rFont val="Arial"/>
        <family val="2"/>
      </rPr>
      <t>Productos alimenticios para animales</t>
    </r>
  </si>
  <si>
    <r>
      <rPr>
        <sz val="8"/>
        <rFont val="Arial"/>
        <family val="2"/>
      </rPr>
      <t>3,100,000</t>
    </r>
  </si>
  <si>
    <r>
      <rPr>
        <sz val="8"/>
        <rFont val="Arial"/>
        <family val="2"/>
      </rPr>
      <t>3,347,600</t>
    </r>
  </si>
  <si>
    <r>
      <rPr>
        <sz val="8"/>
        <rFont val="Arial"/>
        <family val="2"/>
      </rPr>
      <t>247,600</t>
    </r>
  </si>
  <si>
    <r>
      <rPr>
        <sz val="8"/>
        <rFont val="Arial"/>
        <family val="2"/>
      </rPr>
      <t>7.99%</t>
    </r>
  </si>
  <si>
    <r>
      <rPr>
        <sz val="8"/>
        <rFont val="Arial"/>
        <family val="2"/>
      </rPr>
      <t>223</t>
    </r>
  </si>
  <si>
    <r>
      <rPr>
        <sz val="8"/>
        <rFont val="Arial"/>
        <family val="2"/>
      </rPr>
      <t>Utensilios para el servicio de alimentación</t>
    </r>
  </si>
  <si>
    <r>
      <rPr>
        <sz val="8"/>
        <rFont val="Arial"/>
        <family val="2"/>
      </rPr>
      <t>150,000</t>
    </r>
  </si>
  <si>
    <r>
      <rPr>
        <sz val="8"/>
        <rFont val="Arial"/>
        <family val="2"/>
      </rPr>
      <t>262,884</t>
    </r>
  </si>
  <si>
    <r>
      <rPr>
        <sz val="8"/>
        <rFont val="Arial"/>
        <family val="2"/>
      </rPr>
      <t>112,884</t>
    </r>
  </si>
  <si>
    <r>
      <rPr>
        <sz val="8"/>
        <rFont val="Arial"/>
        <family val="2"/>
      </rPr>
      <t>75.26%</t>
    </r>
  </si>
  <si>
    <r>
      <rPr>
        <b/>
        <sz val="8"/>
        <rFont val="Arial"/>
        <family val="2"/>
      </rPr>
      <t>2300</t>
    </r>
  </si>
  <si>
    <t>MATERIAS PRIMAS Y MATERIALES DE PRODUCCION Y COMERCIALIZACION</t>
  </si>
  <si>
    <r>
      <rPr>
        <b/>
        <sz val="8"/>
        <rFont val="Arial"/>
        <family val="2"/>
      </rPr>
      <t>5,000</t>
    </r>
  </si>
  <si>
    <r>
      <rPr>
        <b/>
        <sz val="8"/>
        <rFont val="Arial"/>
        <family val="2"/>
      </rPr>
      <t>408,329</t>
    </r>
  </si>
  <si>
    <r>
      <rPr>
        <b/>
        <sz val="8"/>
        <rFont val="Arial"/>
        <family val="2"/>
      </rPr>
      <t>403,329</t>
    </r>
  </si>
  <si>
    <r>
      <rPr>
        <b/>
        <sz val="8"/>
        <rFont val="Arial"/>
        <family val="2"/>
      </rPr>
      <t>8066.57%</t>
    </r>
  </si>
  <si>
    <r>
      <rPr>
        <sz val="8"/>
        <rFont val="Arial"/>
        <family val="2"/>
      </rPr>
      <t>231</t>
    </r>
  </si>
  <si>
    <r>
      <rPr>
        <sz val="8"/>
        <rFont val="Arial"/>
        <family val="2"/>
      </rPr>
      <t>Productos alimenticios, agropecuarios y forestales adquiridos como materia prima</t>
    </r>
  </si>
  <si>
    <r>
      <rPr>
        <sz val="8"/>
        <rFont val="Arial"/>
        <family val="2"/>
      </rPr>
      <t>5,000</t>
    </r>
  </si>
  <si>
    <r>
      <rPr>
        <sz val="8"/>
        <rFont val="Arial"/>
        <family val="2"/>
      </rPr>
      <t>-5,000</t>
    </r>
  </si>
  <si>
    <r>
      <rPr>
        <sz val="8"/>
        <rFont val="Arial"/>
        <family val="2"/>
      </rPr>
      <t>-100.00%</t>
    </r>
  </si>
  <si>
    <r>
      <rPr>
        <sz val="8"/>
        <rFont val="Arial"/>
        <family val="2"/>
      </rPr>
      <t>232</t>
    </r>
  </si>
  <si>
    <r>
      <rPr>
        <sz val="8"/>
        <rFont val="Arial"/>
        <family val="2"/>
      </rPr>
      <t>Insumos textiles adquiridos como materia prima</t>
    </r>
  </si>
  <si>
    <r>
      <rPr>
        <sz val="8"/>
        <rFont val="Arial"/>
        <family val="2"/>
      </rPr>
      <t>233</t>
    </r>
  </si>
  <si>
    <r>
      <rPr>
        <sz val="8"/>
        <rFont val="Arial"/>
        <family val="2"/>
      </rPr>
      <t>Productos de papel, cartón e impresos adquiridos como materia prima</t>
    </r>
  </si>
  <si>
    <r>
      <rPr>
        <sz val="8"/>
        <rFont val="Arial"/>
        <family val="2"/>
      </rPr>
      <t>82,614</t>
    </r>
  </si>
  <si>
    <r>
      <rPr>
        <sz val="8"/>
        <rFont val="Arial"/>
        <family val="2"/>
      </rPr>
      <t>100.00%</t>
    </r>
  </si>
  <si>
    <r>
      <rPr>
        <sz val="8"/>
        <rFont val="Arial"/>
        <family val="2"/>
      </rPr>
      <t>234</t>
    </r>
  </si>
  <si>
    <r>
      <rPr>
        <sz val="8"/>
        <rFont val="Arial"/>
        <family val="2"/>
      </rPr>
      <t>Combustibles, lubricantes, aditivos, carbón y sus derivados adquiridos como materia prima</t>
    </r>
  </si>
  <si>
    <r>
      <rPr>
        <sz val="8"/>
        <rFont val="Arial"/>
        <family val="2"/>
      </rPr>
      <t>300,715</t>
    </r>
  </si>
  <si>
    <r>
      <rPr>
        <sz val="8"/>
        <rFont val="Arial"/>
        <family val="2"/>
      </rPr>
      <t>235</t>
    </r>
  </si>
  <si>
    <r>
      <rPr>
        <sz val="8"/>
        <rFont val="Arial"/>
        <family val="2"/>
      </rPr>
      <t>Productos químicos, farmacéuticos y de laboratorio adquiridos como materia prima</t>
    </r>
  </si>
  <si>
    <r>
      <rPr>
        <sz val="8"/>
        <rFont val="Arial"/>
        <family val="2"/>
      </rPr>
      <t>25,000</t>
    </r>
  </si>
  <si>
    <r>
      <rPr>
        <sz val="8"/>
        <rFont val="Arial"/>
        <family val="2"/>
      </rPr>
      <t>236</t>
    </r>
  </si>
  <si>
    <r>
      <rPr>
        <sz val="8"/>
        <rFont val="Arial"/>
        <family val="2"/>
      </rPr>
      <t>Productos metálicos y a base de minerales no metálicos adquiridos como materia prima</t>
    </r>
  </si>
  <si>
    <r>
      <rPr>
        <sz val="8"/>
        <rFont val="Arial"/>
        <family val="2"/>
      </rPr>
      <t>237</t>
    </r>
  </si>
  <si>
    <r>
      <rPr>
        <sz val="8"/>
        <rFont val="Arial"/>
        <family val="2"/>
      </rPr>
      <t>Productos de cuero, piel, plástico y hule adquiridos como materia prima</t>
    </r>
  </si>
  <si>
    <r>
      <rPr>
        <sz val="8"/>
        <rFont val="Arial"/>
        <family val="2"/>
      </rPr>
      <t>238</t>
    </r>
  </si>
  <si>
    <r>
      <rPr>
        <sz val="8"/>
        <rFont val="Arial"/>
        <family val="2"/>
      </rPr>
      <t>Mercancías adquiridas para su comercialización</t>
    </r>
  </si>
  <si>
    <r>
      <rPr>
        <sz val="8"/>
        <rFont val="Arial"/>
        <family val="2"/>
      </rPr>
      <t>239</t>
    </r>
  </si>
  <si>
    <r>
      <rPr>
        <sz val="8"/>
        <rFont val="Arial"/>
        <family val="2"/>
      </rPr>
      <t>Otros productos adquiridos como materia prima</t>
    </r>
  </si>
  <si>
    <r>
      <rPr>
        <b/>
        <sz val="8"/>
        <rFont val="Arial"/>
        <family val="2"/>
      </rPr>
      <t>2400</t>
    </r>
  </si>
  <si>
    <t>MATERIALES Y ARTÍCULOS DE CONSTRUCCIÓN Y DE REPARACIÓN</t>
  </si>
  <si>
    <r>
      <rPr>
        <b/>
        <sz val="8"/>
        <rFont val="Arial"/>
        <family val="2"/>
      </rPr>
      <t>14,803,000</t>
    </r>
  </si>
  <si>
    <r>
      <rPr>
        <b/>
        <sz val="8"/>
        <rFont val="Arial"/>
        <family val="2"/>
      </rPr>
      <t>89,372,181</t>
    </r>
  </si>
  <si>
    <r>
      <rPr>
        <b/>
        <sz val="8"/>
        <rFont val="Arial"/>
        <family val="2"/>
      </rPr>
      <t>74,569,181</t>
    </r>
  </si>
  <si>
    <r>
      <rPr>
        <b/>
        <sz val="8"/>
        <rFont val="Arial"/>
        <family val="2"/>
      </rPr>
      <t>503.74%</t>
    </r>
  </si>
  <si>
    <r>
      <rPr>
        <sz val="8"/>
        <rFont val="Arial"/>
        <family val="2"/>
      </rPr>
      <t>241</t>
    </r>
  </si>
  <si>
    <r>
      <rPr>
        <sz val="8"/>
        <rFont val="Arial"/>
        <family val="2"/>
      </rPr>
      <t>Productos minerales no metálicos</t>
    </r>
  </si>
  <si>
    <r>
      <rPr>
        <sz val="8"/>
        <rFont val="Arial"/>
        <family val="2"/>
      </rPr>
      <t>500,000</t>
    </r>
  </si>
  <si>
    <r>
      <rPr>
        <sz val="8"/>
        <rFont val="Arial"/>
        <family val="2"/>
      </rPr>
      <t>1,239,649</t>
    </r>
  </si>
  <si>
    <r>
      <rPr>
        <sz val="8"/>
        <rFont val="Arial"/>
        <family val="2"/>
      </rPr>
      <t>739,649</t>
    </r>
  </si>
  <si>
    <r>
      <rPr>
        <sz val="8"/>
        <rFont val="Arial"/>
        <family val="2"/>
      </rPr>
      <t>147.93%</t>
    </r>
  </si>
  <si>
    <r>
      <rPr>
        <sz val="8"/>
        <rFont val="Arial"/>
        <family val="2"/>
      </rPr>
      <t>242</t>
    </r>
  </si>
  <si>
    <r>
      <rPr>
        <sz val="8"/>
        <rFont val="Arial"/>
        <family val="2"/>
      </rPr>
      <t>Cemento y productos de concreto</t>
    </r>
  </si>
  <si>
    <r>
      <rPr>
        <sz val="8"/>
        <rFont val="Arial"/>
        <family val="2"/>
      </rPr>
      <t>670,000</t>
    </r>
  </si>
  <si>
    <r>
      <rPr>
        <sz val="8"/>
        <rFont val="Arial"/>
        <family val="2"/>
      </rPr>
      <t>4,243,170</t>
    </r>
  </si>
  <si>
    <r>
      <rPr>
        <sz val="8"/>
        <rFont val="Arial"/>
        <family val="2"/>
      </rPr>
      <t>3,573,170</t>
    </r>
  </si>
  <si>
    <r>
      <rPr>
        <sz val="8"/>
        <rFont val="Arial"/>
        <family val="2"/>
      </rPr>
      <t>533.31%</t>
    </r>
  </si>
  <si>
    <r>
      <rPr>
        <sz val="8"/>
        <rFont val="Arial"/>
        <family val="2"/>
      </rPr>
      <t>243</t>
    </r>
  </si>
  <si>
    <r>
      <rPr>
        <sz val="8"/>
        <rFont val="Arial"/>
        <family val="2"/>
      </rPr>
      <t>Cal, yeso y productos de yeso</t>
    </r>
  </si>
  <si>
    <r>
      <rPr>
        <sz val="8"/>
        <rFont val="Arial"/>
        <family val="2"/>
      </rPr>
      <t>100,000</t>
    </r>
  </si>
  <si>
    <r>
      <rPr>
        <sz val="8"/>
        <rFont val="Arial"/>
        <family val="2"/>
      </rPr>
      <t>104,000</t>
    </r>
  </si>
  <si>
    <r>
      <rPr>
        <sz val="8"/>
        <rFont val="Arial"/>
        <family val="2"/>
      </rPr>
      <t>4,000</t>
    </r>
  </si>
  <si>
    <r>
      <rPr>
        <sz val="8"/>
        <rFont val="Arial"/>
        <family val="2"/>
      </rPr>
      <t>4.00%</t>
    </r>
  </si>
  <si>
    <r>
      <rPr>
        <sz val="8"/>
        <rFont val="Arial"/>
        <family val="2"/>
      </rPr>
      <t>244</t>
    </r>
  </si>
  <si>
    <r>
      <rPr>
        <sz val="8"/>
        <rFont val="Arial"/>
        <family val="2"/>
      </rPr>
      <t>Madera y productos de madera</t>
    </r>
  </si>
  <si>
    <r>
      <rPr>
        <sz val="8"/>
        <rFont val="Arial"/>
        <family val="2"/>
      </rPr>
      <t>270,000</t>
    </r>
  </si>
  <si>
    <r>
      <rPr>
        <sz val="8"/>
        <rFont val="Arial"/>
        <family val="2"/>
      </rPr>
      <t>51,298</t>
    </r>
  </si>
  <si>
    <r>
      <rPr>
        <sz val="8"/>
        <rFont val="Arial"/>
        <family val="2"/>
      </rPr>
      <t>-218,702</t>
    </r>
  </si>
  <si>
    <r>
      <rPr>
        <sz val="8"/>
        <rFont val="Arial"/>
        <family val="2"/>
      </rPr>
      <t>-81.00%</t>
    </r>
  </si>
  <si>
    <r>
      <rPr>
        <sz val="8"/>
        <rFont val="Arial"/>
        <family val="2"/>
      </rPr>
      <t>245</t>
    </r>
  </si>
  <si>
    <r>
      <rPr>
        <sz val="8"/>
        <rFont val="Arial"/>
        <family val="2"/>
      </rPr>
      <t>Vidrio y productos de vidrio</t>
    </r>
  </si>
  <si>
    <r>
      <rPr>
        <sz val="8"/>
        <rFont val="Arial"/>
        <family val="2"/>
      </rPr>
      <t>70,000</t>
    </r>
  </si>
  <si>
    <r>
      <rPr>
        <sz val="8"/>
        <rFont val="Arial"/>
        <family val="2"/>
      </rPr>
      <t>79,704</t>
    </r>
  </si>
  <si>
    <r>
      <rPr>
        <sz val="8"/>
        <rFont val="Arial"/>
        <family val="2"/>
      </rPr>
      <t>9,704</t>
    </r>
  </si>
  <si>
    <r>
      <rPr>
        <sz val="8"/>
        <rFont val="Arial"/>
        <family val="2"/>
      </rPr>
      <t>13.86%</t>
    </r>
  </si>
  <si>
    <r>
      <rPr>
        <sz val="8"/>
        <rFont val="Arial"/>
        <family val="2"/>
      </rPr>
      <t>246</t>
    </r>
  </si>
  <si>
    <r>
      <rPr>
        <sz val="8"/>
        <rFont val="Arial"/>
        <family val="2"/>
      </rPr>
      <t>Material eléctrico y electrónico</t>
    </r>
  </si>
  <si>
    <r>
      <rPr>
        <sz val="8"/>
        <rFont val="Arial"/>
        <family val="2"/>
      </rPr>
      <t>9,403,000</t>
    </r>
  </si>
  <si>
    <r>
      <rPr>
        <sz val="8"/>
        <rFont val="Arial"/>
        <family val="2"/>
      </rPr>
      <t>61,901,646</t>
    </r>
  </si>
  <si>
    <r>
      <rPr>
        <sz val="8"/>
        <rFont val="Arial"/>
        <family val="2"/>
      </rPr>
      <t>52,498,646</t>
    </r>
  </si>
  <si>
    <r>
      <rPr>
        <sz val="8"/>
        <rFont val="Arial"/>
        <family val="2"/>
      </rPr>
      <t>558.32%</t>
    </r>
  </si>
  <si>
    <r>
      <rPr>
        <sz val="8"/>
        <rFont val="Arial"/>
        <family val="2"/>
      </rPr>
      <t>247</t>
    </r>
  </si>
  <si>
    <r>
      <rPr>
        <sz val="8"/>
        <rFont val="Arial"/>
        <family val="2"/>
      </rPr>
      <t>Artículos metálicos para la construcción</t>
    </r>
  </si>
  <si>
    <r>
      <rPr>
        <sz val="8"/>
        <rFont val="Arial"/>
        <family val="2"/>
      </rPr>
      <t>707,000</t>
    </r>
  </si>
  <si>
    <r>
      <rPr>
        <sz val="8"/>
        <rFont val="Arial"/>
        <family val="2"/>
      </rPr>
      <t>12,770,268</t>
    </r>
  </si>
  <si>
    <r>
      <rPr>
        <sz val="8"/>
        <rFont val="Arial"/>
        <family val="2"/>
      </rPr>
      <t>12,063,268</t>
    </r>
  </si>
  <si>
    <r>
      <rPr>
        <sz val="8"/>
        <rFont val="Arial"/>
        <family val="2"/>
      </rPr>
      <t>1706.26%</t>
    </r>
  </si>
  <si>
    <r>
      <rPr>
        <sz val="8"/>
        <rFont val="Arial"/>
        <family val="2"/>
      </rPr>
      <t>248</t>
    </r>
  </si>
  <si>
    <r>
      <rPr>
        <sz val="8"/>
        <rFont val="Arial"/>
        <family val="2"/>
      </rPr>
      <t>Materiales complementarios</t>
    </r>
  </si>
  <si>
    <r>
      <rPr>
        <sz val="8"/>
        <rFont val="Arial"/>
        <family val="2"/>
      </rPr>
      <t>140,000</t>
    </r>
  </si>
  <si>
    <r>
      <rPr>
        <sz val="8"/>
        <rFont val="Arial"/>
        <family val="2"/>
      </rPr>
      <t>213,684</t>
    </r>
  </si>
  <si>
    <r>
      <rPr>
        <sz val="8"/>
        <rFont val="Arial"/>
        <family val="2"/>
      </rPr>
      <t>73,684</t>
    </r>
  </si>
  <si>
    <r>
      <rPr>
        <sz val="8"/>
        <rFont val="Arial"/>
        <family val="2"/>
      </rPr>
      <t>52.63%</t>
    </r>
  </si>
  <si>
    <r>
      <rPr>
        <sz val="8"/>
        <rFont val="Arial"/>
        <family val="2"/>
      </rPr>
      <t>249</t>
    </r>
  </si>
  <si>
    <r>
      <rPr>
        <sz val="8"/>
        <rFont val="Arial"/>
        <family val="2"/>
      </rPr>
      <t>Otros materiales y artículos de construcción y reparación</t>
    </r>
  </si>
  <si>
    <r>
      <rPr>
        <sz val="8"/>
        <rFont val="Arial"/>
        <family val="2"/>
      </rPr>
      <t>2,943,000</t>
    </r>
  </si>
  <si>
    <r>
      <rPr>
        <sz val="8"/>
        <rFont val="Arial"/>
        <family val="2"/>
      </rPr>
      <t>8,768,762</t>
    </r>
  </si>
  <si>
    <r>
      <rPr>
        <sz val="8"/>
        <rFont val="Arial"/>
        <family val="2"/>
      </rPr>
      <t>5,825,762</t>
    </r>
  </si>
  <si>
    <r>
      <rPr>
        <sz val="8"/>
        <rFont val="Arial"/>
        <family val="2"/>
      </rPr>
      <t>197.95%</t>
    </r>
  </si>
  <si>
    <r>
      <rPr>
        <b/>
        <sz val="8"/>
        <rFont val="Arial"/>
        <family val="2"/>
      </rPr>
      <t>2500</t>
    </r>
  </si>
  <si>
    <t>PRODUCTOS QUÍMICOS, FARMACÉUTICOS Y DE LABORATORIO</t>
  </si>
  <si>
    <r>
      <rPr>
        <b/>
        <sz val="8"/>
        <rFont val="Arial"/>
        <family val="2"/>
      </rPr>
      <t>5,187,400</t>
    </r>
  </si>
  <si>
    <r>
      <rPr>
        <b/>
        <sz val="8"/>
        <rFont val="Arial"/>
        <family val="2"/>
      </rPr>
      <t>23,764,934</t>
    </r>
  </si>
  <si>
    <r>
      <rPr>
        <b/>
        <sz val="8"/>
        <rFont val="Arial"/>
        <family val="2"/>
      </rPr>
      <t>18,577,534</t>
    </r>
  </si>
  <si>
    <r>
      <rPr>
        <b/>
        <sz val="8"/>
        <rFont val="Arial"/>
        <family val="2"/>
      </rPr>
      <t>358.13%</t>
    </r>
  </si>
  <si>
    <r>
      <rPr>
        <sz val="8"/>
        <rFont val="Arial"/>
        <family val="2"/>
      </rPr>
      <t>251</t>
    </r>
  </si>
  <si>
    <r>
      <rPr>
        <sz val="8"/>
        <rFont val="Arial"/>
        <family val="2"/>
      </rPr>
      <t>Productos químicos básicos</t>
    </r>
  </si>
  <si>
    <r>
      <rPr>
        <sz val="8"/>
        <rFont val="Arial"/>
        <family val="2"/>
      </rPr>
      <t>386,206</t>
    </r>
  </si>
  <si>
    <r>
      <rPr>
        <sz val="8"/>
        <rFont val="Arial"/>
        <family val="2"/>
      </rPr>
      <t>252</t>
    </r>
  </si>
  <si>
    <r>
      <rPr>
        <sz val="8"/>
        <rFont val="Arial"/>
        <family val="2"/>
      </rPr>
      <t>Fertilizantes, pesticidas y otros agroquímicos</t>
    </r>
  </si>
  <si>
    <r>
      <rPr>
        <sz val="8"/>
        <rFont val="Arial"/>
        <family val="2"/>
      </rPr>
      <t>100,400</t>
    </r>
  </si>
  <si>
    <r>
      <rPr>
        <sz val="8"/>
        <rFont val="Arial"/>
        <family val="2"/>
      </rPr>
      <t>1,198,457</t>
    </r>
  </si>
  <si>
    <r>
      <rPr>
        <sz val="8"/>
        <rFont val="Arial"/>
        <family val="2"/>
      </rPr>
      <t>1,098,057</t>
    </r>
  </si>
  <si>
    <r>
      <rPr>
        <sz val="8"/>
        <rFont val="Arial"/>
        <family val="2"/>
      </rPr>
      <t>1093.68%</t>
    </r>
  </si>
  <si>
    <r>
      <rPr>
        <sz val="8"/>
        <rFont val="Arial"/>
        <family val="2"/>
      </rPr>
      <t>253</t>
    </r>
  </si>
  <si>
    <r>
      <rPr>
        <sz val="8"/>
        <rFont val="Arial"/>
        <family val="2"/>
      </rPr>
      <t>Medicinas y productos farmacéuticos</t>
    </r>
  </si>
  <si>
    <r>
      <rPr>
        <sz val="8"/>
        <rFont val="Arial"/>
        <family val="2"/>
      </rPr>
      <t>1,300,000</t>
    </r>
  </si>
  <si>
    <r>
      <rPr>
        <sz val="8"/>
        <rFont val="Arial"/>
        <family val="2"/>
      </rPr>
      <t>2,072,769</t>
    </r>
  </si>
  <si>
    <r>
      <rPr>
        <sz val="8"/>
        <rFont val="Arial"/>
        <family val="2"/>
      </rPr>
      <t>772,769</t>
    </r>
  </si>
  <si>
    <r>
      <rPr>
        <sz val="8"/>
        <rFont val="Arial"/>
        <family val="2"/>
      </rPr>
      <t>59.44%</t>
    </r>
  </si>
  <si>
    <r>
      <rPr>
        <sz val="8"/>
        <rFont val="Arial"/>
        <family val="2"/>
      </rPr>
      <t>254</t>
    </r>
  </si>
  <si>
    <r>
      <rPr>
        <sz val="8"/>
        <rFont val="Arial"/>
        <family val="2"/>
      </rPr>
      <t>Materiales, accesorios y suministros médicos</t>
    </r>
  </si>
  <si>
    <r>
      <rPr>
        <sz val="8"/>
        <rFont val="Arial"/>
        <family val="2"/>
      </rPr>
      <t>3,341,019</t>
    </r>
  </si>
  <si>
    <r>
      <rPr>
        <sz val="8"/>
        <rFont val="Arial"/>
        <family val="2"/>
      </rPr>
      <t>2,741,019</t>
    </r>
  </si>
  <si>
    <r>
      <rPr>
        <sz val="8"/>
        <rFont val="Arial"/>
        <family val="2"/>
      </rPr>
      <t>456.84%</t>
    </r>
  </si>
  <si>
    <r>
      <rPr>
        <sz val="8"/>
        <rFont val="Arial"/>
        <family val="2"/>
      </rPr>
      <t>255</t>
    </r>
  </si>
  <si>
    <r>
      <rPr>
        <sz val="8"/>
        <rFont val="Arial"/>
        <family val="2"/>
      </rPr>
      <t>Materiales, accesorios y suministros de laboratorio</t>
    </r>
  </si>
  <si>
    <r>
      <rPr>
        <sz val="8"/>
        <rFont val="Arial"/>
        <family val="2"/>
      </rPr>
      <t>183,000</t>
    </r>
  </si>
  <si>
    <r>
      <rPr>
        <sz val="8"/>
        <rFont val="Arial"/>
        <family val="2"/>
      </rPr>
      <t>6,000</t>
    </r>
  </si>
  <si>
    <r>
      <rPr>
        <sz val="8"/>
        <rFont val="Arial"/>
        <family val="2"/>
      </rPr>
      <t>-177,000</t>
    </r>
  </si>
  <si>
    <r>
      <rPr>
        <sz val="8"/>
        <rFont val="Arial"/>
        <family val="2"/>
      </rPr>
      <t>-96.72%</t>
    </r>
  </si>
  <si>
    <r>
      <rPr>
        <sz val="8"/>
        <rFont val="Arial"/>
        <family val="2"/>
      </rPr>
      <t>256</t>
    </r>
  </si>
  <si>
    <r>
      <rPr>
        <sz val="8"/>
        <rFont val="Arial"/>
        <family val="2"/>
      </rPr>
      <t>Fibras sintéticas, hules plásticos y derivados</t>
    </r>
  </si>
  <si>
    <r>
      <rPr>
        <sz val="8"/>
        <rFont val="Arial"/>
        <family val="2"/>
      </rPr>
      <t>1,004,000</t>
    </r>
  </si>
  <si>
    <r>
      <rPr>
        <sz val="8"/>
        <rFont val="Arial"/>
        <family val="2"/>
      </rPr>
      <t>14,055,201</t>
    </r>
  </si>
  <si>
    <r>
      <rPr>
        <sz val="8"/>
        <rFont val="Arial"/>
        <family val="2"/>
      </rPr>
      <t>13,051,201</t>
    </r>
  </si>
  <si>
    <r>
      <rPr>
        <sz val="8"/>
        <rFont val="Arial"/>
        <family val="2"/>
      </rPr>
      <t>1299.92%</t>
    </r>
  </si>
  <si>
    <r>
      <rPr>
        <sz val="8"/>
        <rFont val="Arial"/>
        <family val="2"/>
      </rPr>
      <t>259</t>
    </r>
  </si>
  <si>
    <r>
      <rPr>
        <sz val="8"/>
        <rFont val="Arial"/>
        <family val="2"/>
      </rPr>
      <t>Otros productos químicos</t>
    </r>
  </si>
  <si>
    <r>
      <rPr>
        <sz val="8"/>
        <rFont val="Arial"/>
        <family val="2"/>
      </rPr>
      <t>2,000,000</t>
    </r>
  </si>
  <si>
    <r>
      <rPr>
        <sz val="8"/>
        <rFont val="Arial"/>
        <family val="2"/>
      </rPr>
      <t>2,705,282</t>
    </r>
  </si>
  <si>
    <r>
      <rPr>
        <sz val="8"/>
        <rFont val="Arial"/>
        <family val="2"/>
      </rPr>
      <t>705,282</t>
    </r>
  </si>
  <si>
    <r>
      <rPr>
        <sz val="8"/>
        <rFont val="Arial"/>
        <family val="2"/>
      </rPr>
      <t>35.26%</t>
    </r>
  </si>
  <si>
    <r>
      <rPr>
        <b/>
        <sz val="8"/>
        <rFont val="Arial"/>
        <family val="2"/>
      </rPr>
      <t>2600</t>
    </r>
  </si>
  <si>
    <r>
      <rPr>
        <b/>
        <sz val="8"/>
        <rFont val="Arial"/>
        <family val="2"/>
      </rPr>
      <t>COMBUSTIBLES, LUBRICANTES Y ADITIVOS</t>
    </r>
  </si>
  <si>
    <r>
      <rPr>
        <b/>
        <sz val="8"/>
        <rFont val="Arial"/>
        <family val="2"/>
      </rPr>
      <t>110,521,000</t>
    </r>
  </si>
  <si>
    <r>
      <rPr>
        <b/>
        <sz val="8"/>
        <rFont val="Arial"/>
        <family val="2"/>
      </rPr>
      <t>85,655,219</t>
    </r>
  </si>
  <si>
    <r>
      <rPr>
        <b/>
        <sz val="8"/>
        <rFont val="Arial"/>
        <family val="2"/>
      </rPr>
      <t>24,865,781</t>
    </r>
  </si>
  <si>
    <r>
      <rPr>
        <b/>
        <sz val="8"/>
        <rFont val="Arial"/>
        <family val="2"/>
      </rPr>
      <t>-22.50%</t>
    </r>
  </si>
  <si>
    <r>
      <rPr>
        <sz val="8"/>
        <rFont val="Arial"/>
        <family val="2"/>
      </rPr>
      <t>261</t>
    </r>
  </si>
  <si>
    <r>
      <rPr>
        <sz val="8"/>
        <rFont val="Arial"/>
        <family val="2"/>
      </rPr>
      <t>Combustibles, lubricantes y aditivos</t>
    </r>
  </si>
  <si>
    <r>
      <rPr>
        <sz val="8"/>
        <rFont val="Arial"/>
        <family val="2"/>
      </rPr>
      <t>110,500,000</t>
    </r>
  </si>
  <si>
    <r>
      <rPr>
        <sz val="8"/>
        <rFont val="Arial"/>
        <family val="2"/>
      </rPr>
      <t>85,633,219</t>
    </r>
  </si>
  <si>
    <r>
      <rPr>
        <sz val="8"/>
        <rFont val="Arial"/>
        <family val="2"/>
      </rPr>
      <t>24,866,781</t>
    </r>
  </si>
  <si>
    <r>
      <rPr>
        <sz val="8"/>
        <rFont val="Arial"/>
        <family val="2"/>
      </rPr>
      <t>-22.50%</t>
    </r>
  </si>
  <si>
    <r>
      <rPr>
        <sz val="8"/>
        <rFont val="Arial"/>
        <family val="2"/>
      </rPr>
      <t>262</t>
    </r>
  </si>
  <si>
    <r>
      <rPr>
        <sz val="8"/>
        <rFont val="Arial"/>
        <family val="2"/>
      </rPr>
      <t>Carbón y sus derivados</t>
    </r>
  </si>
  <si>
    <r>
      <rPr>
        <sz val="8"/>
        <rFont val="Arial"/>
        <family val="2"/>
      </rPr>
      <t>21,000</t>
    </r>
  </si>
  <si>
    <r>
      <rPr>
        <sz val="8"/>
        <rFont val="Arial"/>
        <family val="2"/>
      </rPr>
      <t>22,000</t>
    </r>
  </si>
  <si>
    <r>
      <rPr>
        <sz val="8"/>
        <rFont val="Arial"/>
        <family val="2"/>
      </rPr>
      <t>1,000</t>
    </r>
  </si>
  <si>
    <r>
      <rPr>
        <sz val="8"/>
        <rFont val="Arial"/>
        <family val="2"/>
      </rPr>
      <t>4.76%</t>
    </r>
  </si>
  <si>
    <r>
      <rPr>
        <b/>
        <sz val="8"/>
        <rFont val="Arial"/>
        <family val="2"/>
      </rPr>
      <t>2700</t>
    </r>
  </si>
  <si>
    <t>VESTUARIO, BLANCOS, PRENDAS DE PROTECCIÓN Y ARTÍCULOS DEPORTIVOS</t>
  </si>
  <si>
    <r>
      <rPr>
        <b/>
        <sz val="8"/>
        <rFont val="Arial"/>
        <family val="2"/>
      </rPr>
      <t>23,357,493</t>
    </r>
  </si>
  <si>
    <r>
      <rPr>
        <b/>
        <sz val="8"/>
        <rFont val="Arial"/>
        <family val="2"/>
      </rPr>
      <t>12,240,664</t>
    </r>
  </si>
  <si>
    <r>
      <rPr>
        <b/>
        <sz val="8"/>
        <rFont val="Arial"/>
        <family val="2"/>
      </rPr>
      <t>11,116,829</t>
    </r>
  </si>
  <si>
    <r>
      <rPr>
        <b/>
        <sz val="8"/>
        <rFont val="Arial"/>
        <family val="2"/>
      </rPr>
      <t>-47.59%</t>
    </r>
  </si>
  <si>
    <r>
      <rPr>
        <sz val="8"/>
        <rFont val="Arial"/>
        <family val="2"/>
      </rPr>
      <t>271</t>
    </r>
  </si>
  <si>
    <r>
      <rPr>
        <sz val="8"/>
        <rFont val="Arial"/>
        <family val="2"/>
      </rPr>
      <t>Vestuario y uniformes</t>
    </r>
  </si>
  <si>
    <r>
      <rPr>
        <sz val="8"/>
        <rFont val="Arial"/>
        <family val="2"/>
      </rPr>
      <t>10,004,364</t>
    </r>
  </si>
  <si>
    <r>
      <rPr>
        <sz val="8"/>
        <rFont val="Arial"/>
        <family val="2"/>
      </rPr>
      <t>4,387,471</t>
    </r>
  </si>
  <si>
    <r>
      <rPr>
        <sz val="8"/>
        <rFont val="Arial"/>
        <family val="2"/>
      </rPr>
      <t>-5,616,893</t>
    </r>
  </si>
  <si>
    <r>
      <rPr>
        <sz val="8"/>
        <rFont val="Arial"/>
        <family val="2"/>
      </rPr>
      <t>-56.14%</t>
    </r>
  </si>
  <si>
    <r>
      <rPr>
        <sz val="8"/>
        <rFont val="Arial"/>
        <family val="2"/>
      </rPr>
      <t>272</t>
    </r>
  </si>
  <si>
    <r>
      <rPr>
        <sz val="8"/>
        <rFont val="Arial"/>
        <family val="2"/>
      </rPr>
      <t>Prendas de seguridad y protección personal</t>
    </r>
  </si>
  <si>
    <r>
      <rPr>
        <sz val="8"/>
        <rFont val="Arial"/>
        <family val="2"/>
      </rPr>
      <t>12,565,129</t>
    </r>
  </si>
  <si>
    <r>
      <rPr>
        <sz val="8"/>
        <rFont val="Arial"/>
        <family val="2"/>
      </rPr>
      <t>6,296,120</t>
    </r>
  </si>
  <si>
    <r>
      <rPr>
        <sz val="8"/>
        <rFont val="Arial"/>
        <family val="2"/>
      </rPr>
      <t>-6,269,009</t>
    </r>
  </si>
  <si>
    <r>
      <rPr>
        <sz val="8"/>
        <rFont val="Arial"/>
        <family val="2"/>
      </rPr>
      <t>-49.89%</t>
    </r>
  </si>
  <si>
    <r>
      <rPr>
        <sz val="8"/>
        <rFont val="Arial"/>
        <family val="2"/>
      </rPr>
      <t>273</t>
    </r>
  </si>
  <si>
    <r>
      <rPr>
        <sz val="8"/>
        <rFont val="Arial"/>
        <family val="2"/>
      </rPr>
      <t>Artículos deportivos</t>
    </r>
  </si>
  <si>
    <r>
      <rPr>
        <sz val="8"/>
        <rFont val="Arial"/>
        <family val="2"/>
      </rPr>
      <t>566,997</t>
    </r>
  </si>
  <si>
    <r>
      <rPr>
        <sz val="8"/>
        <rFont val="Arial"/>
        <family val="2"/>
      </rPr>
      <t>426,997</t>
    </r>
  </si>
  <si>
    <r>
      <rPr>
        <sz val="8"/>
        <rFont val="Arial"/>
        <family val="2"/>
      </rPr>
      <t>305.00%</t>
    </r>
  </si>
  <si>
    <r>
      <rPr>
        <sz val="8"/>
        <rFont val="Arial"/>
        <family val="2"/>
      </rPr>
      <t>274</t>
    </r>
  </si>
  <si>
    <r>
      <rPr>
        <sz val="8"/>
        <rFont val="Arial"/>
        <family val="2"/>
      </rPr>
      <t>Productos textiles</t>
    </r>
  </si>
  <si>
    <r>
      <rPr>
        <sz val="8"/>
        <rFont val="Arial"/>
        <family val="2"/>
      </rPr>
      <t>333,000</t>
    </r>
  </si>
  <si>
    <r>
      <rPr>
        <sz val="8"/>
        <rFont val="Arial"/>
        <family val="2"/>
      </rPr>
      <t>818,076</t>
    </r>
  </si>
  <si>
    <r>
      <rPr>
        <sz val="8"/>
        <rFont val="Arial"/>
        <family val="2"/>
      </rPr>
      <t>485,076</t>
    </r>
  </si>
  <si>
    <r>
      <rPr>
        <sz val="8"/>
        <rFont val="Arial"/>
        <family val="2"/>
      </rPr>
      <t>145.67%</t>
    </r>
  </si>
  <si>
    <r>
      <rPr>
        <sz val="8"/>
        <rFont val="Arial"/>
        <family val="2"/>
      </rPr>
      <t>275</t>
    </r>
  </si>
  <si>
    <r>
      <rPr>
        <sz val="8"/>
        <rFont val="Arial"/>
        <family val="2"/>
      </rPr>
      <t>Blancos y otros productos textiles, excepto prendas de vestir</t>
    </r>
  </si>
  <si>
    <r>
      <rPr>
        <sz val="8"/>
        <rFont val="Arial"/>
        <family val="2"/>
      </rPr>
      <t>315,000</t>
    </r>
  </si>
  <si>
    <r>
      <rPr>
        <sz val="8"/>
        <rFont val="Arial"/>
        <family val="2"/>
      </rPr>
      <t>172,000</t>
    </r>
  </si>
  <si>
    <r>
      <rPr>
        <sz val="8"/>
        <rFont val="Arial"/>
        <family val="2"/>
      </rPr>
      <t>-143,000</t>
    </r>
  </si>
  <si>
    <r>
      <rPr>
        <sz val="8"/>
        <rFont val="Arial"/>
        <family val="2"/>
      </rPr>
      <t>-45.40%</t>
    </r>
  </si>
  <si>
    <r>
      <rPr>
        <b/>
        <sz val="8"/>
        <rFont val="Arial"/>
        <family val="2"/>
      </rPr>
      <t>2800</t>
    </r>
  </si>
  <si>
    <r>
      <rPr>
        <b/>
        <sz val="8"/>
        <rFont val="Arial"/>
        <family val="2"/>
      </rPr>
      <t>MATERIALES Y SUMINISTROS PARA SEGURIDAD</t>
    </r>
  </si>
  <si>
    <r>
      <rPr>
        <b/>
        <sz val="8"/>
        <rFont val="Arial"/>
        <family val="2"/>
      </rPr>
      <t>2,580,400</t>
    </r>
  </si>
  <si>
    <r>
      <rPr>
        <b/>
        <sz val="8"/>
        <rFont val="Arial"/>
        <family val="2"/>
      </rPr>
      <t>100.00%</t>
    </r>
  </si>
  <si>
    <r>
      <rPr>
        <sz val="8"/>
        <rFont val="Arial"/>
        <family val="2"/>
      </rPr>
      <t>281</t>
    </r>
  </si>
  <si>
    <r>
      <rPr>
        <sz val="8"/>
        <rFont val="Arial"/>
        <family val="2"/>
      </rPr>
      <t>Sustancias y materiales explosivos</t>
    </r>
  </si>
  <si>
    <r>
      <rPr>
        <sz val="8"/>
        <rFont val="Arial"/>
        <family val="2"/>
      </rPr>
      <t>282</t>
    </r>
  </si>
  <si>
    <r>
      <rPr>
        <sz val="8"/>
        <rFont val="Arial"/>
        <family val="2"/>
      </rPr>
      <t>Materiales de seguridad pública</t>
    </r>
  </si>
  <si>
    <r>
      <rPr>
        <sz val="8"/>
        <rFont val="Arial"/>
        <family val="2"/>
      </rPr>
      <t>2,580,400</t>
    </r>
  </si>
  <si>
    <r>
      <rPr>
        <sz val="8"/>
        <rFont val="Arial"/>
        <family val="2"/>
      </rPr>
      <t>283</t>
    </r>
  </si>
  <si>
    <r>
      <rPr>
        <sz val="8"/>
        <rFont val="Arial"/>
        <family val="2"/>
      </rPr>
      <t>Prendas de protección para seguridad pública y nacional</t>
    </r>
  </si>
  <si>
    <r>
      <rPr>
        <b/>
        <sz val="8"/>
        <rFont val="Arial"/>
        <family val="2"/>
      </rPr>
      <t>2900</t>
    </r>
  </si>
  <si>
    <t>HERRAMIENTAS, REFACCIONES Y ACCESORIOS MENORES</t>
  </si>
  <si>
    <r>
      <rPr>
        <b/>
        <sz val="8"/>
        <rFont val="Arial"/>
        <family val="2"/>
      </rPr>
      <t>16,084,156</t>
    </r>
  </si>
  <si>
    <r>
      <rPr>
        <b/>
        <sz val="8"/>
        <rFont val="Arial"/>
        <family val="2"/>
      </rPr>
      <t>37,468,007</t>
    </r>
  </si>
  <si>
    <r>
      <rPr>
        <b/>
        <sz val="8"/>
        <rFont val="Arial"/>
        <family val="2"/>
      </rPr>
      <t>21,383,851</t>
    </r>
  </si>
  <si>
    <r>
      <rPr>
        <b/>
        <sz val="8"/>
        <rFont val="Arial"/>
        <family val="2"/>
      </rPr>
      <t>132.95%</t>
    </r>
  </si>
  <si>
    <r>
      <rPr>
        <sz val="8"/>
        <rFont val="Arial"/>
        <family val="2"/>
      </rPr>
      <t>291</t>
    </r>
  </si>
  <si>
    <r>
      <rPr>
        <sz val="8"/>
        <rFont val="Arial"/>
        <family val="2"/>
      </rPr>
      <t>Herramientas menores</t>
    </r>
  </si>
  <si>
    <r>
      <rPr>
        <sz val="8"/>
        <rFont val="Arial"/>
        <family val="2"/>
      </rPr>
      <t>2,524,200</t>
    </r>
  </si>
  <si>
    <r>
      <rPr>
        <sz val="8"/>
        <rFont val="Arial"/>
        <family val="2"/>
      </rPr>
      <t>8,654,276</t>
    </r>
  </si>
  <si>
    <r>
      <rPr>
        <sz val="8"/>
        <rFont val="Arial"/>
        <family val="2"/>
      </rPr>
      <t>6,130,076</t>
    </r>
  </si>
  <si>
    <r>
      <rPr>
        <sz val="8"/>
        <rFont val="Arial"/>
        <family val="2"/>
      </rPr>
      <t>242.85%</t>
    </r>
  </si>
  <si>
    <r>
      <rPr>
        <sz val="8"/>
        <rFont val="Arial"/>
        <family val="2"/>
      </rPr>
      <t>292</t>
    </r>
  </si>
  <si>
    <r>
      <rPr>
        <sz val="8"/>
        <rFont val="Arial"/>
        <family val="2"/>
      </rPr>
      <t>Refacciones y accesorios menores de edificios</t>
    </r>
  </si>
  <si>
    <r>
      <rPr>
        <sz val="8"/>
        <rFont val="Arial"/>
        <family val="2"/>
      </rPr>
      <t>105,000</t>
    </r>
  </si>
  <si>
    <r>
      <rPr>
        <sz val="8"/>
        <rFont val="Arial"/>
        <family val="2"/>
      </rPr>
      <t>745,784</t>
    </r>
  </si>
  <si>
    <r>
      <rPr>
        <sz val="8"/>
        <rFont val="Arial"/>
        <family val="2"/>
      </rPr>
      <t>640,784</t>
    </r>
  </si>
  <si>
    <r>
      <rPr>
        <sz val="8"/>
        <rFont val="Arial"/>
        <family val="2"/>
      </rPr>
      <t>610.27%</t>
    </r>
  </si>
  <si>
    <r>
      <rPr>
        <sz val="8"/>
        <rFont val="Arial"/>
        <family val="2"/>
      </rPr>
      <t>293</t>
    </r>
  </si>
  <si>
    <r>
      <rPr>
        <sz val="8"/>
        <rFont val="Arial"/>
        <family val="2"/>
      </rPr>
      <t>Refacciones y accesorios menores de mobiliario y equipo de administración, educacional y recreativo</t>
    </r>
  </si>
  <si>
    <r>
      <rPr>
        <sz val="8"/>
        <rFont val="Arial"/>
        <family val="2"/>
      </rPr>
      <t>718,956</t>
    </r>
  </si>
  <si>
    <r>
      <rPr>
        <sz val="8"/>
        <rFont val="Arial"/>
        <family val="2"/>
      </rPr>
      <t>392,660</t>
    </r>
  </si>
  <si>
    <r>
      <rPr>
        <sz val="8"/>
        <rFont val="Arial"/>
        <family val="2"/>
      </rPr>
      <t>-326,296</t>
    </r>
  </si>
  <si>
    <r>
      <rPr>
        <sz val="8"/>
        <rFont val="Arial"/>
        <family val="2"/>
      </rPr>
      <t>-45.38%</t>
    </r>
  </si>
  <si>
    <r>
      <rPr>
        <sz val="8"/>
        <rFont val="Arial"/>
        <family val="2"/>
      </rPr>
      <t>294</t>
    </r>
  </si>
  <si>
    <r>
      <rPr>
        <sz val="8"/>
        <rFont val="Arial"/>
        <family val="2"/>
      </rPr>
      <t>Refacciones y accesorios menores de equipo de cómputo y tecnologías de la información</t>
    </r>
  </si>
  <si>
    <r>
      <rPr>
        <sz val="8"/>
        <rFont val="Arial"/>
        <family val="2"/>
      </rPr>
      <t>116,000</t>
    </r>
  </si>
  <si>
    <r>
      <rPr>
        <sz val="8"/>
        <rFont val="Arial"/>
        <family val="2"/>
      </rPr>
      <t>489,300</t>
    </r>
  </si>
  <si>
    <r>
      <rPr>
        <sz val="8"/>
        <rFont val="Arial"/>
        <family val="2"/>
      </rPr>
      <t>373,300</t>
    </r>
  </si>
  <si>
    <r>
      <rPr>
        <sz val="8"/>
        <rFont val="Arial"/>
        <family val="2"/>
      </rPr>
      <t>321.81%</t>
    </r>
  </si>
  <si>
    <r>
      <rPr>
        <sz val="8"/>
        <rFont val="Arial"/>
        <family val="2"/>
      </rPr>
      <t>295</t>
    </r>
  </si>
  <si>
    <r>
      <rPr>
        <sz val="8"/>
        <rFont val="Arial"/>
        <family val="2"/>
      </rPr>
      <t>Refacciones y accesorios menores de equipo e instrumental médico y de laboratorio</t>
    </r>
  </si>
  <si>
    <r>
      <rPr>
        <sz val="8"/>
        <rFont val="Arial"/>
        <family val="2"/>
      </rPr>
      <t>20,000</t>
    </r>
  </si>
  <si>
    <r>
      <rPr>
        <sz val="8"/>
        <rFont val="Arial"/>
        <family val="2"/>
      </rPr>
      <t>5,000,000</t>
    </r>
  </si>
  <si>
    <r>
      <rPr>
        <sz val="8"/>
        <rFont val="Arial"/>
        <family val="2"/>
      </rPr>
      <t>4,980,000</t>
    </r>
  </si>
  <si>
    <r>
      <rPr>
        <sz val="8"/>
        <rFont val="Arial"/>
        <family val="2"/>
      </rPr>
      <t>24900.00%</t>
    </r>
  </si>
  <si>
    <r>
      <rPr>
        <sz val="8"/>
        <rFont val="Arial"/>
        <family val="2"/>
      </rPr>
      <t>296</t>
    </r>
  </si>
  <si>
    <r>
      <rPr>
        <sz val="8"/>
        <rFont val="Arial"/>
        <family val="2"/>
      </rPr>
      <t>Refacciones y accesorios menores de equipo de transporte</t>
    </r>
  </si>
  <si>
    <r>
      <rPr>
        <sz val="8"/>
        <rFont val="Arial"/>
        <family val="2"/>
      </rPr>
      <t>17,648,000</t>
    </r>
  </si>
  <si>
    <r>
      <rPr>
        <sz val="8"/>
        <rFont val="Arial"/>
        <family val="2"/>
      </rPr>
      <t>7,648,000</t>
    </r>
  </si>
  <si>
    <r>
      <rPr>
        <sz val="8"/>
        <rFont val="Arial"/>
        <family val="2"/>
      </rPr>
      <t>76.48%</t>
    </r>
  </si>
  <si>
    <r>
      <rPr>
        <sz val="8"/>
        <rFont val="Arial"/>
        <family val="2"/>
      </rPr>
      <t>297</t>
    </r>
  </si>
  <si>
    <r>
      <rPr>
        <sz val="8"/>
        <rFont val="Arial"/>
        <family val="2"/>
      </rPr>
      <t>Refacciones y accesorios menores de equipo de defensa y seguridad</t>
    </r>
  </si>
  <si>
    <r>
      <rPr>
        <sz val="8"/>
        <rFont val="Arial"/>
        <family val="2"/>
      </rPr>
      <t>298</t>
    </r>
  </si>
  <si>
    <r>
      <rPr>
        <sz val="8"/>
        <rFont val="Arial"/>
        <family val="2"/>
      </rPr>
      <t>Refacciones y accesorios menores de maquinaria y otros equipos</t>
    </r>
  </si>
  <si>
    <r>
      <rPr>
        <sz val="8"/>
        <rFont val="Arial"/>
        <family val="2"/>
      </rPr>
      <t>2,600,000</t>
    </r>
  </si>
  <si>
    <r>
      <rPr>
        <sz val="8"/>
        <rFont val="Arial"/>
        <family val="2"/>
      </rPr>
      <t>4,537,987</t>
    </r>
  </si>
  <si>
    <r>
      <rPr>
        <sz val="8"/>
        <rFont val="Arial"/>
        <family val="2"/>
      </rPr>
      <t>1,937,987</t>
    </r>
  </si>
  <si>
    <r>
      <rPr>
        <sz val="8"/>
        <rFont val="Arial"/>
        <family val="2"/>
      </rPr>
      <t>74.54%</t>
    </r>
  </si>
  <si>
    <r>
      <rPr>
        <b/>
        <sz val="8"/>
        <rFont val="Arial"/>
        <family val="2"/>
      </rPr>
      <t>3000</t>
    </r>
  </si>
  <si>
    <r>
      <rPr>
        <b/>
        <sz val="8"/>
        <rFont val="Arial"/>
        <family val="2"/>
      </rPr>
      <t>935,655,429</t>
    </r>
  </si>
  <si>
    <r>
      <rPr>
        <b/>
        <sz val="8"/>
        <rFont val="Arial"/>
        <family val="2"/>
      </rPr>
      <t>506,354,332</t>
    </r>
  </si>
  <si>
    <r>
      <rPr>
        <b/>
        <sz val="8"/>
        <rFont val="Arial"/>
        <family val="2"/>
      </rPr>
      <t>-429,301,097</t>
    </r>
  </si>
  <si>
    <r>
      <rPr>
        <b/>
        <sz val="8"/>
        <rFont val="Arial"/>
        <family val="2"/>
      </rPr>
      <t>-45.88%</t>
    </r>
  </si>
  <si>
    <r>
      <rPr>
        <b/>
        <sz val="8"/>
        <rFont val="Arial"/>
        <family val="2"/>
      </rPr>
      <t>3100</t>
    </r>
  </si>
  <si>
    <r>
      <rPr>
        <b/>
        <sz val="8"/>
        <rFont val="Arial"/>
        <family val="2"/>
      </rPr>
      <t>SERVICIOS BASICOS</t>
    </r>
  </si>
  <si>
    <r>
      <rPr>
        <b/>
        <sz val="8"/>
        <rFont val="Arial"/>
        <family val="2"/>
      </rPr>
      <t>287,560,260</t>
    </r>
  </si>
  <si>
    <r>
      <rPr>
        <b/>
        <sz val="8"/>
        <rFont val="Arial"/>
        <family val="2"/>
      </rPr>
      <t>231,569,793</t>
    </r>
  </si>
  <si>
    <r>
      <rPr>
        <b/>
        <sz val="8"/>
        <rFont val="Arial"/>
        <family val="2"/>
      </rPr>
      <t>-55,990,467</t>
    </r>
  </si>
  <si>
    <r>
      <rPr>
        <b/>
        <sz val="8"/>
        <rFont val="Arial"/>
        <family val="2"/>
      </rPr>
      <t>-19.47%</t>
    </r>
  </si>
  <si>
    <r>
      <rPr>
        <sz val="8"/>
        <rFont val="Arial"/>
        <family val="2"/>
      </rPr>
      <t>311</t>
    </r>
  </si>
  <si>
    <r>
      <rPr>
        <sz val="8"/>
        <rFont val="Arial"/>
        <family val="2"/>
      </rPr>
      <t>Energía eléctrica</t>
    </r>
  </si>
  <si>
    <r>
      <rPr>
        <sz val="8"/>
        <rFont val="Arial"/>
        <family val="2"/>
      </rPr>
      <t>247,780,893</t>
    </r>
  </si>
  <si>
    <r>
      <rPr>
        <sz val="8"/>
        <rFont val="Arial"/>
        <family val="2"/>
      </rPr>
      <t>200,000,000</t>
    </r>
  </si>
  <si>
    <r>
      <rPr>
        <sz val="8"/>
        <rFont val="Arial"/>
        <family val="2"/>
      </rPr>
      <t>-47,780,893</t>
    </r>
  </si>
  <si>
    <r>
      <rPr>
        <sz val="8"/>
        <rFont val="Arial"/>
        <family val="2"/>
      </rPr>
      <t>-19.28%</t>
    </r>
  </si>
  <si>
    <r>
      <rPr>
        <sz val="8"/>
        <rFont val="Arial"/>
        <family val="2"/>
      </rPr>
      <t>312</t>
    </r>
  </si>
  <si>
    <r>
      <rPr>
        <sz val="8"/>
        <rFont val="Arial"/>
        <family val="2"/>
      </rPr>
      <t>Gas</t>
    </r>
  </si>
  <si>
    <r>
      <rPr>
        <sz val="8"/>
        <rFont val="Arial"/>
        <family val="2"/>
      </rPr>
      <t>1,200,000</t>
    </r>
  </si>
  <si>
    <r>
      <rPr>
        <sz val="8"/>
        <rFont val="Arial"/>
        <family val="2"/>
      </rPr>
      <t>-700,000</t>
    </r>
  </si>
  <si>
    <r>
      <rPr>
        <sz val="8"/>
        <rFont val="Arial"/>
        <family val="2"/>
      </rPr>
      <t>-58.33%</t>
    </r>
  </si>
  <si>
    <r>
      <rPr>
        <sz val="8"/>
        <rFont val="Arial"/>
        <family val="2"/>
      </rPr>
      <t>313</t>
    </r>
  </si>
  <si>
    <r>
      <rPr>
        <sz val="8"/>
        <rFont val="Arial"/>
        <family val="2"/>
      </rPr>
      <t>Agua</t>
    </r>
  </si>
  <si>
    <r>
      <rPr>
        <sz val="8"/>
        <rFont val="Arial"/>
        <family val="2"/>
      </rPr>
      <t>8,219,453</t>
    </r>
  </si>
  <si>
    <r>
      <rPr>
        <sz val="8"/>
        <rFont val="Arial"/>
        <family val="2"/>
      </rPr>
      <t>1,780,547</t>
    </r>
  </si>
  <si>
    <r>
      <rPr>
        <sz val="8"/>
        <rFont val="Arial"/>
        <family val="2"/>
      </rPr>
      <t>21.66%</t>
    </r>
  </si>
  <si>
    <r>
      <rPr>
        <sz val="8"/>
        <rFont val="Arial"/>
        <family val="2"/>
      </rPr>
      <t>314</t>
    </r>
  </si>
  <si>
    <r>
      <rPr>
        <sz val="8"/>
        <rFont val="Arial"/>
        <family val="2"/>
      </rPr>
      <t>Telefonía tradicional</t>
    </r>
  </si>
  <si>
    <r>
      <rPr>
        <sz val="8"/>
        <rFont val="Arial"/>
        <family val="2"/>
      </rPr>
      <t>4,500,000</t>
    </r>
  </si>
  <si>
    <r>
      <rPr>
        <sz val="8"/>
        <rFont val="Arial"/>
        <family val="2"/>
      </rPr>
      <t>6,000,000</t>
    </r>
  </si>
  <si>
    <r>
      <rPr>
        <sz val="8"/>
        <rFont val="Arial"/>
        <family val="2"/>
      </rPr>
      <t>1,500,000</t>
    </r>
  </si>
  <si>
    <r>
      <rPr>
        <sz val="8"/>
        <rFont val="Arial"/>
        <family val="2"/>
      </rPr>
      <t>33.33%</t>
    </r>
  </si>
  <si>
    <r>
      <rPr>
        <sz val="8"/>
        <rFont val="Arial"/>
        <family val="2"/>
      </rPr>
      <t>315</t>
    </r>
  </si>
  <si>
    <r>
      <rPr>
        <sz val="8"/>
        <rFont val="Arial"/>
        <family val="2"/>
      </rPr>
      <t>Telefonía celular</t>
    </r>
  </si>
  <si>
    <r>
      <rPr>
        <sz val="8"/>
        <rFont val="Arial"/>
        <family val="2"/>
      </rPr>
      <t>1,640,000</t>
    </r>
  </si>
  <si>
    <r>
      <rPr>
        <sz val="8"/>
        <rFont val="Arial"/>
        <family val="2"/>
      </rPr>
      <t>616,000</t>
    </r>
  </si>
  <si>
    <r>
      <rPr>
        <sz val="8"/>
        <rFont val="Arial"/>
        <family val="2"/>
      </rPr>
      <t>-1,024,000</t>
    </r>
  </si>
  <si>
    <r>
      <rPr>
        <sz val="8"/>
        <rFont val="Arial"/>
        <family val="2"/>
      </rPr>
      <t>-62.44%</t>
    </r>
  </si>
  <si>
    <r>
      <rPr>
        <sz val="8"/>
        <rFont val="Arial"/>
        <family val="2"/>
      </rPr>
      <t>316</t>
    </r>
  </si>
  <si>
    <r>
      <rPr>
        <sz val="8"/>
        <rFont val="Arial"/>
        <family val="2"/>
      </rPr>
      <t>Servicios de telecomunicaciones y satélites</t>
    </r>
  </si>
  <si>
    <r>
      <rPr>
        <sz val="8"/>
        <rFont val="Arial"/>
        <family val="2"/>
      </rPr>
      <t>317</t>
    </r>
  </si>
  <si>
    <r>
      <rPr>
        <sz val="8"/>
        <rFont val="Arial"/>
        <family val="2"/>
      </rPr>
      <t>Servicios de acceso de Internet, redes y procedimiento de información</t>
    </r>
  </si>
  <si>
    <r>
      <rPr>
        <sz val="8"/>
        <rFont val="Arial"/>
        <family val="2"/>
      </rPr>
      <t>20,980,016</t>
    </r>
  </si>
  <si>
    <r>
      <rPr>
        <sz val="8"/>
        <rFont val="Arial"/>
        <family val="2"/>
      </rPr>
      <t>12,865,280</t>
    </r>
  </si>
  <si>
    <r>
      <rPr>
        <sz val="8"/>
        <rFont val="Arial"/>
        <family val="2"/>
      </rPr>
      <t>-8,114,736</t>
    </r>
  </si>
  <si>
    <r>
      <rPr>
        <sz val="8"/>
        <rFont val="Arial"/>
        <family val="2"/>
      </rPr>
      <t>-38.68%</t>
    </r>
  </si>
  <si>
    <r>
      <rPr>
        <sz val="8"/>
        <rFont val="Arial"/>
        <family val="2"/>
      </rPr>
      <t>318</t>
    </r>
  </si>
  <si>
    <r>
      <rPr>
        <sz val="8"/>
        <rFont val="Arial"/>
        <family val="2"/>
      </rPr>
      <t>Servicios postales y telegráficos</t>
    </r>
  </si>
  <si>
    <r>
      <rPr>
        <sz val="8"/>
        <rFont val="Arial"/>
        <family val="2"/>
      </rPr>
      <t>2,168,780</t>
    </r>
  </si>
  <si>
    <r>
      <rPr>
        <sz val="8"/>
        <rFont val="Arial"/>
        <family val="2"/>
      </rPr>
      <t>167,000</t>
    </r>
  </si>
  <si>
    <r>
      <rPr>
        <sz val="8"/>
        <rFont val="Arial"/>
        <family val="2"/>
      </rPr>
      <t>-2,001,780</t>
    </r>
  </si>
  <si>
    <r>
      <rPr>
        <sz val="8"/>
        <rFont val="Arial"/>
        <family val="2"/>
      </rPr>
      <t>-92.30%</t>
    </r>
  </si>
  <si>
    <r>
      <rPr>
        <sz val="8"/>
        <rFont val="Arial"/>
        <family val="2"/>
      </rPr>
      <t>319</t>
    </r>
  </si>
  <si>
    <t>Servicios integrales y otros servicios</t>
  </si>
  <si>
    <r>
      <rPr>
        <sz val="8"/>
        <rFont val="Arial"/>
        <family val="2"/>
      </rPr>
      <t>1,071,118</t>
    </r>
  </si>
  <si>
    <r>
      <rPr>
        <sz val="8"/>
        <rFont val="Arial"/>
        <family val="2"/>
      </rPr>
      <t>1,421,513</t>
    </r>
  </si>
  <si>
    <r>
      <rPr>
        <sz val="8"/>
        <rFont val="Arial"/>
        <family val="2"/>
      </rPr>
      <t>350,395</t>
    </r>
  </si>
  <si>
    <r>
      <rPr>
        <sz val="8"/>
        <rFont val="Arial"/>
        <family val="2"/>
      </rPr>
      <t>32.71%</t>
    </r>
  </si>
  <si>
    <r>
      <rPr>
        <b/>
        <sz val="8"/>
        <rFont val="Arial"/>
        <family val="2"/>
      </rPr>
      <t>3200</t>
    </r>
  </si>
  <si>
    <r>
      <rPr>
        <b/>
        <sz val="8"/>
        <rFont val="Arial"/>
        <family val="2"/>
      </rPr>
      <t>SERVICIOS DE ARRENDAMIENTO</t>
    </r>
  </si>
  <si>
    <r>
      <rPr>
        <b/>
        <sz val="8"/>
        <rFont val="Arial"/>
        <family val="2"/>
      </rPr>
      <t>302,767,535</t>
    </r>
  </si>
  <si>
    <r>
      <rPr>
        <b/>
        <sz val="8"/>
        <rFont val="Arial"/>
        <family val="2"/>
      </rPr>
      <t>63,868,098</t>
    </r>
  </si>
  <si>
    <r>
      <rPr>
        <b/>
        <sz val="8"/>
        <rFont val="Arial"/>
        <family val="2"/>
      </rPr>
      <t>-238,899,437</t>
    </r>
  </si>
  <si>
    <r>
      <rPr>
        <b/>
        <sz val="8"/>
        <rFont val="Arial"/>
        <family val="2"/>
      </rPr>
      <t>-78.91%</t>
    </r>
  </si>
  <si>
    <r>
      <rPr>
        <sz val="8"/>
        <rFont val="Arial"/>
        <family val="2"/>
      </rPr>
      <t>321</t>
    </r>
  </si>
  <si>
    <r>
      <rPr>
        <sz val="8"/>
        <rFont val="Arial"/>
        <family val="2"/>
      </rPr>
      <t>Arrendamiento de terrenos</t>
    </r>
  </si>
  <si>
    <r>
      <rPr>
        <sz val="8"/>
        <rFont val="Arial"/>
        <family val="2"/>
      </rPr>
      <t>322</t>
    </r>
  </si>
  <si>
    <r>
      <rPr>
        <sz val="8"/>
        <rFont val="Arial"/>
        <family val="2"/>
      </rPr>
      <t>Arrendamiento de edificios</t>
    </r>
  </si>
  <si>
    <r>
      <rPr>
        <sz val="8"/>
        <rFont val="Arial"/>
        <family val="2"/>
      </rPr>
      <t>12,180,000</t>
    </r>
  </si>
  <si>
    <r>
      <rPr>
        <sz val="8"/>
        <rFont val="Arial"/>
        <family val="2"/>
      </rPr>
      <t>-2,180,000</t>
    </r>
  </si>
  <si>
    <r>
      <rPr>
        <sz val="8"/>
        <rFont val="Arial"/>
        <family val="2"/>
      </rPr>
      <t>-17.90%</t>
    </r>
  </si>
  <si>
    <r>
      <rPr>
        <sz val="8"/>
        <rFont val="Arial"/>
        <family val="2"/>
      </rPr>
      <t>323</t>
    </r>
  </si>
  <si>
    <r>
      <rPr>
        <sz val="8"/>
        <rFont val="Arial"/>
        <family val="2"/>
      </rPr>
      <t>Arrendamiento de mobiliario y equipo de administración, educacional y recreativo</t>
    </r>
  </si>
  <si>
    <r>
      <rPr>
        <sz val="8"/>
        <rFont val="Arial"/>
        <family val="2"/>
      </rPr>
      <t>205,421,057</t>
    </r>
  </si>
  <si>
    <r>
      <rPr>
        <sz val="8"/>
        <rFont val="Arial"/>
        <family val="2"/>
      </rPr>
      <t>34,703,860</t>
    </r>
  </si>
  <si>
    <r>
      <rPr>
        <sz val="8"/>
        <rFont val="Arial"/>
        <family val="2"/>
      </rPr>
      <t>-170,717,197</t>
    </r>
  </si>
  <si>
    <r>
      <rPr>
        <sz val="8"/>
        <rFont val="Arial"/>
        <family val="2"/>
      </rPr>
      <t>-83.11%</t>
    </r>
  </si>
  <si>
    <r>
      <rPr>
        <sz val="8"/>
        <rFont val="Arial"/>
        <family val="2"/>
      </rPr>
      <t>324</t>
    </r>
  </si>
  <si>
    <r>
      <rPr>
        <sz val="8"/>
        <rFont val="Arial"/>
        <family val="2"/>
      </rPr>
      <t>Arrendamiento de equipo e instrumental médico y de laboratorio</t>
    </r>
  </si>
  <si>
    <r>
      <rPr>
        <sz val="8"/>
        <rFont val="Arial"/>
        <family val="2"/>
      </rPr>
      <t>325</t>
    </r>
  </si>
  <si>
    <r>
      <rPr>
        <sz val="8"/>
        <rFont val="Arial"/>
        <family val="2"/>
      </rPr>
      <t>Arrendamiento de equipo de transporte</t>
    </r>
  </si>
  <si>
    <r>
      <rPr>
        <sz val="8"/>
        <rFont val="Arial"/>
        <family val="2"/>
      </rPr>
      <t>64,166,478</t>
    </r>
  </si>
  <si>
    <r>
      <rPr>
        <sz val="8"/>
        <rFont val="Arial"/>
        <family val="2"/>
      </rPr>
      <t>986,000</t>
    </r>
  </si>
  <si>
    <r>
      <rPr>
        <sz val="8"/>
        <rFont val="Arial"/>
        <family val="2"/>
      </rPr>
      <t>-63,180,478</t>
    </r>
  </si>
  <si>
    <r>
      <rPr>
        <sz val="8"/>
        <rFont val="Arial"/>
        <family val="2"/>
      </rPr>
      <t>-98.46%</t>
    </r>
  </si>
  <si>
    <r>
      <rPr>
        <sz val="8"/>
        <rFont val="Arial"/>
        <family val="2"/>
      </rPr>
      <t>326</t>
    </r>
  </si>
  <si>
    <r>
      <rPr>
        <sz val="8"/>
        <rFont val="Arial"/>
        <family val="2"/>
      </rPr>
      <t>Arrendamiento de maquinaria, otros equipos y herramientas</t>
    </r>
  </si>
  <si>
    <r>
      <rPr>
        <sz val="8"/>
        <rFont val="Arial"/>
        <family val="2"/>
      </rPr>
      <t>9,800,000</t>
    </r>
  </si>
  <si>
    <r>
      <rPr>
        <sz val="8"/>
        <rFont val="Arial"/>
        <family val="2"/>
      </rPr>
      <t>15,702,358</t>
    </r>
  </si>
  <si>
    <r>
      <rPr>
        <sz val="8"/>
        <rFont val="Arial"/>
        <family val="2"/>
      </rPr>
      <t>5,902,358</t>
    </r>
  </si>
  <si>
    <r>
      <rPr>
        <sz val="8"/>
        <rFont val="Arial"/>
        <family val="2"/>
      </rPr>
      <t>60.23%</t>
    </r>
  </si>
  <si>
    <r>
      <rPr>
        <sz val="8"/>
        <rFont val="Arial"/>
        <family val="2"/>
      </rPr>
      <t>327</t>
    </r>
  </si>
  <si>
    <r>
      <rPr>
        <sz val="8"/>
        <rFont val="Arial"/>
        <family val="2"/>
      </rPr>
      <t>Arrendamiento de activos intangibles</t>
    </r>
  </si>
  <si>
    <r>
      <rPr>
        <sz val="8"/>
        <rFont val="Arial"/>
        <family val="2"/>
      </rPr>
      <t>9,000,000</t>
    </r>
  </si>
  <si>
    <r>
      <rPr>
        <sz val="8"/>
        <rFont val="Arial"/>
        <family val="2"/>
      </rPr>
      <t>740,000</t>
    </r>
  </si>
  <si>
    <r>
      <rPr>
        <sz val="8"/>
        <rFont val="Arial"/>
        <family val="2"/>
      </rPr>
      <t>-8,260,000</t>
    </r>
  </si>
  <si>
    <r>
      <rPr>
        <sz val="8"/>
        <rFont val="Arial"/>
        <family val="2"/>
      </rPr>
      <t>-91.78%</t>
    </r>
  </si>
  <si>
    <r>
      <rPr>
        <sz val="8"/>
        <rFont val="Arial"/>
        <family val="2"/>
      </rPr>
      <t>328</t>
    </r>
  </si>
  <si>
    <r>
      <rPr>
        <sz val="8"/>
        <rFont val="Arial"/>
        <family val="2"/>
      </rPr>
      <t>Arrendamiento financiero</t>
    </r>
  </si>
  <si>
    <r>
      <rPr>
        <sz val="8"/>
        <rFont val="Arial"/>
        <family val="2"/>
      </rPr>
      <t>329</t>
    </r>
  </si>
  <si>
    <r>
      <rPr>
        <sz val="8"/>
        <rFont val="Arial"/>
        <family val="2"/>
      </rPr>
      <t>Otros arrendamientos</t>
    </r>
  </si>
  <si>
    <r>
      <rPr>
        <sz val="8"/>
        <rFont val="Arial"/>
        <family val="2"/>
      </rPr>
      <t>1,735,880</t>
    </r>
  </si>
  <si>
    <r>
      <rPr>
        <sz val="8"/>
        <rFont val="Arial"/>
        <family val="2"/>
      </rPr>
      <t>-464,120</t>
    </r>
  </si>
  <si>
    <r>
      <rPr>
        <sz val="8"/>
        <rFont val="Arial"/>
        <family val="2"/>
      </rPr>
      <t>-21.10%</t>
    </r>
  </si>
  <si>
    <r>
      <rPr>
        <b/>
        <sz val="8"/>
        <rFont val="Arial"/>
        <family val="2"/>
      </rPr>
      <t>3300</t>
    </r>
  </si>
  <si>
    <r>
      <rPr>
        <b/>
        <sz val="8"/>
        <rFont val="Arial"/>
        <family val="2"/>
      </rPr>
      <t>SERVICIOS PROFESIONALES, CIENTÍFICOS, TÉCNICOS Y OTROS SERVICIOS</t>
    </r>
  </si>
  <si>
    <r>
      <rPr>
        <b/>
        <sz val="8"/>
        <rFont val="Arial"/>
        <family val="2"/>
      </rPr>
      <t>104,660,365</t>
    </r>
  </si>
  <si>
    <r>
      <rPr>
        <b/>
        <sz val="8"/>
        <rFont val="Arial"/>
        <family val="2"/>
      </rPr>
      <t>51,139,318</t>
    </r>
  </si>
  <si>
    <r>
      <rPr>
        <b/>
        <sz val="8"/>
        <rFont val="Arial"/>
        <family val="2"/>
      </rPr>
      <t>-53,521,047</t>
    </r>
  </si>
  <si>
    <r>
      <rPr>
        <b/>
        <sz val="8"/>
        <rFont val="Arial"/>
        <family val="2"/>
      </rPr>
      <t>-51.14%</t>
    </r>
  </si>
  <si>
    <r>
      <rPr>
        <sz val="8"/>
        <rFont val="Arial"/>
        <family val="2"/>
      </rPr>
      <t>331</t>
    </r>
  </si>
  <si>
    <r>
      <rPr>
        <sz val="8"/>
        <rFont val="Arial"/>
        <family val="2"/>
      </rPr>
      <t>Servicios legales, de contabilidad, auditoría y relacionados</t>
    </r>
  </si>
  <si>
    <r>
      <rPr>
        <sz val="8"/>
        <rFont val="Arial"/>
        <family val="2"/>
      </rPr>
      <t>43,815,328</t>
    </r>
  </si>
  <si>
    <r>
      <rPr>
        <sz val="8"/>
        <rFont val="Arial"/>
        <family val="2"/>
      </rPr>
      <t>7,020,000</t>
    </r>
  </si>
  <si>
    <r>
      <rPr>
        <sz val="8"/>
        <rFont val="Arial"/>
        <family val="2"/>
      </rPr>
      <t>-36,795,328</t>
    </r>
  </si>
  <si>
    <r>
      <rPr>
        <sz val="8"/>
        <rFont val="Arial"/>
        <family val="2"/>
      </rPr>
      <t>-83.98%</t>
    </r>
  </si>
  <si>
    <r>
      <rPr>
        <sz val="8"/>
        <rFont val="Arial"/>
        <family val="2"/>
      </rPr>
      <t>332</t>
    </r>
  </si>
  <si>
    <r>
      <rPr>
        <sz val="8"/>
        <rFont val="Arial"/>
        <family val="2"/>
      </rPr>
      <t>Servicios de diseño, arquitectura, ingeniería y actividades relacionadas</t>
    </r>
  </si>
  <si>
    <r>
      <rPr>
        <sz val="8"/>
        <rFont val="Arial"/>
        <family val="2"/>
      </rPr>
      <t>4,435,437</t>
    </r>
  </si>
  <si>
    <r>
      <rPr>
        <sz val="8"/>
        <rFont val="Arial"/>
        <family val="2"/>
      </rPr>
      <t>-4,435,437</t>
    </r>
  </si>
  <si>
    <r>
      <rPr>
        <sz val="8"/>
        <rFont val="Arial"/>
        <family val="2"/>
      </rPr>
      <t>333</t>
    </r>
  </si>
  <si>
    <r>
      <rPr>
        <sz val="8"/>
        <rFont val="Arial"/>
        <family val="2"/>
      </rPr>
      <t>Servicios de consultoría administrativa, procesos, técnica y en tecnologías de la información</t>
    </r>
  </si>
  <si>
    <r>
      <rPr>
        <sz val="8"/>
        <rFont val="Arial"/>
        <family val="2"/>
      </rPr>
      <t>16,800,000</t>
    </r>
  </si>
  <si>
    <r>
      <rPr>
        <sz val="8"/>
        <rFont val="Arial"/>
        <family val="2"/>
      </rPr>
      <t>3,670,000</t>
    </r>
  </si>
  <si>
    <r>
      <rPr>
        <sz val="8"/>
        <rFont val="Arial"/>
        <family val="2"/>
      </rPr>
      <t>-13,130,000</t>
    </r>
  </si>
  <si>
    <r>
      <rPr>
        <sz val="8"/>
        <rFont val="Arial"/>
        <family val="2"/>
      </rPr>
      <t>-78.15%</t>
    </r>
  </si>
  <si>
    <r>
      <rPr>
        <sz val="8"/>
        <rFont val="Arial"/>
        <family val="2"/>
      </rPr>
      <t>334</t>
    </r>
  </si>
  <si>
    <r>
      <rPr>
        <sz val="8"/>
        <rFont val="Arial"/>
        <family val="2"/>
      </rPr>
      <t>Servicios de capacitación</t>
    </r>
  </si>
  <si>
    <r>
      <rPr>
        <sz val="8"/>
        <rFont val="Arial"/>
        <family val="2"/>
      </rPr>
      <t>6,560,000</t>
    </r>
  </si>
  <si>
    <r>
      <rPr>
        <sz val="8"/>
        <rFont val="Arial"/>
        <family val="2"/>
      </rPr>
      <t>19,390,000</t>
    </r>
  </si>
  <si>
    <r>
      <rPr>
        <sz val="8"/>
        <rFont val="Arial"/>
        <family val="2"/>
      </rPr>
      <t>12,830,000</t>
    </r>
  </si>
  <si>
    <r>
      <rPr>
        <sz val="8"/>
        <rFont val="Arial"/>
        <family val="2"/>
      </rPr>
      <t>195.58%</t>
    </r>
  </si>
  <si>
    <r>
      <rPr>
        <sz val="8"/>
        <rFont val="Arial"/>
        <family val="2"/>
      </rPr>
      <t>335</t>
    </r>
  </si>
  <si>
    <r>
      <rPr>
        <sz val="8"/>
        <rFont val="Arial"/>
        <family val="2"/>
      </rPr>
      <t>Servicios de investigación científica y desarrollo</t>
    </r>
  </si>
  <si>
    <r>
      <rPr>
        <sz val="8"/>
        <rFont val="Arial"/>
        <family val="2"/>
      </rPr>
      <t>336</t>
    </r>
  </si>
  <si>
    <r>
      <rPr>
        <sz val="8"/>
        <rFont val="Arial"/>
        <family val="2"/>
      </rPr>
      <t>Servicios de apoyo administrativo, fotocopiado e impresión</t>
    </r>
  </si>
  <si>
    <r>
      <rPr>
        <sz val="8"/>
        <rFont val="Arial"/>
        <family val="2"/>
      </rPr>
      <t>7,000,000</t>
    </r>
  </si>
  <si>
    <r>
      <rPr>
        <sz val="8"/>
        <rFont val="Arial"/>
        <family val="2"/>
      </rPr>
      <t>7,025,310</t>
    </r>
  </si>
  <si>
    <r>
      <rPr>
        <sz val="8"/>
        <rFont val="Arial"/>
        <family val="2"/>
      </rPr>
      <t>25,310</t>
    </r>
  </si>
  <si>
    <r>
      <rPr>
        <sz val="8"/>
        <rFont val="Arial"/>
        <family val="2"/>
      </rPr>
      <t>0.36%</t>
    </r>
  </si>
  <si>
    <r>
      <rPr>
        <sz val="8"/>
        <rFont val="Arial"/>
        <family val="2"/>
      </rPr>
      <t>337</t>
    </r>
  </si>
  <si>
    <r>
      <rPr>
        <sz val="8"/>
        <rFont val="Arial"/>
        <family val="2"/>
      </rPr>
      <t>Servicios de protección y seguridad</t>
    </r>
  </si>
  <si>
    <r>
      <rPr>
        <sz val="8"/>
        <rFont val="Arial"/>
        <family val="2"/>
      </rPr>
      <t>14,849,600</t>
    </r>
  </si>
  <si>
    <r>
      <rPr>
        <sz val="8"/>
        <rFont val="Arial"/>
        <family val="2"/>
      </rPr>
      <t>-14,849,600</t>
    </r>
  </si>
  <si>
    <r>
      <rPr>
        <sz val="8"/>
        <rFont val="Arial"/>
        <family val="2"/>
      </rPr>
      <t>338</t>
    </r>
  </si>
  <si>
    <r>
      <rPr>
        <sz val="8"/>
        <rFont val="Arial"/>
        <family val="2"/>
      </rPr>
      <t>Servicios de vigilancia</t>
    </r>
  </si>
  <si>
    <r>
      <rPr>
        <sz val="8"/>
        <rFont val="Arial"/>
        <family val="2"/>
      </rPr>
      <t>339</t>
    </r>
  </si>
  <si>
    <r>
      <rPr>
        <sz val="8"/>
        <rFont val="Arial"/>
        <family val="2"/>
      </rPr>
      <t>Servicios profesionales, científicos y técnicos integrales</t>
    </r>
  </si>
  <si>
    <r>
      <rPr>
        <sz val="8"/>
        <rFont val="Arial"/>
        <family val="2"/>
      </rPr>
      <t>11,200,000</t>
    </r>
  </si>
  <si>
    <r>
      <rPr>
        <sz val="8"/>
        <rFont val="Arial"/>
        <family val="2"/>
      </rPr>
      <t>14,034,008</t>
    </r>
  </si>
  <si>
    <r>
      <rPr>
        <sz val="8"/>
        <rFont val="Arial"/>
        <family val="2"/>
      </rPr>
      <t>2,834,008</t>
    </r>
  </si>
  <si>
    <r>
      <rPr>
        <sz val="8"/>
        <rFont val="Arial"/>
        <family val="2"/>
      </rPr>
      <t>25.30%</t>
    </r>
  </si>
  <si>
    <r>
      <rPr>
        <b/>
        <sz val="8"/>
        <rFont val="Arial"/>
        <family val="2"/>
      </rPr>
      <t>3400</t>
    </r>
  </si>
  <si>
    <t>SERVICIOS FINANCIEROS, BANCARIOS Y COMERCIALES</t>
  </si>
  <si>
    <r>
      <rPr>
        <b/>
        <sz val="8"/>
        <rFont val="Arial"/>
        <family val="2"/>
      </rPr>
      <t>27,650,000</t>
    </r>
  </si>
  <si>
    <r>
      <rPr>
        <b/>
        <sz val="8"/>
        <rFont val="Arial"/>
        <family val="2"/>
      </rPr>
      <t>31,803,900</t>
    </r>
  </si>
  <si>
    <r>
      <rPr>
        <b/>
        <sz val="8"/>
        <rFont val="Arial"/>
        <family val="2"/>
      </rPr>
      <t>4,153,900</t>
    </r>
  </si>
  <si>
    <r>
      <rPr>
        <b/>
        <sz val="8"/>
        <rFont val="Arial"/>
        <family val="2"/>
      </rPr>
      <t>15.02%</t>
    </r>
  </si>
  <si>
    <r>
      <rPr>
        <sz val="8"/>
        <rFont val="Arial"/>
        <family val="2"/>
      </rPr>
      <t>341</t>
    </r>
  </si>
  <si>
    <r>
      <rPr>
        <sz val="8"/>
        <rFont val="Arial"/>
        <family val="2"/>
      </rPr>
      <t>Servicios financieros y bancarios</t>
    </r>
  </si>
  <si>
    <r>
      <rPr>
        <sz val="8"/>
        <rFont val="Arial"/>
        <family val="2"/>
      </rPr>
      <t>-1,000,000</t>
    </r>
  </si>
  <si>
    <r>
      <rPr>
        <sz val="8"/>
        <rFont val="Arial"/>
        <family val="2"/>
      </rPr>
      <t>-10.00%</t>
    </r>
  </si>
  <si>
    <r>
      <rPr>
        <sz val="8"/>
        <rFont val="Arial"/>
        <family val="2"/>
      </rPr>
      <t>342</t>
    </r>
  </si>
  <si>
    <r>
      <rPr>
        <sz val="8"/>
        <rFont val="Arial"/>
        <family val="2"/>
      </rPr>
      <t>Servicios de cobranza, investigación crediticia y similar</t>
    </r>
  </si>
  <si>
    <r>
      <rPr>
        <sz val="8"/>
        <rFont val="Arial"/>
        <family val="2"/>
      </rPr>
      <t>343</t>
    </r>
  </si>
  <si>
    <r>
      <rPr>
        <sz val="8"/>
        <rFont val="Arial"/>
        <family val="2"/>
      </rPr>
      <t>Servicios de recaudación, traslado y custodia de valores</t>
    </r>
  </si>
  <si>
    <r>
      <rPr>
        <sz val="8"/>
        <rFont val="Arial"/>
        <family val="2"/>
      </rPr>
      <t>-100,000</t>
    </r>
  </si>
  <si>
    <r>
      <rPr>
        <sz val="8"/>
        <rFont val="Arial"/>
        <family val="2"/>
      </rPr>
      <t>344</t>
    </r>
  </si>
  <si>
    <r>
      <rPr>
        <sz val="8"/>
        <rFont val="Arial"/>
        <family val="2"/>
      </rPr>
      <t>Seguros de responsabilidad patrimonial y fianzas</t>
    </r>
  </si>
  <si>
    <r>
      <rPr>
        <sz val="8"/>
        <rFont val="Arial"/>
        <family val="2"/>
      </rPr>
      <t>450,000</t>
    </r>
  </si>
  <si>
    <r>
      <rPr>
        <sz val="8"/>
        <rFont val="Arial"/>
        <family val="2"/>
      </rPr>
      <t>-450,000</t>
    </r>
  </si>
  <si>
    <r>
      <rPr>
        <sz val="8"/>
        <rFont val="Arial"/>
        <family val="2"/>
      </rPr>
      <t>345</t>
    </r>
  </si>
  <si>
    <r>
      <rPr>
        <sz val="8"/>
        <rFont val="Arial"/>
        <family val="2"/>
      </rPr>
      <t>Seguro de bienes patrimoniales</t>
    </r>
  </si>
  <si>
    <r>
      <rPr>
        <sz val="8"/>
        <rFont val="Arial"/>
        <family val="2"/>
      </rPr>
      <t>15,000,000</t>
    </r>
  </si>
  <si>
    <r>
      <rPr>
        <sz val="8"/>
        <rFont val="Arial"/>
        <family val="2"/>
      </rPr>
      <t>14,587,500</t>
    </r>
  </si>
  <si>
    <r>
      <rPr>
        <sz val="8"/>
        <rFont val="Arial"/>
        <family val="2"/>
      </rPr>
      <t>-412,500</t>
    </r>
  </si>
  <si>
    <r>
      <rPr>
        <sz val="8"/>
        <rFont val="Arial"/>
        <family val="2"/>
      </rPr>
      <t>-2.75%</t>
    </r>
  </si>
  <si>
    <r>
      <rPr>
        <sz val="8"/>
        <rFont val="Arial"/>
        <family val="2"/>
      </rPr>
      <t>346</t>
    </r>
  </si>
  <si>
    <t>Almacenaje, envase y embalaje</t>
  </si>
  <si>
    <r>
      <rPr>
        <sz val="8"/>
        <rFont val="Arial"/>
        <family val="2"/>
      </rPr>
      <t>347</t>
    </r>
  </si>
  <si>
    <r>
      <rPr>
        <sz val="8"/>
        <rFont val="Arial"/>
        <family val="2"/>
      </rPr>
      <t>Fletes y maniobras</t>
    </r>
  </si>
  <si>
    <r>
      <rPr>
        <sz val="8"/>
        <rFont val="Arial"/>
        <family val="2"/>
      </rPr>
      <t>2,100,000</t>
    </r>
  </si>
  <si>
    <r>
      <rPr>
        <sz val="8"/>
        <rFont val="Arial"/>
        <family val="2"/>
      </rPr>
      <t>3,216,400</t>
    </r>
  </si>
  <si>
    <r>
      <rPr>
        <sz val="8"/>
        <rFont val="Arial"/>
        <family val="2"/>
      </rPr>
      <t>1,116,400</t>
    </r>
  </si>
  <si>
    <r>
      <rPr>
        <sz val="8"/>
        <rFont val="Arial"/>
        <family val="2"/>
      </rPr>
      <t>53.16%</t>
    </r>
  </si>
  <si>
    <r>
      <rPr>
        <sz val="8"/>
        <rFont val="Arial"/>
        <family val="2"/>
      </rPr>
      <t>348</t>
    </r>
  </si>
  <si>
    <r>
      <rPr>
        <sz val="8"/>
        <rFont val="Arial"/>
        <family val="2"/>
      </rPr>
      <t>Comisiones por ventas</t>
    </r>
  </si>
  <si>
    <r>
      <rPr>
        <sz val="8"/>
        <rFont val="Arial"/>
        <family val="2"/>
      </rPr>
      <t>349</t>
    </r>
  </si>
  <si>
    <r>
      <rPr>
        <sz val="8"/>
        <rFont val="Arial"/>
        <family val="2"/>
      </rPr>
      <t>Servicios financieros, bancarios y comerciales integrales</t>
    </r>
  </si>
  <si>
    <r>
      <rPr>
        <b/>
        <sz val="8"/>
        <rFont val="Arial"/>
        <family val="2"/>
      </rPr>
      <t>3500</t>
    </r>
  </si>
  <si>
    <t>SERVICIOS DE INSTALACIÓN, REPARACIÓN, MANTENIMIENTO Y CONSERVACIÓN</t>
  </si>
  <si>
    <r>
      <rPr>
        <b/>
        <sz val="8"/>
        <rFont val="Arial"/>
        <family val="2"/>
      </rPr>
      <t>64,703,000</t>
    </r>
  </si>
  <si>
    <r>
      <rPr>
        <b/>
        <sz val="8"/>
        <rFont val="Arial"/>
        <family val="2"/>
      </rPr>
      <t>54,914,003</t>
    </r>
  </si>
  <si>
    <r>
      <rPr>
        <b/>
        <sz val="8"/>
        <rFont val="Arial"/>
        <family val="2"/>
      </rPr>
      <t>-9,788,997</t>
    </r>
  </si>
  <si>
    <r>
      <rPr>
        <b/>
        <sz val="8"/>
        <rFont val="Arial"/>
        <family val="2"/>
      </rPr>
      <t>-15.13%</t>
    </r>
  </si>
  <si>
    <r>
      <rPr>
        <sz val="8"/>
        <rFont val="Arial"/>
        <family val="2"/>
      </rPr>
      <t>351</t>
    </r>
  </si>
  <si>
    <r>
      <rPr>
        <sz val="8"/>
        <rFont val="Arial"/>
        <family val="2"/>
      </rPr>
      <t>Conservación y mantenimiento menor de inmuebles</t>
    </r>
  </si>
  <si>
    <r>
      <rPr>
        <sz val="8"/>
        <rFont val="Arial"/>
        <family val="2"/>
      </rPr>
      <t>6,300,000</t>
    </r>
  </si>
  <si>
    <r>
      <rPr>
        <sz val="8"/>
        <rFont val="Arial"/>
        <family val="2"/>
      </rPr>
      <t>6,034,000</t>
    </r>
  </si>
  <si>
    <r>
      <rPr>
        <sz val="8"/>
        <rFont val="Arial"/>
        <family val="2"/>
      </rPr>
      <t>-266,000</t>
    </r>
  </si>
  <si>
    <r>
      <rPr>
        <sz val="8"/>
        <rFont val="Arial"/>
        <family val="2"/>
      </rPr>
      <t>-4.22%</t>
    </r>
  </si>
  <si>
    <r>
      <rPr>
        <sz val="8"/>
        <rFont val="Arial"/>
        <family val="2"/>
      </rPr>
      <t>352</t>
    </r>
  </si>
  <si>
    <r>
      <rPr>
        <sz val="8"/>
        <rFont val="Arial"/>
        <family val="2"/>
      </rPr>
      <t>Instalación, reparación y mantenimiento de mobiliario y equipo de administración, educacional y recreativo</t>
    </r>
  </si>
  <si>
    <r>
      <rPr>
        <sz val="8"/>
        <rFont val="Arial"/>
        <family val="2"/>
      </rPr>
      <t>320,000</t>
    </r>
  </si>
  <si>
    <r>
      <rPr>
        <sz val="8"/>
        <rFont val="Arial"/>
        <family val="2"/>
      </rPr>
      <t>869,000</t>
    </r>
  </si>
  <si>
    <r>
      <rPr>
        <sz val="8"/>
        <rFont val="Arial"/>
        <family val="2"/>
      </rPr>
      <t>549,000</t>
    </r>
  </si>
  <si>
    <r>
      <rPr>
        <sz val="8"/>
        <rFont val="Arial"/>
        <family val="2"/>
      </rPr>
      <t>171.56%</t>
    </r>
  </si>
  <si>
    <r>
      <rPr>
        <sz val="8"/>
        <rFont val="Arial"/>
        <family val="2"/>
      </rPr>
      <t>353</t>
    </r>
  </si>
  <si>
    <r>
      <rPr>
        <sz val="8"/>
        <rFont val="Arial"/>
        <family val="2"/>
      </rPr>
      <t>Instalación, reparación y mantenimiento de equipo de cómputo y tecnología de la información</t>
    </r>
  </si>
  <si>
    <r>
      <rPr>
        <sz val="8"/>
        <rFont val="Arial"/>
        <family val="2"/>
      </rPr>
      <t>6,730,000</t>
    </r>
  </si>
  <si>
    <r>
      <rPr>
        <sz val="8"/>
        <rFont val="Arial"/>
        <family val="2"/>
      </rPr>
      <t>5,976,000</t>
    </r>
  </si>
  <si>
    <r>
      <rPr>
        <sz val="8"/>
        <rFont val="Arial"/>
        <family val="2"/>
      </rPr>
      <t>-754,000</t>
    </r>
  </si>
  <si>
    <r>
      <rPr>
        <sz val="8"/>
        <rFont val="Arial"/>
        <family val="2"/>
      </rPr>
      <t>-11.20%</t>
    </r>
  </si>
  <si>
    <r>
      <rPr>
        <sz val="8"/>
        <rFont val="Arial"/>
        <family val="2"/>
      </rPr>
      <t>354</t>
    </r>
  </si>
  <si>
    <r>
      <rPr>
        <sz val="8"/>
        <rFont val="Arial"/>
        <family val="2"/>
      </rPr>
      <t>Instalación, reparación y mantenimiento de equipo e instrumental médico y de laboratorio</t>
    </r>
  </si>
  <si>
    <r>
      <rPr>
        <sz val="8"/>
        <rFont val="Arial"/>
        <family val="2"/>
      </rPr>
      <t>3,000</t>
    </r>
  </si>
  <si>
    <r>
      <rPr>
        <sz val="8"/>
        <rFont val="Arial"/>
        <family val="2"/>
      </rPr>
      <t>733.33%</t>
    </r>
  </si>
  <si>
    <r>
      <rPr>
        <sz val="8"/>
        <rFont val="Arial"/>
        <family val="2"/>
      </rPr>
      <t>355</t>
    </r>
  </si>
  <si>
    <r>
      <rPr>
        <sz val="8"/>
        <rFont val="Arial"/>
        <family val="2"/>
      </rPr>
      <t>Reparación y mantenimiento de equipo de transporte</t>
    </r>
  </si>
  <si>
    <r>
      <rPr>
        <sz val="8"/>
        <rFont val="Arial"/>
        <family val="2"/>
      </rPr>
      <t>14,500,000</t>
    </r>
  </si>
  <si>
    <r>
      <rPr>
        <sz val="8"/>
        <rFont val="Arial"/>
        <family val="2"/>
      </rPr>
      <t>19,934,355</t>
    </r>
  </si>
  <si>
    <r>
      <rPr>
        <sz val="8"/>
        <rFont val="Arial"/>
        <family val="2"/>
      </rPr>
      <t>5,434,355</t>
    </r>
  </si>
  <si>
    <r>
      <rPr>
        <sz val="8"/>
        <rFont val="Arial"/>
        <family val="2"/>
      </rPr>
      <t>37.48%</t>
    </r>
  </si>
  <si>
    <r>
      <rPr>
        <sz val="8"/>
        <rFont val="Arial"/>
        <family val="2"/>
      </rPr>
      <t>356</t>
    </r>
  </si>
  <si>
    <r>
      <rPr>
        <sz val="8"/>
        <rFont val="Arial"/>
        <family val="2"/>
      </rPr>
      <t>Reparación y mantenimiento de equipo de defensa y seguridad</t>
    </r>
  </si>
  <si>
    <r>
      <rPr>
        <sz val="8"/>
        <rFont val="Arial"/>
        <family val="2"/>
      </rPr>
      <t>225,000</t>
    </r>
  </si>
  <si>
    <r>
      <rPr>
        <sz val="8"/>
        <rFont val="Arial"/>
        <family val="2"/>
      </rPr>
      <t>357</t>
    </r>
  </si>
  <si>
    <r>
      <rPr>
        <sz val="8"/>
        <rFont val="Arial"/>
        <family val="2"/>
      </rPr>
      <t>Instalación, reparación y mantenimiento de maquinaria, otros equipos y herramienta</t>
    </r>
  </si>
  <si>
    <r>
      <rPr>
        <sz val="8"/>
        <rFont val="Arial"/>
        <family val="2"/>
      </rPr>
      <t>19,710,000</t>
    </r>
  </si>
  <si>
    <r>
      <rPr>
        <sz val="8"/>
        <rFont val="Arial"/>
        <family val="2"/>
      </rPr>
      <t>16,400,000</t>
    </r>
  </si>
  <si>
    <r>
      <rPr>
        <sz val="8"/>
        <rFont val="Arial"/>
        <family val="2"/>
      </rPr>
      <t>-3,310,000</t>
    </r>
  </si>
  <si>
    <r>
      <rPr>
        <sz val="8"/>
        <rFont val="Arial"/>
        <family val="2"/>
      </rPr>
      <t>-16.79%</t>
    </r>
  </si>
  <si>
    <r>
      <rPr>
        <sz val="8"/>
        <rFont val="Arial"/>
        <family val="2"/>
      </rPr>
      <t>358</t>
    </r>
  </si>
  <si>
    <r>
      <rPr>
        <sz val="8"/>
        <rFont val="Arial"/>
        <family val="2"/>
      </rPr>
      <t>Servicios de limpieza y manejo de desechos</t>
    </r>
  </si>
  <si>
    <r>
      <rPr>
        <sz val="8"/>
        <rFont val="Arial"/>
        <family val="2"/>
      </rPr>
      <t>15,800,000</t>
    </r>
  </si>
  <si>
    <r>
      <rPr>
        <sz val="8"/>
        <rFont val="Arial"/>
        <family val="2"/>
      </rPr>
      <t>3,861,648</t>
    </r>
  </si>
  <si>
    <r>
      <rPr>
        <sz val="8"/>
        <rFont val="Arial"/>
        <family val="2"/>
      </rPr>
      <t>-11,938,352</t>
    </r>
  </si>
  <si>
    <r>
      <rPr>
        <sz val="8"/>
        <rFont val="Arial"/>
        <family val="2"/>
      </rPr>
      <t>-75.56%</t>
    </r>
  </si>
  <si>
    <r>
      <rPr>
        <sz val="8"/>
        <rFont val="Arial"/>
        <family val="2"/>
      </rPr>
      <t>359</t>
    </r>
  </si>
  <si>
    <r>
      <rPr>
        <sz val="8"/>
        <rFont val="Arial"/>
        <family val="2"/>
      </rPr>
      <t>Servicios de jardinería y fumigación</t>
    </r>
  </si>
  <si>
    <r>
      <rPr>
        <sz val="8"/>
        <rFont val="Arial"/>
        <family val="2"/>
      </rPr>
      <t>1,340,000</t>
    </r>
  </si>
  <si>
    <r>
      <rPr>
        <sz val="8"/>
        <rFont val="Arial"/>
        <family val="2"/>
      </rPr>
      <t>1,589,000</t>
    </r>
  </si>
  <si>
    <r>
      <rPr>
        <sz val="8"/>
        <rFont val="Arial"/>
        <family val="2"/>
      </rPr>
      <t>249,000</t>
    </r>
  </si>
  <si>
    <r>
      <rPr>
        <sz val="8"/>
        <rFont val="Arial"/>
        <family val="2"/>
      </rPr>
      <t>18.58%</t>
    </r>
  </si>
  <si>
    <r>
      <rPr>
        <b/>
        <sz val="8"/>
        <rFont val="Arial"/>
        <family val="2"/>
      </rPr>
      <t>3600</t>
    </r>
  </si>
  <si>
    <t>SERVICIOS DE COMUNICACIÓN SOCIAL Y PUBLICIDAD</t>
  </si>
  <si>
    <r>
      <rPr>
        <b/>
        <sz val="8"/>
        <rFont val="Arial"/>
        <family val="2"/>
      </rPr>
      <t>86,736,880</t>
    </r>
  </si>
  <si>
    <r>
      <rPr>
        <b/>
        <sz val="8"/>
        <rFont val="Arial"/>
        <family val="2"/>
      </rPr>
      <t>39,575,448</t>
    </r>
  </si>
  <si>
    <r>
      <rPr>
        <b/>
        <sz val="8"/>
        <rFont val="Arial"/>
        <family val="2"/>
      </rPr>
      <t>-47,161,432</t>
    </r>
  </si>
  <si>
    <r>
      <rPr>
        <b/>
        <sz val="8"/>
        <rFont val="Arial"/>
        <family val="2"/>
      </rPr>
      <t>-54.37%</t>
    </r>
  </si>
  <si>
    <r>
      <rPr>
        <sz val="8"/>
        <rFont val="Arial"/>
        <family val="2"/>
      </rPr>
      <t>361</t>
    </r>
  </si>
  <si>
    <r>
      <rPr>
        <sz val="8"/>
        <rFont val="Arial"/>
        <family val="2"/>
      </rPr>
      <t>Difusión por radio, televisión y otros medios de mensajes sobre programas y actividades gubernamentales</t>
    </r>
  </si>
  <si>
    <r>
      <rPr>
        <sz val="8"/>
        <rFont val="Arial"/>
        <family val="2"/>
      </rPr>
      <t>83,673,033</t>
    </r>
  </si>
  <si>
    <r>
      <rPr>
        <sz val="8"/>
        <rFont val="Arial"/>
        <family val="2"/>
      </rPr>
      <t>33,000,000</t>
    </r>
  </si>
  <si>
    <r>
      <rPr>
        <sz val="8"/>
        <rFont val="Arial"/>
        <family val="2"/>
      </rPr>
      <t>-50,673,033</t>
    </r>
  </si>
  <si>
    <r>
      <rPr>
        <sz val="8"/>
        <rFont val="Arial"/>
        <family val="2"/>
      </rPr>
      <t>-60.56%</t>
    </r>
  </si>
  <si>
    <r>
      <rPr>
        <sz val="8"/>
        <rFont val="Arial"/>
        <family val="2"/>
      </rPr>
      <t>362</t>
    </r>
  </si>
  <si>
    <r>
      <rPr>
        <sz val="8"/>
        <rFont val="Arial"/>
        <family val="2"/>
      </rPr>
      <t>Difusión por radio, televisión y otros medios de mensajes comerciales para promover la venta de bienes o servicios</t>
    </r>
  </si>
  <si>
    <r>
      <rPr>
        <sz val="8"/>
        <rFont val="Arial"/>
        <family val="2"/>
      </rPr>
      <t>417,000</t>
    </r>
  </si>
  <si>
    <r>
      <rPr>
        <sz val="8"/>
        <rFont val="Arial"/>
        <family val="2"/>
      </rPr>
      <t>-417,000</t>
    </r>
  </si>
  <si>
    <r>
      <rPr>
        <sz val="8"/>
        <rFont val="Arial"/>
        <family val="2"/>
      </rPr>
      <t>363</t>
    </r>
  </si>
  <si>
    <r>
      <rPr>
        <sz val="8"/>
        <rFont val="Arial"/>
        <family val="2"/>
      </rPr>
      <t>Servicios de creatividad, preproducción y producción de publicidad, excepto Internet</t>
    </r>
  </si>
  <si>
    <r>
      <rPr>
        <sz val="8"/>
        <rFont val="Arial"/>
        <family val="2"/>
      </rPr>
      <t>2,166,857</t>
    </r>
  </si>
  <si>
    <r>
      <rPr>
        <sz val="8"/>
        <rFont val="Arial"/>
        <family val="2"/>
      </rPr>
      <t>3,150,448</t>
    </r>
  </si>
  <si>
    <r>
      <rPr>
        <sz val="8"/>
        <rFont val="Arial"/>
        <family val="2"/>
      </rPr>
      <t>983,591</t>
    </r>
  </si>
  <si>
    <r>
      <rPr>
        <sz val="8"/>
        <rFont val="Arial"/>
        <family val="2"/>
      </rPr>
      <t>45.39%</t>
    </r>
  </si>
  <si>
    <r>
      <rPr>
        <sz val="8"/>
        <rFont val="Arial"/>
        <family val="2"/>
      </rPr>
      <t>364</t>
    </r>
  </si>
  <si>
    <r>
      <rPr>
        <sz val="8"/>
        <rFont val="Arial"/>
        <family val="2"/>
      </rPr>
      <t>Servicios de revelado de fotografías</t>
    </r>
  </si>
  <si>
    <r>
      <rPr>
        <sz val="8"/>
        <rFont val="Arial"/>
        <family val="2"/>
      </rPr>
      <t>125,000</t>
    </r>
  </si>
  <si>
    <r>
      <rPr>
        <sz val="8"/>
        <rFont val="Arial"/>
        <family val="2"/>
      </rPr>
      <t>-25,000</t>
    </r>
  </si>
  <si>
    <r>
      <rPr>
        <sz val="8"/>
        <rFont val="Arial"/>
        <family val="2"/>
      </rPr>
      <t>-16.67%</t>
    </r>
  </si>
  <si>
    <r>
      <rPr>
        <sz val="8"/>
        <rFont val="Arial"/>
        <family val="2"/>
      </rPr>
      <t>365</t>
    </r>
  </si>
  <si>
    <r>
      <rPr>
        <sz val="8"/>
        <rFont val="Arial"/>
        <family val="2"/>
      </rPr>
      <t>Servicios de la industria fílmica, del sonido y del video</t>
    </r>
  </si>
  <si>
    <r>
      <rPr>
        <sz val="8"/>
        <rFont val="Arial"/>
        <family val="2"/>
      </rPr>
      <t>366</t>
    </r>
  </si>
  <si>
    <r>
      <rPr>
        <sz val="8"/>
        <rFont val="Arial"/>
        <family val="2"/>
      </rPr>
      <t>Servicio de creación y difusión de contenido exclusivamente a través de Internet</t>
    </r>
  </si>
  <si>
    <r>
      <rPr>
        <sz val="8"/>
        <rFont val="Arial"/>
        <family val="2"/>
      </rPr>
      <t>3,000,000</t>
    </r>
  </si>
  <si>
    <r>
      <rPr>
        <sz val="8"/>
        <rFont val="Arial"/>
        <family val="2"/>
      </rPr>
      <t>369</t>
    </r>
  </si>
  <si>
    <r>
      <rPr>
        <sz val="8"/>
        <rFont val="Arial"/>
        <family val="2"/>
      </rPr>
      <t>Otros servicios de información</t>
    </r>
  </si>
  <si>
    <r>
      <rPr>
        <sz val="8"/>
        <rFont val="Arial"/>
        <family val="2"/>
      </rPr>
      <t>329,990</t>
    </r>
  </si>
  <si>
    <r>
      <rPr>
        <sz val="8"/>
        <rFont val="Arial"/>
        <family val="2"/>
      </rPr>
      <t>300,000</t>
    </r>
  </si>
  <si>
    <r>
      <rPr>
        <sz val="8"/>
        <rFont val="Arial"/>
        <family val="2"/>
      </rPr>
      <t>-29,990</t>
    </r>
  </si>
  <si>
    <r>
      <rPr>
        <sz val="8"/>
        <rFont val="Arial"/>
        <family val="2"/>
      </rPr>
      <t>-9.09%</t>
    </r>
  </si>
  <si>
    <r>
      <rPr>
        <b/>
        <sz val="8"/>
        <rFont val="Arial"/>
        <family val="2"/>
      </rPr>
      <t>3700</t>
    </r>
  </si>
  <si>
    <r>
      <rPr>
        <b/>
        <sz val="8"/>
        <rFont val="Arial"/>
        <family val="2"/>
      </rPr>
      <t>SERVICIOS DE TRASLADO Y VIÁTICOS</t>
    </r>
  </si>
  <si>
    <r>
      <rPr>
        <b/>
        <sz val="8"/>
        <rFont val="Arial"/>
        <family val="2"/>
      </rPr>
      <t>1,260,000</t>
    </r>
  </si>
  <si>
    <r>
      <rPr>
        <b/>
        <sz val="8"/>
        <rFont val="Arial"/>
        <family val="2"/>
      </rPr>
      <t>1,617,500</t>
    </r>
  </si>
  <si>
    <r>
      <rPr>
        <b/>
        <sz val="8"/>
        <rFont val="Arial"/>
        <family val="2"/>
      </rPr>
      <t>357,500</t>
    </r>
  </si>
  <si>
    <r>
      <rPr>
        <b/>
        <sz val="8"/>
        <rFont val="Arial"/>
        <family val="2"/>
      </rPr>
      <t>28.37%</t>
    </r>
  </si>
  <si>
    <r>
      <rPr>
        <sz val="8"/>
        <rFont val="Arial"/>
        <family val="2"/>
      </rPr>
      <t>371</t>
    </r>
  </si>
  <si>
    <r>
      <rPr>
        <sz val="8"/>
        <rFont val="Arial"/>
        <family val="2"/>
      </rPr>
      <t>Pasajes aéreos</t>
    </r>
  </si>
  <si>
    <r>
      <rPr>
        <sz val="8"/>
        <rFont val="Arial"/>
        <family val="2"/>
      </rPr>
      <t>590,000</t>
    </r>
  </si>
  <si>
    <r>
      <rPr>
        <sz val="8"/>
        <rFont val="Arial"/>
        <family val="2"/>
      </rPr>
      <t>471,000</t>
    </r>
  </si>
  <si>
    <r>
      <rPr>
        <sz val="8"/>
        <rFont val="Arial"/>
        <family val="2"/>
      </rPr>
      <t>-119,000</t>
    </r>
  </si>
  <si>
    <r>
      <rPr>
        <sz val="8"/>
        <rFont val="Arial"/>
        <family val="2"/>
      </rPr>
      <t>-20.17%</t>
    </r>
  </si>
  <si>
    <r>
      <rPr>
        <sz val="8"/>
        <rFont val="Arial"/>
        <family val="2"/>
      </rPr>
      <t>372</t>
    </r>
  </si>
  <si>
    <r>
      <rPr>
        <sz val="8"/>
        <rFont val="Arial"/>
        <family val="2"/>
      </rPr>
      <t>Pasajes terrestres</t>
    </r>
  </si>
  <si>
    <r>
      <rPr>
        <sz val="8"/>
        <rFont val="Arial"/>
        <family val="2"/>
      </rPr>
      <t>57,000</t>
    </r>
  </si>
  <si>
    <r>
      <rPr>
        <sz val="8"/>
        <rFont val="Arial"/>
        <family val="2"/>
      </rPr>
      <t>155,500</t>
    </r>
  </si>
  <si>
    <r>
      <rPr>
        <sz val="8"/>
        <rFont val="Arial"/>
        <family val="2"/>
      </rPr>
      <t>98,500</t>
    </r>
  </si>
  <si>
    <r>
      <rPr>
        <sz val="8"/>
        <rFont val="Arial"/>
        <family val="2"/>
      </rPr>
      <t>172.81%</t>
    </r>
  </si>
  <si>
    <r>
      <rPr>
        <sz val="8"/>
        <rFont val="Arial"/>
        <family val="2"/>
      </rPr>
      <t>373</t>
    </r>
  </si>
  <si>
    <r>
      <rPr>
        <sz val="8"/>
        <rFont val="Arial"/>
        <family val="2"/>
      </rPr>
      <t>Pasajes marítimos, lacustres y fluviales</t>
    </r>
  </si>
  <si>
    <r>
      <rPr>
        <sz val="8"/>
        <rFont val="Arial"/>
        <family val="2"/>
      </rPr>
      <t>374</t>
    </r>
  </si>
  <si>
    <r>
      <rPr>
        <sz val="8"/>
        <rFont val="Arial"/>
        <family val="2"/>
      </rPr>
      <t>Autotransporte</t>
    </r>
  </si>
  <si>
    <r>
      <rPr>
        <sz val="8"/>
        <rFont val="Arial"/>
        <family val="2"/>
      </rPr>
      <t>35,000</t>
    </r>
  </si>
  <si>
    <r>
      <rPr>
        <sz val="8"/>
        <rFont val="Arial"/>
        <family val="2"/>
      </rPr>
      <t>375</t>
    </r>
  </si>
  <si>
    <r>
      <rPr>
        <sz val="8"/>
        <rFont val="Arial"/>
        <family val="2"/>
      </rPr>
      <t>Viáticos en el país</t>
    </r>
  </si>
  <si>
    <r>
      <rPr>
        <sz val="8"/>
        <rFont val="Arial"/>
        <family val="2"/>
      </rPr>
      <t>373,000</t>
    </r>
  </si>
  <si>
    <r>
      <rPr>
        <sz val="8"/>
        <rFont val="Arial"/>
        <family val="2"/>
      </rPr>
      <t>682,000</t>
    </r>
  </si>
  <si>
    <r>
      <rPr>
        <sz val="8"/>
        <rFont val="Arial"/>
        <family val="2"/>
      </rPr>
      <t>309,000</t>
    </r>
  </si>
  <si>
    <r>
      <rPr>
        <sz val="8"/>
        <rFont val="Arial"/>
        <family val="2"/>
      </rPr>
      <t>82.84%</t>
    </r>
  </si>
  <si>
    <r>
      <rPr>
        <sz val="8"/>
        <rFont val="Arial"/>
        <family val="2"/>
      </rPr>
      <t>376</t>
    </r>
  </si>
  <si>
    <r>
      <rPr>
        <sz val="8"/>
        <rFont val="Arial"/>
        <family val="2"/>
      </rPr>
      <t>Viáticos en el extranjero</t>
    </r>
  </si>
  <si>
    <r>
      <rPr>
        <sz val="8"/>
        <rFont val="Arial"/>
        <family val="2"/>
      </rPr>
      <t>189,000</t>
    </r>
  </si>
  <si>
    <r>
      <rPr>
        <sz val="8"/>
        <rFont val="Arial"/>
        <family val="2"/>
      </rPr>
      <t>-189,000</t>
    </r>
  </si>
  <si>
    <r>
      <rPr>
        <sz val="8"/>
        <rFont val="Arial"/>
        <family val="2"/>
      </rPr>
      <t>377</t>
    </r>
  </si>
  <si>
    <r>
      <rPr>
        <sz val="8"/>
        <rFont val="Arial"/>
        <family val="2"/>
      </rPr>
      <t>Gastos de instalación y traslado de menaje</t>
    </r>
  </si>
  <si>
    <r>
      <rPr>
        <sz val="8"/>
        <rFont val="Arial"/>
        <family val="2"/>
      </rPr>
      <t>378</t>
    </r>
  </si>
  <si>
    <r>
      <rPr>
        <sz val="8"/>
        <rFont val="Arial"/>
        <family val="2"/>
      </rPr>
      <t>Servicios integrales de traslado y viáticos</t>
    </r>
  </si>
  <si>
    <r>
      <rPr>
        <sz val="8"/>
        <rFont val="Arial"/>
        <family val="2"/>
      </rPr>
      <t>379</t>
    </r>
  </si>
  <si>
    <r>
      <rPr>
        <sz val="8"/>
        <rFont val="Arial"/>
        <family val="2"/>
      </rPr>
      <t>Otros servicios de traslado y hospedaje</t>
    </r>
  </si>
  <si>
    <r>
      <rPr>
        <sz val="8"/>
        <rFont val="Arial"/>
        <family val="2"/>
      </rPr>
      <t>51,000</t>
    </r>
  </si>
  <si>
    <r>
      <rPr>
        <sz val="8"/>
        <rFont val="Arial"/>
        <family val="2"/>
      </rPr>
      <t>174,000</t>
    </r>
  </si>
  <si>
    <r>
      <rPr>
        <sz val="8"/>
        <rFont val="Arial"/>
        <family val="2"/>
      </rPr>
      <t>123,000</t>
    </r>
  </si>
  <si>
    <r>
      <rPr>
        <sz val="8"/>
        <rFont val="Arial"/>
        <family val="2"/>
      </rPr>
      <t>241.18%</t>
    </r>
  </si>
  <si>
    <r>
      <rPr>
        <b/>
        <sz val="8"/>
        <rFont val="Arial"/>
        <family val="2"/>
      </rPr>
      <t>3800</t>
    </r>
  </si>
  <si>
    <r>
      <rPr>
        <b/>
        <sz val="8"/>
        <rFont val="Arial"/>
        <family val="2"/>
      </rPr>
      <t>SERVICIOS OFICIALES</t>
    </r>
  </si>
  <si>
    <r>
      <rPr>
        <b/>
        <sz val="8"/>
        <rFont val="Arial"/>
        <family val="2"/>
      </rPr>
      <t>24,535,145</t>
    </r>
  </si>
  <si>
    <r>
      <rPr>
        <b/>
        <sz val="8"/>
        <rFont val="Arial"/>
        <family val="2"/>
      </rPr>
      <t>23,326,772</t>
    </r>
  </si>
  <si>
    <r>
      <rPr>
        <b/>
        <sz val="8"/>
        <rFont val="Arial"/>
        <family val="2"/>
      </rPr>
      <t>-1,208,373</t>
    </r>
  </si>
  <si>
    <r>
      <rPr>
        <b/>
        <sz val="8"/>
        <rFont val="Arial"/>
        <family val="2"/>
      </rPr>
      <t>-4.93%</t>
    </r>
  </si>
  <si>
    <r>
      <rPr>
        <sz val="8"/>
        <rFont val="Arial"/>
        <family val="2"/>
      </rPr>
      <t>381</t>
    </r>
  </si>
  <si>
    <r>
      <rPr>
        <sz val="8"/>
        <rFont val="Arial"/>
        <family val="2"/>
      </rPr>
      <t>Gastos de ceremonial</t>
    </r>
  </si>
  <si>
    <r>
      <rPr>
        <sz val="8"/>
        <rFont val="Arial"/>
        <family val="2"/>
      </rPr>
      <t>83,405</t>
    </r>
  </si>
  <si>
    <r>
      <rPr>
        <sz val="8"/>
        <rFont val="Arial"/>
        <family val="2"/>
      </rPr>
      <t>200,000</t>
    </r>
  </si>
  <si>
    <r>
      <rPr>
        <sz val="8"/>
        <rFont val="Arial"/>
        <family val="2"/>
      </rPr>
      <t>116,595</t>
    </r>
  </si>
  <si>
    <r>
      <rPr>
        <sz val="8"/>
        <rFont val="Arial"/>
        <family val="2"/>
      </rPr>
      <t>139.79%</t>
    </r>
  </si>
  <si>
    <r>
      <rPr>
        <sz val="8"/>
        <rFont val="Arial"/>
        <family val="2"/>
      </rPr>
      <t>382</t>
    </r>
  </si>
  <si>
    <r>
      <rPr>
        <sz val="8"/>
        <rFont val="Arial"/>
        <family val="2"/>
      </rPr>
      <t>Gastos de orden social y cultural</t>
    </r>
  </si>
  <si>
    <r>
      <rPr>
        <sz val="8"/>
        <rFont val="Arial"/>
        <family val="2"/>
      </rPr>
      <t>21,008,500</t>
    </r>
  </si>
  <si>
    <r>
      <rPr>
        <sz val="8"/>
        <rFont val="Arial"/>
        <family val="2"/>
      </rPr>
      <t>20,316,772</t>
    </r>
  </si>
  <si>
    <r>
      <rPr>
        <sz val="8"/>
        <rFont val="Arial"/>
        <family val="2"/>
      </rPr>
      <t>-691,728</t>
    </r>
  </si>
  <si>
    <r>
      <rPr>
        <sz val="8"/>
        <rFont val="Arial"/>
        <family val="2"/>
      </rPr>
      <t>-3.29%</t>
    </r>
  </si>
  <si>
    <r>
      <rPr>
        <sz val="8"/>
        <rFont val="Arial"/>
        <family val="2"/>
      </rPr>
      <t>383</t>
    </r>
  </si>
  <si>
    <r>
      <rPr>
        <sz val="8"/>
        <rFont val="Arial"/>
        <family val="2"/>
      </rPr>
      <t>Congresos y convenciones</t>
    </r>
  </si>
  <si>
    <r>
      <rPr>
        <sz val="8"/>
        <rFont val="Arial"/>
        <family val="2"/>
      </rPr>
      <t>128,000</t>
    </r>
  </si>
  <si>
    <r>
      <rPr>
        <sz val="8"/>
        <rFont val="Arial"/>
        <family val="2"/>
      </rPr>
      <t>210,000</t>
    </r>
  </si>
  <si>
    <r>
      <rPr>
        <sz val="8"/>
        <rFont val="Arial"/>
        <family val="2"/>
      </rPr>
      <t>82,000</t>
    </r>
  </si>
  <si>
    <r>
      <rPr>
        <sz val="8"/>
        <rFont val="Arial"/>
        <family val="2"/>
      </rPr>
      <t>64.06%</t>
    </r>
  </si>
  <si>
    <r>
      <rPr>
        <sz val="8"/>
        <rFont val="Arial"/>
        <family val="2"/>
      </rPr>
      <t>384</t>
    </r>
  </si>
  <si>
    <r>
      <rPr>
        <sz val="8"/>
        <rFont val="Arial"/>
        <family val="2"/>
      </rPr>
      <t>Exposiciones</t>
    </r>
  </si>
  <si>
    <r>
      <rPr>
        <sz val="8"/>
        <rFont val="Arial"/>
        <family val="2"/>
      </rPr>
      <t>3,313,500</t>
    </r>
  </si>
  <si>
    <r>
      <rPr>
        <sz val="8"/>
        <rFont val="Arial"/>
        <family val="2"/>
      </rPr>
      <t>2,300,000</t>
    </r>
  </si>
  <si>
    <r>
      <rPr>
        <sz val="8"/>
        <rFont val="Arial"/>
        <family val="2"/>
      </rPr>
      <t>-1,013,500</t>
    </r>
  </si>
  <si>
    <r>
      <rPr>
        <sz val="8"/>
        <rFont val="Arial"/>
        <family val="2"/>
      </rPr>
      <t>-30.59%</t>
    </r>
  </si>
  <si>
    <r>
      <rPr>
        <sz val="8"/>
        <rFont val="Arial"/>
        <family val="2"/>
      </rPr>
      <t>385</t>
    </r>
  </si>
  <si>
    <r>
      <rPr>
        <sz val="8"/>
        <rFont val="Arial"/>
        <family val="2"/>
      </rPr>
      <t>Gastos de representación</t>
    </r>
  </si>
  <si>
    <r>
      <rPr>
        <sz val="8"/>
        <rFont val="Arial"/>
        <family val="2"/>
      </rPr>
      <t>1,740</t>
    </r>
  </si>
  <si>
    <r>
      <rPr>
        <sz val="8"/>
        <rFont val="Arial"/>
        <family val="2"/>
      </rPr>
      <t>298,260</t>
    </r>
  </si>
  <si>
    <r>
      <rPr>
        <sz val="8"/>
        <rFont val="Arial"/>
        <family val="2"/>
      </rPr>
      <t>17141.38%</t>
    </r>
  </si>
  <si>
    <r>
      <rPr>
        <b/>
        <sz val="8"/>
        <rFont val="Arial"/>
        <family val="2"/>
      </rPr>
      <t>3900</t>
    </r>
  </si>
  <si>
    <r>
      <rPr>
        <b/>
        <sz val="8"/>
        <rFont val="Arial"/>
        <family val="2"/>
      </rPr>
      <t>OTROS SERVICIOS GENERALES</t>
    </r>
  </si>
  <si>
    <r>
      <rPr>
        <b/>
        <sz val="8"/>
        <rFont val="Arial"/>
        <family val="2"/>
      </rPr>
      <t>35,782,244</t>
    </r>
  </si>
  <si>
    <r>
      <rPr>
        <b/>
        <sz val="8"/>
        <rFont val="Arial"/>
        <family val="2"/>
      </rPr>
      <t>8,539,500</t>
    </r>
  </si>
  <si>
    <r>
      <rPr>
        <b/>
        <sz val="8"/>
        <rFont val="Arial"/>
        <family val="2"/>
      </rPr>
      <t>-27,242,744</t>
    </r>
  </si>
  <si>
    <r>
      <rPr>
        <b/>
        <sz val="8"/>
        <rFont val="Arial"/>
        <family val="2"/>
      </rPr>
      <t>-76.13%</t>
    </r>
  </si>
  <si>
    <r>
      <rPr>
        <sz val="8"/>
        <rFont val="Arial"/>
        <family val="2"/>
      </rPr>
      <t>391</t>
    </r>
  </si>
  <si>
    <r>
      <rPr>
        <sz val="8"/>
        <rFont val="Arial"/>
        <family val="2"/>
      </rPr>
      <t>Servicios funerarios y de cementerios</t>
    </r>
  </si>
  <si>
    <r>
      <rPr>
        <sz val="8"/>
        <rFont val="Arial"/>
        <family val="2"/>
      </rPr>
      <t>392</t>
    </r>
  </si>
  <si>
    <r>
      <rPr>
        <sz val="8"/>
        <rFont val="Arial"/>
        <family val="2"/>
      </rPr>
      <t>Impuestos y derechos</t>
    </r>
  </si>
  <si>
    <r>
      <rPr>
        <sz val="8"/>
        <rFont val="Arial"/>
        <family val="2"/>
      </rPr>
      <t>1,989,274</t>
    </r>
  </si>
  <si>
    <r>
      <rPr>
        <sz val="8"/>
        <rFont val="Arial"/>
        <family val="2"/>
      </rPr>
      <t>2,639,500</t>
    </r>
  </si>
  <si>
    <r>
      <rPr>
        <sz val="8"/>
        <rFont val="Arial"/>
        <family val="2"/>
      </rPr>
      <t>650,226</t>
    </r>
  </si>
  <si>
    <r>
      <rPr>
        <sz val="8"/>
        <rFont val="Arial"/>
        <family val="2"/>
      </rPr>
      <t>32.69%</t>
    </r>
  </si>
  <si>
    <r>
      <rPr>
        <sz val="8"/>
        <rFont val="Arial"/>
        <family val="2"/>
      </rPr>
      <t>393</t>
    </r>
  </si>
  <si>
    <r>
      <rPr>
        <sz val="8"/>
        <rFont val="Arial"/>
        <family val="2"/>
      </rPr>
      <t>Impuestos y derechos de importación</t>
    </r>
  </si>
  <si>
    <r>
      <rPr>
        <sz val="8"/>
        <rFont val="Arial"/>
        <family val="2"/>
      </rPr>
      <t>394</t>
    </r>
  </si>
  <si>
    <r>
      <rPr>
        <sz val="8"/>
        <rFont val="Arial"/>
        <family val="2"/>
      </rPr>
      <t>Sentencias y resoluciones por autoridad competente</t>
    </r>
  </si>
  <si>
    <r>
      <rPr>
        <sz val="8"/>
        <rFont val="Arial"/>
        <family val="2"/>
      </rPr>
      <t>9,111,209</t>
    </r>
  </si>
  <si>
    <r>
      <rPr>
        <sz val="8"/>
        <rFont val="Arial"/>
        <family val="2"/>
      </rPr>
      <t>-5,111,209</t>
    </r>
  </si>
  <si>
    <r>
      <rPr>
        <sz val="8"/>
        <rFont val="Arial"/>
        <family val="2"/>
      </rPr>
      <t>-56.10%</t>
    </r>
  </si>
  <si>
    <r>
      <rPr>
        <sz val="8"/>
        <rFont val="Arial"/>
        <family val="2"/>
      </rPr>
      <t>395</t>
    </r>
  </si>
  <si>
    <r>
      <rPr>
        <sz val="8"/>
        <rFont val="Arial"/>
        <family val="2"/>
      </rPr>
      <t>Penas, multas, accesorios y actualizaciones</t>
    </r>
  </si>
  <si>
    <r>
      <rPr>
        <sz val="8"/>
        <rFont val="Arial"/>
        <family val="2"/>
      </rPr>
      <t>21,681,761</t>
    </r>
  </si>
  <si>
    <r>
      <rPr>
        <sz val="8"/>
        <rFont val="Arial"/>
        <family val="2"/>
      </rPr>
      <t>750,000</t>
    </r>
  </si>
  <si>
    <r>
      <rPr>
        <sz val="8"/>
        <rFont val="Arial"/>
        <family val="2"/>
      </rPr>
      <t>-20,931,761</t>
    </r>
  </si>
  <si>
    <r>
      <rPr>
        <sz val="8"/>
        <rFont val="Arial"/>
        <family val="2"/>
      </rPr>
      <t>-96.54%</t>
    </r>
  </si>
  <si>
    <r>
      <rPr>
        <sz val="8"/>
        <rFont val="Arial"/>
        <family val="2"/>
      </rPr>
      <t>396</t>
    </r>
  </si>
  <si>
    <r>
      <rPr>
        <sz val="8"/>
        <rFont val="Arial"/>
        <family val="2"/>
      </rPr>
      <t>Otros gastos por responsabilidades</t>
    </r>
  </si>
  <si>
    <r>
      <rPr>
        <sz val="8"/>
        <rFont val="Arial"/>
        <family val="2"/>
      </rPr>
      <t>1,150,000</t>
    </r>
  </si>
  <si>
    <r>
      <rPr>
        <sz val="8"/>
        <rFont val="Arial"/>
        <family val="2"/>
      </rPr>
      <t>-1,850,000</t>
    </r>
  </si>
  <si>
    <r>
      <rPr>
        <sz val="8"/>
        <rFont val="Arial"/>
        <family val="2"/>
      </rPr>
      <t>-61.67%</t>
    </r>
  </si>
  <si>
    <r>
      <rPr>
        <sz val="8"/>
        <rFont val="Arial"/>
        <family val="2"/>
      </rPr>
      <t>398</t>
    </r>
  </si>
  <si>
    <r>
      <rPr>
        <sz val="8"/>
        <rFont val="Arial"/>
        <family val="2"/>
      </rPr>
      <t>Impuesto sobre nóminas y otros que se deriven de una relación laboral</t>
    </r>
  </si>
  <si>
    <r>
      <rPr>
        <b/>
        <sz val="8"/>
        <rFont val="Arial"/>
        <family val="2"/>
      </rPr>
      <t>4000</t>
    </r>
  </si>
  <si>
    <t>TRANSFERENCIAS, ASIGNACIONES, SUBSIDIOS Y OTRAS AYUDAS</t>
  </si>
  <si>
    <r>
      <rPr>
        <b/>
        <sz val="8"/>
        <rFont val="Arial"/>
        <family val="2"/>
      </rPr>
      <t>958,024,424</t>
    </r>
  </si>
  <si>
    <r>
      <rPr>
        <b/>
        <sz val="8"/>
        <rFont val="Arial"/>
        <family val="2"/>
      </rPr>
      <t>916,742,229</t>
    </r>
  </si>
  <si>
    <r>
      <rPr>
        <b/>
        <sz val="8"/>
        <rFont val="Arial"/>
        <family val="2"/>
      </rPr>
      <t>-41,282,195</t>
    </r>
  </si>
  <si>
    <r>
      <rPr>
        <b/>
        <sz val="8"/>
        <rFont val="Arial"/>
        <family val="2"/>
      </rPr>
      <t>-4.31%</t>
    </r>
  </si>
  <si>
    <r>
      <rPr>
        <b/>
        <sz val="8"/>
        <rFont val="Arial"/>
        <family val="2"/>
      </rPr>
      <t>4100</t>
    </r>
  </si>
  <si>
    <t>TRANSFERENCIAS INTERNAS Y ASIGNACIONES AL SECTOR PUBLICO</t>
  </si>
  <si>
    <r>
      <rPr>
        <b/>
        <sz val="8"/>
        <rFont val="Arial"/>
        <family val="2"/>
      </rPr>
      <t>10,000,000</t>
    </r>
  </si>
  <si>
    <r>
      <rPr>
        <b/>
        <sz val="8"/>
        <rFont val="Arial"/>
        <family val="2"/>
      </rPr>
      <t>20,000,000</t>
    </r>
  </si>
  <si>
    <r>
      <rPr>
        <sz val="8"/>
        <rFont val="Arial"/>
        <family val="2"/>
      </rPr>
      <t>411</t>
    </r>
  </si>
  <si>
    <r>
      <rPr>
        <sz val="8"/>
        <rFont val="Arial"/>
        <family val="2"/>
      </rPr>
      <t>Asignaciones presupuestarias al Poder Ejecutivo</t>
    </r>
  </si>
  <si>
    <r>
      <rPr>
        <sz val="8"/>
        <rFont val="Arial"/>
        <family val="2"/>
      </rPr>
      <t>412</t>
    </r>
  </si>
  <si>
    <r>
      <rPr>
        <sz val="8"/>
        <rFont val="Arial"/>
        <family val="2"/>
      </rPr>
      <t>Asignaciones presupuestarias al Poder Legislativo</t>
    </r>
  </si>
  <si>
    <r>
      <rPr>
        <sz val="8"/>
        <rFont val="Arial"/>
        <family val="2"/>
      </rPr>
      <t>413</t>
    </r>
  </si>
  <si>
    <r>
      <rPr>
        <sz val="8"/>
        <rFont val="Arial"/>
        <family val="2"/>
      </rPr>
      <t>Asignaciones presupuestarias al Poder Judicial</t>
    </r>
  </si>
  <si>
    <r>
      <rPr>
        <sz val="8"/>
        <rFont val="Arial"/>
        <family val="2"/>
      </rPr>
      <t>414</t>
    </r>
  </si>
  <si>
    <t>Asignaciones presupuestarias a Órganos Autónomos</t>
  </si>
  <si>
    <r>
      <rPr>
        <sz val="8"/>
        <rFont val="Arial"/>
        <family val="2"/>
      </rPr>
      <t>415</t>
    </r>
  </si>
  <si>
    <r>
      <rPr>
        <sz val="8"/>
        <rFont val="Arial"/>
        <family val="2"/>
      </rPr>
      <t>Transferencias internas otorgadas a entidades paraestatales no empresariales y no financieras</t>
    </r>
  </si>
  <si>
    <r>
      <rPr>
        <sz val="8"/>
        <rFont val="Arial"/>
        <family val="2"/>
      </rPr>
      <t>416</t>
    </r>
  </si>
  <si>
    <r>
      <rPr>
        <sz val="8"/>
        <rFont val="Arial"/>
        <family val="2"/>
      </rPr>
      <t>Transferencias internas otorgadas a entidades paraestatales empresariales y no financieras</t>
    </r>
  </si>
  <si>
    <r>
      <rPr>
        <sz val="8"/>
        <rFont val="Arial"/>
        <family val="2"/>
      </rPr>
      <t>417</t>
    </r>
  </si>
  <si>
    <r>
      <rPr>
        <sz val="8"/>
        <rFont val="Arial"/>
        <family val="2"/>
      </rPr>
      <t>Transferencias internas otorgadas a fideicomisos públicos empresariales y no financieros</t>
    </r>
  </si>
  <si>
    <r>
      <rPr>
        <sz val="8"/>
        <rFont val="Arial"/>
        <family val="2"/>
      </rPr>
      <t>20,000,000</t>
    </r>
  </si>
  <si>
    <r>
      <rPr>
        <sz val="8"/>
        <rFont val="Arial"/>
        <family val="2"/>
      </rPr>
      <t>418</t>
    </r>
  </si>
  <si>
    <r>
      <rPr>
        <sz val="8"/>
        <rFont val="Arial"/>
        <family val="2"/>
      </rPr>
      <t>Transferencias internas otorgadas a instituciones paraestatales públicas financieras</t>
    </r>
  </si>
  <si>
    <r>
      <rPr>
        <sz val="8"/>
        <rFont val="Arial"/>
        <family val="2"/>
      </rPr>
      <t>419</t>
    </r>
  </si>
  <si>
    <r>
      <rPr>
        <sz val="8"/>
        <rFont val="Arial"/>
        <family val="2"/>
      </rPr>
      <t>Transferencias internas otorgadas a fideicomisos públicos financieros</t>
    </r>
  </si>
  <si>
    <r>
      <rPr>
        <b/>
        <sz val="8"/>
        <rFont val="Arial"/>
        <family val="2"/>
      </rPr>
      <t>4200</t>
    </r>
  </si>
  <si>
    <r>
      <rPr>
        <b/>
        <sz val="8"/>
        <rFont val="Arial"/>
        <family val="2"/>
      </rPr>
      <t>TRANSFERENCIAS AL RESTO DEL SECTOR PÚBLICO</t>
    </r>
  </si>
  <si>
    <r>
      <rPr>
        <b/>
        <sz val="8"/>
        <rFont val="Arial"/>
        <family val="2"/>
      </rPr>
      <t>728,183,189</t>
    </r>
  </si>
  <si>
    <r>
      <rPr>
        <b/>
        <sz val="8"/>
        <rFont val="Arial"/>
        <family val="2"/>
      </rPr>
      <t>608,710,465</t>
    </r>
  </si>
  <si>
    <r>
      <rPr>
        <b/>
        <sz val="8"/>
        <rFont val="Arial"/>
        <family val="2"/>
      </rPr>
      <t>-119,472,724</t>
    </r>
  </si>
  <si>
    <r>
      <rPr>
        <b/>
        <sz val="8"/>
        <rFont val="Arial"/>
        <family val="2"/>
      </rPr>
      <t>-16.41%</t>
    </r>
  </si>
  <si>
    <r>
      <rPr>
        <sz val="8"/>
        <rFont val="Arial"/>
        <family val="2"/>
      </rPr>
      <t>421</t>
    </r>
  </si>
  <si>
    <r>
      <rPr>
        <sz val="8"/>
        <rFont val="Arial"/>
        <family val="2"/>
      </rPr>
      <t>Transferencias otorgadas a entidades paraestatales no empresariales y no financieras</t>
    </r>
  </si>
  <si>
    <r>
      <rPr>
        <sz val="8"/>
        <rFont val="Arial"/>
        <family val="2"/>
      </rPr>
      <t>586,772,265</t>
    </r>
  </si>
  <si>
    <r>
      <rPr>
        <sz val="8"/>
        <rFont val="Arial"/>
        <family val="2"/>
      </rPr>
      <t>598,710,465</t>
    </r>
  </si>
  <si>
    <r>
      <rPr>
        <sz val="8"/>
        <rFont val="Arial"/>
        <family val="2"/>
      </rPr>
      <t>11,938,200</t>
    </r>
  </si>
  <si>
    <r>
      <rPr>
        <sz val="8"/>
        <rFont val="Arial"/>
        <family val="2"/>
      </rPr>
      <t>2.03%</t>
    </r>
  </si>
  <si>
    <r>
      <rPr>
        <sz val="8"/>
        <rFont val="Arial"/>
        <family val="2"/>
      </rPr>
      <t>422</t>
    </r>
  </si>
  <si>
    <r>
      <rPr>
        <sz val="8"/>
        <rFont val="Arial"/>
        <family val="2"/>
      </rPr>
      <t>Transferencias otorgadas para entidades paraestatales empresariales y no financieras</t>
    </r>
  </si>
  <si>
    <r>
      <rPr>
        <sz val="8"/>
        <rFont val="Arial"/>
        <family val="2"/>
      </rPr>
      <t>423</t>
    </r>
  </si>
  <si>
    <r>
      <rPr>
        <sz val="8"/>
        <rFont val="Arial"/>
        <family val="2"/>
      </rPr>
      <t>Transferencias otorgadas para instituciones paraestatales públicas financieras</t>
    </r>
  </si>
  <si>
    <r>
      <rPr>
        <sz val="8"/>
        <rFont val="Arial"/>
        <family val="2"/>
      </rPr>
      <t>424</t>
    </r>
  </si>
  <si>
    <r>
      <rPr>
        <sz val="8"/>
        <rFont val="Arial"/>
        <family val="2"/>
      </rPr>
      <t>Transferencias otorgadas a entidades federativas y municipios</t>
    </r>
  </si>
  <si>
    <r>
      <rPr>
        <sz val="8"/>
        <rFont val="Arial"/>
        <family val="2"/>
      </rPr>
      <t>140,910,924</t>
    </r>
  </si>
  <si>
    <r>
      <rPr>
        <sz val="8"/>
        <rFont val="Arial"/>
        <family val="2"/>
      </rPr>
      <t>-130,910,924</t>
    </r>
  </si>
  <si>
    <r>
      <rPr>
        <sz val="8"/>
        <rFont val="Arial"/>
        <family val="2"/>
      </rPr>
      <t>-92.90%</t>
    </r>
  </si>
  <si>
    <r>
      <rPr>
        <sz val="8"/>
        <rFont val="Arial"/>
        <family val="2"/>
      </rPr>
      <t>425</t>
    </r>
  </si>
  <si>
    <r>
      <rPr>
        <sz val="8"/>
        <rFont val="Arial"/>
        <family val="2"/>
      </rPr>
      <t>Transferencias a fideicomisos de entidades federativas y municipios</t>
    </r>
  </si>
  <si>
    <r>
      <rPr>
        <sz val="8"/>
        <rFont val="Arial"/>
        <family val="2"/>
      </rPr>
      <t>-500,000</t>
    </r>
  </si>
  <si>
    <r>
      <rPr>
        <b/>
        <sz val="8"/>
        <rFont val="Arial"/>
        <family val="2"/>
      </rPr>
      <t>4300</t>
    </r>
  </si>
  <si>
    <r>
      <rPr>
        <b/>
        <sz val="8"/>
        <rFont val="Arial"/>
        <family val="2"/>
      </rPr>
      <t>SUBSIDIOS Y SUBVENCIONES</t>
    </r>
  </si>
  <si>
    <r>
      <rPr>
        <b/>
        <sz val="8"/>
        <rFont val="Arial"/>
        <family val="2"/>
      </rPr>
      <t>36,520,000</t>
    </r>
  </si>
  <si>
    <r>
      <rPr>
        <b/>
        <sz val="8"/>
        <rFont val="Arial"/>
        <family val="2"/>
      </rPr>
      <t>12,400,000</t>
    </r>
  </si>
  <si>
    <r>
      <rPr>
        <b/>
        <sz val="8"/>
        <rFont val="Arial"/>
        <family val="2"/>
      </rPr>
      <t>-24,120,000</t>
    </r>
  </si>
  <si>
    <r>
      <rPr>
        <b/>
        <sz val="8"/>
        <rFont val="Arial"/>
        <family val="2"/>
      </rPr>
      <t>-66.05%</t>
    </r>
  </si>
  <si>
    <r>
      <rPr>
        <sz val="8"/>
        <rFont val="Arial"/>
        <family val="2"/>
      </rPr>
      <t>431</t>
    </r>
  </si>
  <si>
    <r>
      <rPr>
        <sz val="8"/>
        <rFont val="Arial"/>
        <family val="2"/>
      </rPr>
      <t>Subsidios a la producción</t>
    </r>
  </si>
  <si>
    <r>
      <rPr>
        <sz val="8"/>
        <rFont val="Arial"/>
        <family val="2"/>
      </rPr>
      <t>8,120,000</t>
    </r>
  </si>
  <si>
    <r>
      <rPr>
        <sz val="8"/>
        <rFont val="Arial"/>
        <family val="2"/>
      </rPr>
      <t>8,400,000</t>
    </r>
  </si>
  <si>
    <r>
      <rPr>
        <sz val="8"/>
        <rFont val="Arial"/>
        <family val="2"/>
      </rPr>
      <t>280,000</t>
    </r>
  </si>
  <si>
    <r>
      <rPr>
        <sz val="8"/>
        <rFont val="Arial"/>
        <family val="2"/>
      </rPr>
      <t>3.45%</t>
    </r>
  </si>
  <si>
    <r>
      <rPr>
        <sz val="8"/>
        <rFont val="Arial"/>
        <family val="2"/>
      </rPr>
      <t>432</t>
    </r>
  </si>
  <si>
    <r>
      <rPr>
        <sz val="8"/>
        <rFont val="Arial"/>
        <family val="2"/>
      </rPr>
      <t>Subsidios a la distribución</t>
    </r>
  </si>
  <si>
    <r>
      <rPr>
        <sz val="8"/>
        <rFont val="Arial"/>
        <family val="2"/>
      </rPr>
      <t>433</t>
    </r>
  </si>
  <si>
    <r>
      <rPr>
        <sz val="8"/>
        <rFont val="Arial"/>
        <family val="2"/>
      </rPr>
      <t>Subsidios a la inversión</t>
    </r>
  </si>
  <si>
    <r>
      <rPr>
        <sz val="8"/>
        <rFont val="Arial"/>
        <family val="2"/>
      </rPr>
      <t>-6,000,000</t>
    </r>
  </si>
  <si>
    <r>
      <rPr>
        <sz val="8"/>
        <rFont val="Arial"/>
        <family val="2"/>
      </rPr>
      <t>434</t>
    </r>
  </si>
  <si>
    <r>
      <rPr>
        <sz val="8"/>
        <rFont val="Arial"/>
        <family val="2"/>
      </rPr>
      <t>Subsidios a la prestación de servicios públicos</t>
    </r>
  </si>
  <si>
    <r>
      <rPr>
        <sz val="8"/>
        <rFont val="Arial"/>
        <family val="2"/>
      </rPr>
      <t>435</t>
    </r>
  </si>
  <si>
    <r>
      <rPr>
        <sz val="8"/>
        <rFont val="Arial"/>
        <family val="2"/>
      </rPr>
      <t>Subsidios para cubrir diferenciales de tasas de interés</t>
    </r>
  </si>
  <si>
    <r>
      <rPr>
        <sz val="8"/>
        <rFont val="Arial"/>
        <family val="2"/>
      </rPr>
      <t>436</t>
    </r>
  </si>
  <si>
    <r>
      <rPr>
        <sz val="8"/>
        <rFont val="Arial"/>
        <family val="2"/>
      </rPr>
      <t>Subsidios a la vivienda</t>
    </r>
  </si>
  <si>
    <r>
      <rPr>
        <sz val="8"/>
        <rFont val="Arial"/>
        <family val="2"/>
      </rPr>
      <t>437</t>
    </r>
  </si>
  <si>
    <r>
      <rPr>
        <sz val="8"/>
        <rFont val="Arial"/>
        <family val="2"/>
      </rPr>
      <t>Subvenciones al consumo</t>
    </r>
  </si>
  <si>
    <r>
      <rPr>
        <sz val="8"/>
        <rFont val="Arial"/>
        <family val="2"/>
      </rPr>
      <t>438</t>
    </r>
  </si>
  <si>
    <r>
      <rPr>
        <sz val="8"/>
        <rFont val="Arial"/>
        <family val="2"/>
      </rPr>
      <t>Subsidios a entidades federativas y municipios</t>
    </r>
  </si>
  <si>
    <r>
      <rPr>
        <sz val="8"/>
        <rFont val="Arial"/>
        <family val="2"/>
      </rPr>
      <t>439</t>
    </r>
  </si>
  <si>
    <r>
      <rPr>
        <sz val="8"/>
        <rFont val="Arial"/>
        <family val="2"/>
      </rPr>
      <t>Otros Subsidios</t>
    </r>
  </si>
  <si>
    <r>
      <rPr>
        <sz val="8"/>
        <rFont val="Arial"/>
        <family val="2"/>
      </rPr>
      <t>22,400,000</t>
    </r>
  </si>
  <si>
    <r>
      <rPr>
        <sz val="8"/>
        <rFont val="Arial"/>
        <family val="2"/>
      </rPr>
      <t>-18,400,000</t>
    </r>
  </si>
  <si>
    <r>
      <rPr>
        <sz val="8"/>
        <rFont val="Arial"/>
        <family val="2"/>
      </rPr>
      <t>-82.14%</t>
    </r>
  </si>
  <si>
    <r>
      <rPr>
        <b/>
        <sz val="8"/>
        <rFont val="Arial"/>
        <family val="2"/>
      </rPr>
      <t>4400</t>
    </r>
  </si>
  <si>
    <r>
      <rPr>
        <b/>
        <sz val="8"/>
        <rFont val="Arial"/>
        <family val="2"/>
      </rPr>
      <t>AYUDAS SOCIALES</t>
    </r>
  </si>
  <si>
    <r>
      <rPr>
        <b/>
        <sz val="8"/>
        <rFont val="Arial"/>
        <family val="2"/>
      </rPr>
      <t>145,321,235</t>
    </r>
  </si>
  <si>
    <r>
      <rPr>
        <b/>
        <sz val="8"/>
        <rFont val="Arial"/>
        <family val="2"/>
      </rPr>
      <t>202,301,764</t>
    </r>
  </si>
  <si>
    <r>
      <rPr>
        <b/>
        <sz val="8"/>
        <rFont val="Arial"/>
        <family val="2"/>
      </rPr>
      <t>56,980,529</t>
    </r>
  </si>
  <si>
    <r>
      <rPr>
        <b/>
        <sz val="8"/>
        <rFont val="Arial"/>
        <family val="2"/>
      </rPr>
      <t>39.21%</t>
    </r>
  </si>
  <si>
    <r>
      <rPr>
        <sz val="8"/>
        <rFont val="Arial"/>
        <family val="2"/>
      </rPr>
      <t>441</t>
    </r>
  </si>
  <si>
    <r>
      <rPr>
        <sz val="8"/>
        <rFont val="Arial"/>
        <family val="2"/>
      </rPr>
      <t>Ayudas sociales a personas</t>
    </r>
  </si>
  <si>
    <r>
      <rPr>
        <sz val="8"/>
        <rFont val="Arial"/>
        <family val="2"/>
      </rPr>
      <t>84,695,035</t>
    </r>
  </si>
  <si>
    <r>
      <rPr>
        <sz val="8"/>
        <rFont val="Arial"/>
        <family val="2"/>
      </rPr>
      <t>174,050,648</t>
    </r>
  </si>
  <si>
    <r>
      <rPr>
        <sz val="8"/>
        <rFont val="Arial"/>
        <family val="2"/>
      </rPr>
      <t>89,355,613</t>
    </r>
  </si>
  <si>
    <r>
      <rPr>
        <sz val="8"/>
        <rFont val="Arial"/>
        <family val="2"/>
      </rPr>
      <t>105.50%</t>
    </r>
  </si>
  <si>
    <r>
      <rPr>
        <sz val="8"/>
        <rFont val="Arial"/>
        <family val="2"/>
      </rPr>
      <t>442</t>
    </r>
  </si>
  <si>
    <r>
      <rPr>
        <sz val="8"/>
        <rFont val="Arial"/>
        <family val="2"/>
      </rPr>
      <t>Becas y otras ayudas para programas de capacitación</t>
    </r>
  </si>
  <si>
    <r>
      <rPr>
        <sz val="8"/>
        <rFont val="Arial"/>
        <family val="2"/>
      </rPr>
      <t>37,500,000</t>
    </r>
  </si>
  <si>
    <r>
      <rPr>
        <sz val="8"/>
        <rFont val="Arial"/>
        <family val="2"/>
      </rPr>
      <t>17,751,116</t>
    </r>
  </si>
  <si>
    <r>
      <rPr>
        <sz val="8"/>
        <rFont val="Arial"/>
        <family val="2"/>
      </rPr>
      <t>-19,748,884</t>
    </r>
  </si>
  <si>
    <r>
      <rPr>
        <sz val="8"/>
        <rFont val="Arial"/>
        <family val="2"/>
      </rPr>
      <t>-52.66%</t>
    </r>
  </si>
  <si>
    <r>
      <rPr>
        <sz val="8"/>
        <rFont val="Arial"/>
        <family val="2"/>
      </rPr>
      <t>443</t>
    </r>
  </si>
  <si>
    <r>
      <rPr>
        <sz val="8"/>
        <rFont val="Arial"/>
        <family val="2"/>
      </rPr>
      <t>Ayudas sociales a instituciones de enseñanza</t>
    </r>
  </si>
  <si>
    <r>
      <rPr>
        <sz val="8"/>
        <rFont val="Arial"/>
        <family val="2"/>
      </rPr>
      <t>5,500,000</t>
    </r>
  </si>
  <si>
    <r>
      <rPr>
        <sz val="8"/>
        <rFont val="Arial"/>
        <family val="2"/>
      </rPr>
      <t>6,500,000</t>
    </r>
  </si>
  <si>
    <r>
      <rPr>
        <sz val="8"/>
        <rFont val="Arial"/>
        <family val="2"/>
      </rPr>
      <t>1,000,000</t>
    </r>
  </si>
  <si>
    <r>
      <rPr>
        <sz val="8"/>
        <rFont val="Arial"/>
        <family val="2"/>
      </rPr>
      <t>18.18%</t>
    </r>
  </si>
  <si>
    <r>
      <rPr>
        <sz val="8"/>
        <rFont val="Arial"/>
        <family val="2"/>
      </rPr>
      <t>444</t>
    </r>
  </si>
  <si>
    <t>Ayudas sociales a actividades científicas o académicas</t>
  </si>
  <si>
    <r>
      <rPr>
        <sz val="8"/>
        <rFont val="Arial"/>
        <family val="2"/>
      </rPr>
      <t>445</t>
    </r>
  </si>
  <si>
    <r>
      <rPr>
        <sz val="8"/>
        <rFont val="Arial"/>
        <family val="2"/>
      </rPr>
      <t>Ayudas sociales a instituciones sin fines de lucro</t>
    </r>
  </si>
  <si>
    <r>
      <rPr>
        <sz val="8"/>
        <rFont val="Arial"/>
        <family val="2"/>
      </rPr>
      <t>776,000</t>
    </r>
  </si>
  <si>
    <r>
      <rPr>
        <sz val="8"/>
        <rFont val="Arial"/>
        <family val="2"/>
      </rPr>
      <t>3,224,000</t>
    </r>
  </si>
  <si>
    <r>
      <rPr>
        <sz val="8"/>
        <rFont val="Arial"/>
        <family val="2"/>
      </rPr>
      <t>415.46%</t>
    </r>
  </si>
  <si>
    <r>
      <rPr>
        <sz val="8"/>
        <rFont val="Arial"/>
        <family val="2"/>
      </rPr>
      <t>446</t>
    </r>
  </si>
  <si>
    <r>
      <rPr>
        <sz val="8"/>
        <rFont val="Arial"/>
        <family val="2"/>
      </rPr>
      <t>Ayudas sociales a cooperativas</t>
    </r>
  </si>
  <si>
    <r>
      <rPr>
        <sz val="8"/>
        <rFont val="Arial"/>
        <family val="2"/>
      </rPr>
      <t>447</t>
    </r>
  </si>
  <si>
    <r>
      <rPr>
        <sz val="8"/>
        <rFont val="Arial"/>
        <family val="2"/>
      </rPr>
      <t>Ayudas sociales a entidades de interés público</t>
    </r>
  </si>
  <si>
    <r>
      <rPr>
        <sz val="8"/>
        <rFont val="Arial"/>
        <family val="2"/>
      </rPr>
      <t>448</t>
    </r>
  </si>
  <si>
    <r>
      <rPr>
        <sz val="8"/>
        <rFont val="Arial"/>
        <family val="2"/>
      </rPr>
      <t>Ayudas por desastres naturales y otros siniestros</t>
    </r>
  </si>
  <si>
    <r>
      <rPr>
        <sz val="8"/>
        <rFont val="Arial"/>
        <family val="2"/>
      </rPr>
      <t>16,850,200</t>
    </r>
  </si>
  <si>
    <r>
      <rPr>
        <sz val="8"/>
        <rFont val="Arial"/>
        <family val="2"/>
      </rPr>
      <t>-16,850,200</t>
    </r>
  </si>
  <si>
    <r>
      <rPr>
        <b/>
        <sz val="8"/>
        <rFont val="Arial"/>
        <family val="2"/>
      </rPr>
      <t>4500</t>
    </r>
  </si>
  <si>
    <r>
      <rPr>
        <b/>
        <sz val="8"/>
        <rFont val="Arial"/>
        <family val="2"/>
      </rPr>
      <t>PENSIONES Y JUBILACIONES</t>
    </r>
  </si>
  <si>
    <r>
      <rPr>
        <sz val="8"/>
        <rFont val="Arial"/>
        <family val="2"/>
      </rPr>
      <t>451</t>
    </r>
  </si>
  <si>
    <r>
      <rPr>
        <sz val="8"/>
        <rFont val="Arial"/>
        <family val="2"/>
      </rPr>
      <t>Pensiones</t>
    </r>
  </si>
  <si>
    <r>
      <rPr>
        <sz val="8"/>
        <rFont val="Arial"/>
        <family val="2"/>
      </rPr>
      <t>452</t>
    </r>
  </si>
  <si>
    <r>
      <rPr>
        <sz val="8"/>
        <rFont val="Arial"/>
        <family val="2"/>
      </rPr>
      <t>Jubilaciones</t>
    </r>
  </si>
  <si>
    <r>
      <rPr>
        <sz val="8"/>
        <rFont val="Arial"/>
        <family val="2"/>
      </rPr>
      <t>459</t>
    </r>
  </si>
  <si>
    <r>
      <rPr>
        <sz val="8"/>
        <rFont val="Arial"/>
        <family val="2"/>
      </rPr>
      <t>Otras pensiones y jubilaciones</t>
    </r>
  </si>
  <si>
    <r>
      <rPr>
        <b/>
        <sz val="8"/>
        <rFont val="Arial"/>
        <family val="2"/>
      </rPr>
      <t>4600</t>
    </r>
  </si>
  <si>
    <t>TRANSFERENCIAS A FIDEICOMISOS, MANDATOS Y OTROS ANÁLOGOS</t>
  </si>
  <si>
    <r>
      <rPr>
        <b/>
        <sz val="8"/>
        <rFont val="Arial"/>
        <family val="2"/>
      </rPr>
      <t>50,000,000</t>
    </r>
  </si>
  <si>
    <r>
      <rPr>
        <sz val="8"/>
        <rFont val="Arial"/>
        <family val="2"/>
      </rPr>
      <t>461</t>
    </r>
  </si>
  <si>
    <r>
      <rPr>
        <sz val="8"/>
        <rFont val="Arial"/>
        <family val="2"/>
      </rPr>
      <t>Transferencias a fideicomisos del Poder Ejecutivo</t>
    </r>
  </si>
  <si>
    <r>
      <rPr>
        <sz val="8"/>
        <rFont val="Arial"/>
        <family val="2"/>
      </rPr>
      <t>462</t>
    </r>
  </si>
  <si>
    <r>
      <rPr>
        <sz val="8"/>
        <rFont val="Arial"/>
        <family val="2"/>
      </rPr>
      <t>Transferencias a fideicomisos del Poder Legislativo</t>
    </r>
  </si>
  <si>
    <r>
      <rPr>
        <sz val="8"/>
        <rFont val="Arial"/>
        <family val="2"/>
      </rPr>
      <t>463</t>
    </r>
  </si>
  <si>
    <r>
      <rPr>
        <sz val="8"/>
        <rFont val="Arial"/>
        <family val="2"/>
      </rPr>
      <t>Transferencias a fideicomisos del Poder Judicial</t>
    </r>
  </si>
  <si>
    <r>
      <rPr>
        <sz val="8"/>
        <rFont val="Arial"/>
        <family val="2"/>
      </rPr>
      <t>464</t>
    </r>
  </si>
  <si>
    <r>
      <rPr>
        <sz val="8"/>
        <rFont val="Arial"/>
        <family val="2"/>
      </rPr>
      <t>Trasferencias a fideicomisos públicos de entidades paraestatales no empresariales y no financieras</t>
    </r>
  </si>
  <si>
    <r>
      <rPr>
        <sz val="8"/>
        <rFont val="Arial"/>
        <family val="2"/>
      </rPr>
      <t>50,000,000</t>
    </r>
  </si>
  <si>
    <r>
      <rPr>
        <sz val="8"/>
        <rFont val="Arial"/>
        <family val="2"/>
      </rPr>
      <t>465</t>
    </r>
  </si>
  <si>
    <r>
      <rPr>
        <sz val="8"/>
        <rFont val="Arial"/>
        <family val="2"/>
      </rPr>
      <t>Transferencias a fideicomisos públicos de entidades paraestatales empresariales y no financieras</t>
    </r>
  </si>
  <si>
    <r>
      <rPr>
        <sz val="8"/>
        <rFont val="Arial"/>
        <family val="2"/>
      </rPr>
      <t>466</t>
    </r>
  </si>
  <si>
    <r>
      <rPr>
        <sz val="8"/>
        <rFont val="Arial"/>
        <family val="2"/>
      </rPr>
      <t>Transferencias a fideicomisos de instituciones públicas financieras</t>
    </r>
  </si>
  <si>
    <r>
      <rPr>
        <b/>
        <sz val="8"/>
        <rFont val="Arial"/>
        <family val="2"/>
      </rPr>
      <t>4800</t>
    </r>
  </si>
  <si>
    <r>
      <rPr>
        <b/>
        <sz val="8"/>
        <rFont val="Arial"/>
        <family val="2"/>
      </rPr>
      <t>DONATIVOS</t>
    </r>
  </si>
  <si>
    <r>
      <rPr>
        <b/>
        <sz val="8"/>
        <rFont val="Arial"/>
        <family val="2"/>
      </rPr>
      <t>38,000,000</t>
    </r>
  </si>
  <si>
    <r>
      <rPr>
        <b/>
        <sz val="8"/>
        <rFont val="Arial"/>
        <family val="2"/>
      </rPr>
      <t>23,330,000</t>
    </r>
  </si>
  <si>
    <r>
      <rPr>
        <b/>
        <sz val="8"/>
        <rFont val="Arial"/>
        <family val="2"/>
      </rPr>
      <t>-14,670,000</t>
    </r>
  </si>
  <si>
    <r>
      <rPr>
        <b/>
        <sz val="8"/>
        <rFont val="Arial"/>
        <family val="2"/>
      </rPr>
      <t>-38.61%</t>
    </r>
  </si>
  <si>
    <r>
      <rPr>
        <sz val="8"/>
        <rFont val="Arial"/>
        <family val="2"/>
      </rPr>
      <t>481</t>
    </r>
  </si>
  <si>
    <r>
      <rPr>
        <sz val="8"/>
        <rFont val="Arial"/>
        <family val="2"/>
      </rPr>
      <t>Donativos a Instituciones sin fines de Lucro</t>
    </r>
  </si>
  <si>
    <r>
      <rPr>
        <sz val="8"/>
        <rFont val="Arial"/>
        <family val="2"/>
      </rPr>
      <t>7,330,000</t>
    </r>
  </si>
  <si>
    <r>
      <rPr>
        <sz val="8"/>
        <rFont val="Arial"/>
        <family val="2"/>
      </rPr>
      <t>-7,670,000</t>
    </r>
  </si>
  <si>
    <r>
      <rPr>
        <sz val="8"/>
        <rFont val="Arial"/>
        <family val="2"/>
      </rPr>
      <t>-51.13%</t>
    </r>
  </si>
  <si>
    <r>
      <rPr>
        <sz val="8"/>
        <rFont val="Arial"/>
        <family val="2"/>
      </rPr>
      <t>482</t>
    </r>
  </si>
  <si>
    <r>
      <rPr>
        <sz val="8"/>
        <rFont val="Arial"/>
        <family val="2"/>
      </rPr>
      <t>Donativos a Entidades Federativas</t>
    </r>
  </si>
  <si>
    <r>
      <rPr>
        <sz val="8"/>
        <rFont val="Arial"/>
        <family val="2"/>
      </rPr>
      <t>483</t>
    </r>
  </si>
  <si>
    <r>
      <rPr>
        <sz val="8"/>
        <rFont val="Arial"/>
        <family val="2"/>
      </rPr>
      <t>Donativos a Fideicomisos Privados</t>
    </r>
  </si>
  <si>
    <r>
      <rPr>
        <sz val="8"/>
        <rFont val="Arial"/>
        <family val="2"/>
      </rPr>
      <t>484</t>
    </r>
  </si>
  <si>
    <r>
      <rPr>
        <sz val="8"/>
        <rFont val="Arial"/>
        <family val="2"/>
      </rPr>
      <t>Donativos a Fideicomisos Estatales</t>
    </r>
  </si>
  <si>
    <r>
      <rPr>
        <sz val="8"/>
        <rFont val="Arial"/>
        <family val="2"/>
      </rPr>
      <t>23,000,000</t>
    </r>
  </si>
  <si>
    <r>
      <rPr>
        <sz val="8"/>
        <rFont val="Arial"/>
        <family val="2"/>
      </rPr>
      <t>16,000,000</t>
    </r>
  </si>
  <si>
    <r>
      <rPr>
        <sz val="8"/>
        <rFont val="Arial"/>
        <family val="2"/>
      </rPr>
      <t>-7,000,000</t>
    </r>
  </si>
  <si>
    <r>
      <rPr>
        <sz val="8"/>
        <rFont val="Arial"/>
        <family val="2"/>
      </rPr>
      <t>-30.43%</t>
    </r>
  </si>
  <si>
    <r>
      <rPr>
        <sz val="8"/>
        <rFont val="Arial"/>
        <family val="2"/>
      </rPr>
      <t>485</t>
    </r>
  </si>
  <si>
    <r>
      <rPr>
        <sz val="8"/>
        <rFont val="Arial"/>
        <family val="2"/>
      </rPr>
      <t>Donativos Internacionales</t>
    </r>
  </si>
  <si>
    <r>
      <rPr>
        <b/>
        <sz val="8"/>
        <rFont val="Arial"/>
        <family val="2"/>
      </rPr>
      <t>4900</t>
    </r>
  </si>
  <si>
    <r>
      <rPr>
        <b/>
        <sz val="8"/>
        <rFont val="Arial"/>
        <family val="2"/>
      </rPr>
      <t>TRANSFERENCIAS AL EXTERIOR</t>
    </r>
  </si>
  <si>
    <r>
      <rPr>
        <sz val="8"/>
        <rFont val="Arial"/>
        <family val="2"/>
      </rPr>
      <t>491</t>
    </r>
  </si>
  <si>
    <r>
      <rPr>
        <sz val="8"/>
        <rFont val="Arial"/>
        <family val="2"/>
      </rPr>
      <t>Transferencias para gobiernos extranjeros</t>
    </r>
  </si>
  <si>
    <r>
      <rPr>
        <sz val="8"/>
        <rFont val="Arial"/>
        <family val="2"/>
      </rPr>
      <t>492</t>
    </r>
  </si>
  <si>
    <r>
      <rPr>
        <sz val="8"/>
        <rFont val="Arial"/>
        <family val="2"/>
      </rPr>
      <t>Transferencias para organismos internacionales</t>
    </r>
  </si>
  <si>
    <r>
      <rPr>
        <sz val="8"/>
        <rFont val="Arial"/>
        <family val="2"/>
      </rPr>
      <t>493</t>
    </r>
  </si>
  <si>
    <r>
      <rPr>
        <sz val="8"/>
        <rFont val="Arial"/>
        <family val="2"/>
      </rPr>
      <t>Transferencias para el sector privado externo</t>
    </r>
  </si>
  <si>
    <r>
      <rPr>
        <b/>
        <sz val="8"/>
        <rFont val="Arial"/>
        <family val="2"/>
      </rPr>
      <t>5000</t>
    </r>
  </si>
  <si>
    <r>
      <rPr>
        <b/>
        <sz val="8"/>
        <rFont val="Arial"/>
        <family val="2"/>
      </rPr>
      <t>132,654,515</t>
    </r>
  </si>
  <si>
    <r>
      <rPr>
        <b/>
        <sz val="8"/>
        <rFont val="Arial"/>
        <family val="2"/>
      </rPr>
      <t>311,120,459</t>
    </r>
  </si>
  <si>
    <r>
      <rPr>
        <b/>
        <sz val="8"/>
        <rFont val="Arial"/>
        <family val="2"/>
      </rPr>
      <t>178,465,944</t>
    </r>
  </si>
  <si>
    <r>
      <rPr>
        <b/>
        <sz val="8"/>
        <rFont val="Arial"/>
        <family val="2"/>
      </rPr>
      <t>134.53%</t>
    </r>
  </si>
  <si>
    <r>
      <rPr>
        <b/>
        <sz val="8"/>
        <rFont val="Arial"/>
        <family val="2"/>
      </rPr>
      <t>5100</t>
    </r>
  </si>
  <si>
    <r>
      <rPr>
        <b/>
        <sz val="8"/>
        <rFont val="Arial"/>
        <family val="2"/>
      </rPr>
      <t>MOBILIARIO Y EQUIPO DE ADMINISTRACIÓN</t>
    </r>
  </si>
  <si>
    <r>
      <rPr>
        <b/>
        <sz val="8"/>
        <rFont val="Arial"/>
        <family val="2"/>
      </rPr>
      <t>45,585,458</t>
    </r>
  </si>
  <si>
    <r>
      <rPr>
        <b/>
        <sz val="8"/>
        <rFont val="Arial"/>
        <family val="2"/>
      </rPr>
      <t>14,167,525</t>
    </r>
  </si>
  <si>
    <r>
      <rPr>
        <b/>
        <sz val="8"/>
        <rFont val="Arial"/>
        <family val="2"/>
      </rPr>
      <t>-31,417,933</t>
    </r>
  </si>
  <si>
    <r>
      <rPr>
        <b/>
        <sz val="8"/>
        <rFont val="Arial"/>
        <family val="2"/>
      </rPr>
      <t>-68.92%</t>
    </r>
  </si>
  <si>
    <r>
      <rPr>
        <sz val="8"/>
        <rFont val="Arial"/>
        <family val="2"/>
      </rPr>
      <t>511</t>
    </r>
  </si>
  <si>
    <r>
      <rPr>
        <sz val="8"/>
        <rFont val="Arial"/>
        <family val="2"/>
      </rPr>
      <t>Muebles de oficina y estantería</t>
    </r>
  </si>
  <si>
    <r>
      <rPr>
        <sz val="8"/>
        <rFont val="Arial"/>
        <family val="2"/>
      </rPr>
      <t>936,858</t>
    </r>
  </si>
  <si>
    <r>
      <rPr>
        <sz val="8"/>
        <rFont val="Arial"/>
        <family val="2"/>
      </rPr>
      <t>4,400,000</t>
    </r>
  </si>
  <si>
    <r>
      <rPr>
        <sz val="8"/>
        <rFont val="Arial"/>
        <family val="2"/>
      </rPr>
      <t>3,463,142</t>
    </r>
  </si>
  <si>
    <r>
      <rPr>
        <sz val="8"/>
        <rFont val="Arial"/>
        <family val="2"/>
      </rPr>
      <t>369.65%</t>
    </r>
  </si>
  <si>
    <r>
      <rPr>
        <sz val="8"/>
        <rFont val="Arial"/>
        <family val="2"/>
      </rPr>
      <t>512</t>
    </r>
  </si>
  <si>
    <r>
      <rPr>
        <sz val="8"/>
        <rFont val="Arial"/>
        <family val="2"/>
      </rPr>
      <t>Muebles, excepto de oficina y estantería</t>
    </r>
  </si>
  <si>
    <r>
      <rPr>
        <sz val="8"/>
        <rFont val="Arial"/>
        <family val="2"/>
      </rPr>
      <t>601,080</t>
    </r>
  </si>
  <si>
    <r>
      <rPr>
        <sz val="8"/>
        <rFont val="Arial"/>
        <family val="2"/>
      </rPr>
      <t>-401,080</t>
    </r>
  </si>
  <si>
    <r>
      <rPr>
        <sz val="8"/>
        <rFont val="Arial"/>
        <family val="2"/>
      </rPr>
      <t>-66.73%</t>
    </r>
  </si>
  <si>
    <r>
      <rPr>
        <sz val="8"/>
        <rFont val="Arial"/>
        <family val="2"/>
      </rPr>
      <t>513</t>
    </r>
  </si>
  <si>
    <r>
      <rPr>
        <sz val="8"/>
        <rFont val="Arial"/>
        <family val="2"/>
      </rPr>
      <t>Bienes artísticos, culturales y científicos</t>
    </r>
  </si>
  <si>
    <r>
      <rPr>
        <sz val="8"/>
        <rFont val="Arial"/>
        <family val="2"/>
      </rPr>
      <t>-105,000</t>
    </r>
  </si>
  <si>
    <r>
      <rPr>
        <sz val="8"/>
        <rFont val="Arial"/>
        <family val="2"/>
      </rPr>
      <t>514</t>
    </r>
  </si>
  <si>
    <r>
      <rPr>
        <sz val="8"/>
        <rFont val="Arial"/>
        <family val="2"/>
      </rPr>
      <t>Objetos de valor</t>
    </r>
  </si>
  <si>
    <r>
      <rPr>
        <sz val="8"/>
        <rFont val="Arial"/>
        <family val="2"/>
      </rPr>
      <t>515</t>
    </r>
  </si>
  <si>
    <r>
      <rPr>
        <sz val="8"/>
        <rFont val="Arial"/>
        <family val="2"/>
      </rPr>
      <t>Equipo de cómputo de tecnologías de la información</t>
    </r>
  </si>
  <si>
    <r>
      <rPr>
        <sz val="8"/>
        <rFont val="Arial"/>
        <family val="2"/>
      </rPr>
      <t>1,502,863</t>
    </r>
  </si>
  <si>
    <r>
      <rPr>
        <sz val="8"/>
        <rFont val="Arial"/>
        <family val="2"/>
      </rPr>
      <t>8,630,000</t>
    </r>
  </si>
  <si>
    <r>
      <rPr>
        <sz val="8"/>
        <rFont val="Arial"/>
        <family val="2"/>
      </rPr>
      <t>7,127,137</t>
    </r>
  </si>
  <si>
    <r>
      <rPr>
        <sz val="8"/>
        <rFont val="Arial"/>
        <family val="2"/>
      </rPr>
      <t>474.24%</t>
    </r>
  </si>
  <si>
    <r>
      <rPr>
        <sz val="8"/>
        <rFont val="Arial"/>
        <family val="2"/>
      </rPr>
      <t>519</t>
    </r>
  </si>
  <si>
    <r>
      <rPr>
        <sz val="8"/>
        <rFont val="Arial"/>
        <family val="2"/>
      </rPr>
      <t>Otros mobiliarios y equipos de administración</t>
    </r>
  </si>
  <si>
    <r>
      <rPr>
        <sz val="8"/>
        <rFont val="Arial"/>
        <family val="2"/>
      </rPr>
      <t>42,439,657</t>
    </r>
  </si>
  <si>
    <r>
      <rPr>
        <sz val="8"/>
        <rFont val="Arial"/>
        <family val="2"/>
      </rPr>
      <t>937,525</t>
    </r>
  </si>
  <si>
    <r>
      <rPr>
        <sz val="8"/>
        <rFont val="Arial"/>
        <family val="2"/>
      </rPr>
      <t>-41,502,132</t>
    </r>
  </si>
  <si>
    <r>
      <rPr>
        <sz val="8"/>
        <rFont val="Arial"/>
        <family val="2"/>
      </rPr>
      <t>-97.79%</t>
    </r>
  </si>
  <si>
    <r>
      <rPr>
        <b/>
        <sz val="8"/>
        <rFont val="Arial"/>
        <family val="2"/>
      </rPr>
      <t>5200</t>
    </r>
  </si>
  <si>
    <t>MOBILIARIO Y EQUIPO EDUCACIONAL Y RECREATIVO</t>
  </si>
  <si>
    <r>
      <rPr>
        <b/>
        <sz val="8"/>
        <rFont val="Arial"/>
        <family val="2"/>
      </rPr>
      <t>1,289,578</t>
    </r>
  </si>
  <si>
    <r>
      <rPr>
        <b/>
        <sz val="8"/>
        <rFont val="Arial"/>
        <family val="2"/>
      </rPr>
      <t>2,251,343</t>
    </r>
  </si>
  <si>
    <r>
      <rPr>
        <b/>
        <sz val="8"/>
        <rFont val="Arial"/>
        <family val="2"/>
      </rPr>
      <t>961,765</t>
    </r>
  </si>
  <si>
    <r>
      <rPr>
        <b/>
        <sz val="8"/>
        <rFont val="Arial"/>
        <family val="2"/>
      </rPr>
      <t>74.58%</t>
    </r>
  </si>
  <si>
    <r>
      <rPr>
        <sz val="8"/>
        <rFont val="Arial"/>
        <family val="2"/>
      </rPr>
      <t>521</t>
    </r>
  </si>
  <si>
    <r>
      <rPr>
        <sz val="8"/>
        <rFont val="Arial"/>
        <family val="2"/>
      </rPr>
      <t>Equipos y aparatos audiovisuales</t>
    </r>
  </si>
  <si>
    <r>
      <rPr>
        <sz val="8"/>
        <rFont val="Arial"/>
        <family val="2"/>
      </rPr>
      <t>190,173</t>
    </r>
  </si>
  <si>
    <r>
      <rPr>
        <sz val="8"/>
        <rFont val="Arial"/>
        <family val="2"/>
      </rPr>
      <t>380,000</t>
    </r>
  </si>
  <si>
    <r>
      <rPr>
        <sz val="8"/>
        <rFont val="Arial"/>
        <family val="2"/>
      </rPr>
      <t>189,827</t>
    </r>
  </si>
  <si>
    <r>
      <rPr>
        <sz val="8"/>
        <rFont val="Arial"/>
        <family val="2"/>
      </rPr>
      <t>99.82%</t>
    </r>
  </si>
  <si>
    <r>
      <rPr>
        <sz val="8"/>
        <rFont val="Arial"/>
        <family val="2"/>
      </rPr>
      <t>522</t>
    </r>
  </si>
  <si>
    <r>
      <rPr>
        <sz val="8"/>
        <rFont val="Arial"/>
        <family val="2"/>
      </rPr>
      <t>Aparatos deportivos</t>
    </r>
  </si>
  <si>
    <r>
      <rPr>
        <sz val="8"/>
        <rFont val="Arial"/>
        <family val="2"/>
      </rPr>
      <t>523</t>
    </r>
  </si>
  <si>
    <r>
      <rPr>
        <sz val="8"/>
        <rFont val="Arial"/>
        <family val="2"/>
      </rPr>
      <t>Cámaras fotográficas y de video</t>
    </r>
  </si>
  <si>
    <r>
      <rPr>
        <sz val="8"/>
        <rFont val="Arial"/>
        <family val="2"/>
      </rPr>
      <t>481,405</t>
    </r>
  </si>
  <si>
    <r>
      <rPr>
        <sz val="8"/>
        <rFont val="Arial"/>
        <family val="2"/>
      </rPr>
      <t>668,595</t>
    </r>
  </si>
  <si>
    <r>
      <rPr>
        <sz val="8"/>
        <rFont val="Arial"/>
        <family val="2"/>
      </rPr>
      <t>138.88%</t>
    </r>
  </si>
  <si>
    <r>
      <rPr>
        <sz val="8"/>
        <rFont val="Arial"/>
        <family val="2"/>
      </rPr>
      <t>529</t>
    </r>
  </si>
  <si>
    <r>
      <rPr>
        <sz val="8"/>
        <rFont val="Arial"/>
        <family val="2"/>
      </rPr>
      <t>Otro mobiliario y equipo educacional y recreativo</t>
    </r>
  </si>
  <si>
    <r>
      <rPr>
        <sz val="8"/>
        <rFont val="Arial"/>
        <family val="2"/>
      </rPr>
      <t>618,000</t>
    </r>
  </si>
  <si>
    <r>
      <rPr>
        <sz val="8"/>
        <rFont val="Arial"/>
        <family val="2"/>
      </rPr>
      <t>721,343</t>
    </r>
  </si>
  <si>
    <r>
      <rPr>
        <sz val="8"/>
        <rFont val="Arial"/>
        <family val="2"/>
      </rPr>
      <t>103,343</t>
    </r>
  </si>
  <si>
    <r>
      <rPr>
        <sz val="8"/>
        <rFont val="Arial"/>
        <family val="2"/>
      </rPr>
      <t>16.72%</t>
    </r>
  </si>
  <si>
    <r>
      <rPr>
        <b/>
        <sz val="8"/>
        <rFont val="Arial"/>
        <family val="2"/>
      </rPr>
      <t>5300</t>
    </r>
  </si>
  <si>
    <t>EQUIPO E INSTRUMENTAL MEDICO Y DE LABORATORIO</t>
  </si>
  <si>
    <r>
      <rPr>
        <b/>
        <sz val="8"/>
        <rFont val="Arial"/>
        <family val="2"/>
      </rPr>
      <t>100,000</t>
    </r>
  </si>
  <si>
    <r>
      <rPr>
        <b/>
        <sz val="8"/>
        <rFont val="Arial"/>
        <family val="2"/>
      </rPr>
      <t>4,588,457</t>
    </r>
  </si>
  <si>
    <r>
      <rPr>
        <b/>
        <sz val="8"/>
        <rFont val="Arial"/>
        <family val="2"/>
      </rPr>
      <t>4,488,457</t>
    </r>
  </si>
  <si>
    <r>
      <rPr>
        <b/>
        <sz val="8"/>
        <rFont val="Arial"/>
        <family val="2"/>
      </rPr>
      <t>4488.46%</t>
    </r>
  </si>
  <si>
    <r>
      <rPr>
        <sz val="8"/>
        <rFont val="Arial"/>
        <family val="2"/>
      </rPr>
      <t>531</t>
    </r>
  </si>
  <si>
    <r>
      <rPr>
        <sz val="8"/>
        <rFont val="Arial"/>
        <family val="2"/>
      </rPr>
      <t>Equipo médico y de laboratorio</t>
    </r>
  </si>
  <si>
    <r>
      <rPr>
        <sz val="8"/>
        <rFont val="Arial"/>
        <family val="2"/>
      </rPr>
      <t>3,038,457</t>
    </r>
  </si>
  <si>
    <r>
      <rPr>
        <sz val="8"/>
        <rFont val="Arial"/>
        <family val="2"/>
      </rPr>
      <t>532</t>
    </r>
  </si>
  <si>
    <r>
      <rPr>
        <sz val="8"/>
        <rFont val="Arial"/>
        <family val="2"/>
      </rPr>
      <t>Instrumental médico y laboratorio</t>
    </r>
  </si>
  <si>
    <r>
      <rPr>
        <sz val="8"/>
        <rFont val="Arial"/>
        <family val="2"/>
      </rPr>
      <t>1,550,000</t>
    </r>
  </si>
  <si>
    <r>
      <rPr>
        <sz val="8"/>
        <rFont val="Arial"/>
        <family val="2"/>
      </rPr>
      <t>1,450,000</t>
    </r>
  </si>
  <si>
    <r>
      <rPr>
        <sz val="8"/>
        <rFont val="Arial"/>
        <family val="2"/>
      </rPr>
      <t>1450.00%</t>
    </r>
  </si>
  <si>
    <r>
      <rPr>
        <b/>
        <sz val="8"/>
        <rFont val="Arial"/>
        <family val="2"/>
      </rPr>
      <t>5400</t>
    </r>
  </si>
  <si>
    <r>
      <rPr>
        <b/>
        <sz val="8"/>
        <rFont val="Arial"/>
        <family val="2"/>
      </rPr>
      <t>VEHICULOS Y EQUIPO DE TRANSPORTE</t>
    </r>
  </si>
  <si>
    <r>
      <rPr>
        <b/>
        <sz val="8"/>
        <rFont val="Arial"/>
        <family val="2"/>
      </rPr>
      <t>53,837,315</t>
    </r>
  </si>
  <si>
    <r>
      <rPr>
        <b/>
        <sz val="8"/>
        <rFont val="Arial"/>
        <family val="2"/>
      </rPr>
      <t>107,557,258</t>
    </r>
  </si>
  <si>
    <r>
      <rPr>
        <b/>
        <sz val="8"/>
        <rFont val="Arial"/>
        <family val="2"/>
      </rPr>
      <t>53,719,943</t>
    </r>
  </si>
  <si>
    <r>
      <rPr>
        <b/>
        <sz val="8"/>
        <rFont val="Arial"/>
        <family val="2"/>
      </rPr>
      <t>99.78%</t>
    </r>
  </si>
  <si>
    <r>
      <rPr>
        <sz val="8"/>
        <rFont val="Arial"/>
        <family val="2"/>
      </rPr>
      <t>541</t>
    </r>
  </si>
  <si>
    <r>
      <rPr>
        <sz val="8"/>
        <rFont val="Arial"/>
        <family val="2"/>
      </rPr>
      <t>Automóviles y camiones</t>
    </r>
  </si>
  <si>
    <r>
      <rPr>
        <sz val="8"/>
        <rFont val="Arial"/>
        <family val="2"/>
      </rPr>
      <t>51,401,595</t>
    </r>
  </si>
  <si>
    <r>
      <rPr>
        <sz val="8"/>
        <rFont val="Arial"/>
        <family val="2"/>
      </rPr>
      <t>87,900,000</t>
    </r>
  </si>
  <si>
    <r>
      <rPr>
        <sz val="8"/>
        <rFont val="Arial"/>
        <family val="2"/>
      </rPr>
      <t>36,498,405</t>
    </r>
  </si>
  <si>
    <r>
      <rPr>
        <sz val="8"/>
        <rFont val="Arial"/>
        <family val="2"/>
      </rPr>
      <t>71.01%</t>
    </r>
  </si>
  <si>
    <r>
      <rPr>
        <sz val="8"/>
        <rFont val="Arial"/>
        <family val="2"/>
      </rPr>
      <t>542</t>
    </r>
  </si>
  <si>
    <r>
      <rPr>
        <sz val="8"/>
        <rFont val="Arial"/>
        <family val="2"/>
      </rPr>
      <t>Carrocerías y remolques</t>
    </r>
  </si>
  <si>
    <r>
      <rPr>
        <sz val="8"/>
        <rFont val="Arial"/>
        <family val="2"/>
      </rPr>
      <t>824,720</t>
    </r>
  </si>
  <si>
    <r>
      <rPr>
        <sz val="8"/>
        <rFont val="Arial"/>
        <family val="2"/>
      </rPr>
      <t>2,724,720</t>
    </r>
  </si>
  <si>
    <r>
      <rPr>
        <sz val="8"/>
        <rFont val="Arial"/>
        <family val="2"/>
      </rPr>
      <t>1,900,000</t>
    </r>
  </si>
  <si>
    <r>
      <rPr>
        <sz val="8"/>
        <rFont val="Arial"/>
        <family val="2"/>
      </rPr>
      <t>230.38%</t>
    </r>
  </si>
  <si>
    <r>
      <rPr>
        <sz val="8"/>
        <rFont val="Arial"/>
        <family val="2"/>
      </rPr>
      <t>543</t>
    </r>
  </si>
  <si>
    <r>
      <rPr>
        <sz val="8"/>
        <rFont val="Arial"/>
        <family val="2"/>
      </rPr>
      <t>Equipo aeroespacial</t>
    </r>
  </si>
  <si>
    <r>
      <rPr>
        <sz val="8"/>
        <rFont val="Arial"/>
        <family val="2"/>
      </rPr>
      <t>544</t>
    </r>
  </si>
  <si>
    <r>
      <rPr>
        <sz val="8"/>
        <rFont val="Arial"/>
        <family val="2"/>
      </rPr>
      <t>Equipo ferroviario</t>
    </r>
  </si>
  <si>
    <r>
      <rPr>
        <sz val="8"/>
        <rFont val="Arial"/>
        <family val="2"/>
      </rPr>
      <t>545</t>
    </r>
  </si>
  <si>
    <r>
      <rPr>
        <sz val="8"/>
        <rFont val="Arial"/>
        <family val="2"/>
      </rPr>
      <t>Embarcaciones</t>
    </r>
  </si>
  <si>
    <r>
      <rPr>
        <sz val="8"/>
        <rFont val="Arial"/>
        <family val="2"/>
      </rPr>
      <t>549</t>
    </r>
  </si>
  <si>
    <r>
      <rPr>
        <sz val="8"/>
        <rFont val="Arial"/>
        <family val="2"/>
      </rPr>
      <t>Otros equipo de transporte</t>
    </r>
  </si>
  <si>
    <r>
      <rPr>
        <sz val="8"/>
        <rFont val="Arial"/>
        <family val="2"/>
      </rPr>
      <t>1,611,000</t>
    </r>
  </si>
  <si>
    <r>
      <rPr>
        <sz val="8"/>
        <rFont val="Arial"/>
        <family val="2"/>
      </rPr>
      <t>16,932,538</t>
    </r>
  </si>
  <si>
    <r>
      <rPr>
        <sz val="8"/>
        <rFont val="Arial"/>
        <family val="2"/>
      </rPr>
      <t>15,321,538</t>
    </r>
  </si>
  <si>
    <r>
      <rPr>
        <sz val="8"/>
        <rFont val="Arial"/>
        <family val="2"/>
      </rPr>
      <t>951.06%</t>
    </r>
  </si>
  <si>
    <r>
      <rPr>
        <b/>
        <sz val="8"/>
        <rFont val="Arial"/>
        <family val="2"/>
      </rPr>
      <t>5500</t>
    </r>
  </si>
  <si>
    <r>
      <rPr>
        <b/>
        <sz val="8"/>
        <rFont val="Arial"/>
        <family val="2"/>
      </rPr>
      <t>EQUIPO DE DEFENSA Y SEGURIDAD</t>
    </r>
  </si>
  <si>
    <r>
      <rPr>
        <b/>
        <sz val="8"/>
        <rFont val="Arial"/>
        <family val="2"/>
      </rPr>
      <t>2,843,015</t>
    </r>
  </si>
  <si>
    <r>
      <rPr>
        <b/>
        <sz val="8"/>
        <rFont val="Arial"/>
        <family val="2"/>
      </rPr>
      <t>26,777,732</t>
    </r>
  </si>
  <si>
    <r>
      <rPr>
        <b/>
        <sz val="8"/>
        <rFont val="Arial"/>
        <family val="2"/>
      </rPr>
      <t>23,934,717</t>
    </r>
  </si>
  <si>
    <r>
      <rPr>
        <b/>
        <sz val="8"/>
        <rFont val="Arial"/>
        <family val="2"/>
      </rPr>
      <t>841.88%</t>
    </r>
  </si>
  <si>
    <r>
      <rPr>
        <sz val="8"/>
        <rFont val="Arial"/>
        <family val="2"/>
      </rPr>
      <t>551</t>
    </r>
  </si>
  <si>
    <r>
      <rPr>
        <sz val="8"/>
        <rFont val="Arial"/>
        <family val="2"/>
      </rPr>
      <t>Equipo de defensa y seguridad</t>
    </r>
  </si>
  <si>
    <r>
      <rPr>
        <sz val="8"/>
        <rFont val="Arial"/>
        <family val="2"/>
      </rPr>
      <t>2,843,015</t>
    </r>
  </si>
  <si>
    <r>
      <rPr>
        <sz val="8"/>
        <rFont val="Arial"/>
        <family val="2"/>
      </rPr>
      <t>26,777,732</t>
    </r>
  </si>
  <si>
    <r>
      <rPr>
        <sz val="8"/>
        <rFont val="Arial"/>
        <family val="2"/>
      </rPr>
      <t>23,934,717</t>
    </r>
  </si>
  <si>
    <r>
      <rPr>
        <sz val="8"/>
        <rFont val="Arial"/>
        <family val="2"/>
      </rPr>
      <t>841.88%</t>
    </r>
  </si>
  <si>
    <r>
      <rPr>
        <b/>
        <sz val="8"/>
        <rFont val="Arial"/>
        <family val="2"/>
      </rPr>
      <t>5600</t>
    </r>
  </si>
  <si>
    <r>
      <rPr>
        <b/>
        <sz val="8"/>
        <rFont val="Arial"/>
        <family val="2"/>
      </rPr>
      <t>MAQUINARIA, OTROS EQUIPOS Y HERRAMIENTAS</t>
    </r>
  </si>
  <si>
    <r>
      <rPr>
        <b/>
        <sz val="8"/>
        <rFont val="Arial"/>
        <family val="2"/>
      </rPr>
      <t>8,016,149</t>
    </r>
  </si>
  <si>
    <r>
      <rPr>
        <b/>
        <sz val="8"/>
        <rFont val="Arial"/>
        <family val="2"/>
      </rPr>
      <t>85,911,418</t>
    </r>
  </si>
  <si>
    <r>
      <rPr>
        <b/>
        <sz val="8"/>
        <rFont val="Arial"/>
        <family val="2"/>
      </rPr>
      <t>77,895,269</t>
    </r>
  </si>
  <si>
    <r>
      <rPr>
        <b/>
        <sz val="8"/>
        <rFont val="Arial"/>
        <family val="2"/>
      </rPr>
      <t>971.73%</t>
    </r>
  </si>
  <si>
    <r>
      <rPr>
        <sz val="8"/>
        <rFont val="Arial"/>
        <family val="2"/>
      </rPr>
      <t>561</t>
    </r>
  </si>
  <si>
    <r>
      <rPr>
        <sz val="8"/>
        <rFont val="Arial"/>
        <family val="2"/>
      </rPr>
      <t>Maquinaria y equipo agropecuario</t>
    </r>
  </si>
  <si>
    <r>
      <rPr>
        <sz val="8"/>
        <rFont val="Arial"/>
        <family val="2"/>
      </rPr>
      <t>39,630</t>
    </r>
  </si>
  <si>
    <r>
      <rPr>
        <sz val="8"/>
        <rFont val="Arial"/>
        <family val="2"/>
      </rPr>
      <t>562</t>
    </r>
  </si>
  <si>
    <r>
      <rPr>
        <sz val="8"/>
        <rFont val="Arial"/>
        <family val="2"/>
      </rPr>
      <t>Maquinaria y equipo industrial</t>
    </r>
  </si>
  <si>
    <r>
      <rPr>
        <sz val="8"/>
        <rFont val="Arial"/>
        <family val="2"/>
      </rPr>
      <t>160,000</t>
    </r>
  </si>
  <si>
    <r>
      <rPr>
        <sz val="8"/>
        <rFont val="Arial"/>
        <family val="2"/>
      </rPr>
      <t>1,250,000</t>
    </r>
  </si>
  <si>
    <r>
      <rPr>
        <sz val="8"/>
        <rFont val="Arial"/>
        <family val="2"/>
      </rPr>
      <t>1,090,000</t>
    </r>
  </si>
  <si>
    <r>
      <rPr>
        <sz val="8"/>
        <rFont val="Arial"/>
        <family val="2"/>
      </rPr>
      <t>681.25%</t>
    </r>
  </si>
  <si>
    <r>
      <rPr>
        <sz val="8"/>
        <rFont val="Arial"/>
        <family val="2"/>
      </rPr>
      <t>563</t>
    </r>
  </si>
  <si>
    <r>
      <rPr>
        <sz val="8"/>
        <rFont val="Arial"/>
        <family val="2"/>
      </rPr>
      <t>Maquinaria y equipo de construcción</t>
    </r>
  </si>
  <si>
    <r>
      <rPr>
        <sz val="8"/>
        <rFont val="Arial"/>
        <family val="2"/>
      </rPr>
      <t>27,673,406</t>
    </r>
  </si>
  <si>
    <r>
      <rPr>
        <sz val="8"/>
        <rFont val="Arial"/>
        <family val="2"/>
      </rPr>
      <t>564</t>
    </r>
  </si>
  <si>
    <r>
      <rPr>
        <sz val="8"/>
        <rFont val="Arial"/>
        <family val="2"/>
      </rPr>
      <t>Sistemas de aire acondicionado, calefacción y de refrigeración industrial y comercial</t>
    </r>
  </si>
  <si>
    <r>
      <rPr>
        <sz val="8"/>
        <rFont val="Arial"/>
        <family val="2"/>
      </rPr>
      <t>2,994,050</t>
    </r>
  </si>
  <si>
    <r>
      <rPr>
        <sz val="8"/>
        <rFont val="Arial"/>
        <family val="2"/>
      </rPr>
      <t>565</t>
    </r>
  </si>
  <si>
    <r>
      <rPr>
        <sz val="8"/>
        <rFont val="Arial"/>
        <family val="2"/>
      </rPr>
      <t>Equipo de comunicación y telecomunicación</t>
    </r>
  </si>
  <si>
    <r>
      <rPr>
        <sz val="8"/>
        <rFont val="Arial"/>
        <family val="2"/>
      </rPr>
      <t>3,298,335</t>
    </r>
  </si>
  <si>
    <r>
      <rPr>
        <sz val="8"/>
        <rFont val="Arial"/>
        <family val="2"/>
      </rPr>
      <t>39,239,764</t>
    </r>
  </si>
  <si>
    <r>
      <rPr>
        <sz val="8"/>
        <rFont val="Arial"/>
        <family val="2"/>
      </rPr>
      <t>35,941,429</t>
    </r>
  </si>
  <si>
    <r>
      <rPr>
        <sz val="8"/>
        <rFont val="Arial"/>
        <family val="2"/>
      </rPr>
      <t>1089.68%</t>
    </r>
  </si>
  <si>
    <r>
      <rPr>
        <sz val="8"/>
        <rFont val="Arial"/>
        <family val="2"/>
      </rPr>
      <t>566</t>
    </r>
  </si>
  <si>
    <r>
      <rPr>
        <sz val="8"/>
        <rFont val="Arial"/>
        <family val="2"/>
      </rPr>
      <t>Equipo de generación eléctrica, aparatos y accesorios eléctricos</t>
    </r>
  </si>
  <si>
    <r>
      <rPr>
        <sz val="8"/>
        <rFont val="Arial"/>
        <family val="2"/>
      </rPr>
      <t>2,929,414</t>
    </r>
  </si>
  <si>
    <r>
      <rPr>
        <sz val="8"/>
        <rFont val="Arial"/>
        <family val="2"/>
      </rPr>
      <t>305,432</t>
    </r>
  </si>
  <si>
    <r>
      <rPr>
        <sz val="8"/>
        <rFont val="Arial"/>
        <family val="2"/>
      </rPr>
      <t>-2,623,983</t>
    </r>
  </si>
  <si>
    <r>
      <rPr>
        <sz val="8"/>
        <rFont val="Arial"/>
        <family val="2"/>
      </rPr>
      <t>-89.57%</t>
    </r>
  </si>
  <si>
    <r>
      <rPr>
        <sz val="8"/>
        <rFont val="Arial"/>
        <family val="2"/>
      </rPr>
      <t>567</t>
    </r>
  </si>
  <si>
    <r>
      <rPr>
        <sz val="8"/>
        <rFont val="Arial"/>
        <family val="2"/>
      </rPr>
      <t>Herramientas y máquinas-herramienta</t>
    </r>
  </si>
  <si>
    <r>
      <rPr>
        <sz val="8"/>
        <rFont val="Arial"/>
        <family val="2"/>
      </rPr>
      <t>1,600,000</t>
    </r>
  </si>
  <si>
    <r>
      <rPr>
        <sz val="8"/>
        <rFont val="Arial"/>
        <family val="2"/>
      </rPr>
      <t>3,696,217</t>
    </r>
  </si>
  <si>
    <r>
      <rPr>
        <sz val="8"/>
        <rFont val="Arial"/>
        <family val="2"/>
      </rPr>
      <t>2,096,217</t>
    </r>
  </si>
  <si>
    <r>
      <rPr>
        <sz val="8"/>
        <rFont val="Arial"/>
        <family val="2"/>
      </rPr>
      <t>131.01%</t>
    </r>
  </si>
  <si>
    <r>
      <rPr>
        <sz val="8"/>
        <rFont val="Arial"/>
        <family val="2"/>
      </rPr>
      <t>569</t>
    </r>
  </si>
  <si>
    <r>
      <rPr>
        <sz val="8"/>
        <rFont val="Arial"/>
        <family val="2"/>
      </rPr>
      <t>Otros equipos</t>
    </r>
  </si>
  <si>
    <r>
      <rPr>
        <sz val="8"/>
        <rFont val="Arial"/>
        <family val="2"/>
      </rPr>
      <t>28,400</t>
    </r>
  </si>
  <si>
    <r>
      <rPr>
        <sz val="8"/>
        <rFont val="Arial"/>
        <family val="2"/>
      </rPr>
      <t>10,712,919</t>
    </r>
  </si>
  <si>
    <r>
      <rPr>
        <sz val="8"/>
        <rFont val="Arial"/>
        <family val="2"/>
      </rPr>
      <t>10,684,519</t>
    </r>
  </si>
  <si>
    <r>
      <rPr>
        <sz val="8"/>
        <rFont val="Arial"/>
        <family val="2"/>
      </rPr>
      <t>37621.55%</t>
    </r>
  </si>
  <si>
    <r>
      <rPr>
        <b/>
        <sz val="8"/>
        <rFont val="Arial"/>
        <family val="2"/>
      </rPr>
      <t>5700</t>
    </r>
  </si>
  <si>
    <r>
      <rPr>
        <b/>
        <sz val="8"/>
        <rFont val="Arial"/>
        <family val="2"/>
      </rPr>
      <t>ACTIVOS BIOLOGICOS</t>
    </r>
  </si>
  <si>
    <r>
      <rPr>
        <b/>
        <sz val="8"/>
        <rFont val="Arial"/>
        <family val="2"/>
      </rPr>
      <t>222,500</t>
    </r>
  </si>
  <si>
    <r>
      <rPr>
        <sz val="8"/>
        <rFont val="Arial"/>
        <family val="2"/>
      </rPr>
      <t>571</t>
    </r>
  </si>
  <si>
    <r>
      <rPr>
        <sz val="8"/>
        <rFont val="Arial"/>
        <family val="2"/>
      </rPr>
      <t>Bovinos</t>
    </r>
  </si>
  <si>
    <r>
      <rPr>
        <sz val="8"/>
        <rFont val="Arial"/>
        <family val="2"/>
      </rPr>
      <t>572</t>
    </r>
  </si>
  <si>
    <r>
      <rPr>
        <sz val="8"/>
        <rFont val="Arial"/>
        <family val="2"/>
      </rPr>
      <t>Porcinos</t>
    </r>
  </si>
  <si>
    <r>
      <rPr>
        <sz val="8"/>
        <rFont val="Arial"/>
        <family val="2"/>
      </rPr>
      <t>573</t>
    </r>
  </si>
  <si>
    <r>
      <rPr>
        <sz val="8"/>
        <rFont val="Arial"/>
        <family val="2"/>
      </rPr>
      <t>Aves</t>
    </r>
  </si>
  <si>
    <r>
      <rPr>
        <sz val="8"/>
        <rFont val="Arial"/>
        <family val="2"/>
      </rPr>
      <t>574</t>
    </r>
  </si>
  <si>
    <r>
      <rPr>
        <sz val="8"/>
        <rFont val="Arial"/>
        <family val="2"/>
      </rPr>
      <t>Ovinos y caprinos</t>
    </r>
  </si>
  <si>
    <r>
      <rPr>
        <sz val="8"/>
        <rFont val="Arial"/>
        <family val="2"/>
      </rPr>
      <t>575</t>
    </r>
  </si>
  <si>
    <r>
      <rPr>
        <sz val="8"/>
        <rFont val="Arial"/>
        <family val="2"/>
      </rPr>
      <t>Peces y acuicultura</t>
    </r>
  </si>
  <si>
    <r>
      <rPr>
        <sz val="8"/>
        <rFont val="Arial"/>
        <family val="2"/>
      </rPr>
      <t>576</t>
    </r>
  </si>
  <si>
    <r>
      <rPr>
        <sz val="8"/>
        <rFont val="Arial"/>
        <family val="2"/>
      </rPr>
      <t>Equinos</t>
    </r>
  </si>
  <si>
    <r>
      <rPr>
        <sz val="8"/>
        <rFont val="Arial"/>
        <family val="2"/>
      </rPr>
      <t>577</t>
    </r>
  </si>
  <si>
    <r>
      <rPr>
        <sz val="8"/>
        <rFont val="Arial"/>
        <family val="2"/>
      </rPr>
      <t>Especies menores y de zoológico</t>
    </r>
  </si>
  <si>
    <r>
      <rPr>
        <sz val="8"/>
        <rFont val="Arial"/>
        <family val="2"/>
      </rPr>
      <t>578</t>
    </r>
  </si>
  <si>
    <r>
      <rPr>
        <sz val="8"/>
        <rFont val="Arial"/>
        <family val="2"/>
      </rPr>
      <t>Árboles y plantas</t>
    </r>
  </si>
  <si>
    <r>
      <rPr>
        <sz val="8"/>
        <rFont val="Arial"/>
        <family val="2"/>
      </rPr>
      <t>222,500</t>
    </r>
  </si>
  <si>
    <r>
      <rPr>
        <sz val="8"/>
        <rFont val="Arial"/>
        <family val="2"/>
      </rPr>
      <t>579</t>
    </r>
  </si>
  <si>
    <r>
      <rPr>
        <sz val="8"/>
        <rFont val="Arial"/>
        <family val="2"/>
      </rPr>
      <t>Otros activos biológicos</t>
    </r>
  </si>
  <si>
    <r>
      <rPr>
        <b/>
        <sz val="8"/>
        <rFont val="Arial"/>
        <family val="2"/>
      </rPr>
      <t>5800</t>
    </r>
  </si>
  <si>
    <r>
      <rPr>
        <b/>
        <sz val="8"/>
        <rFont val="Arial"/>
        <family val="2"/>
      </rPr>
      <t>BIENES INMUEBLES</t>
    </r>
  </si>
  <si>
    <r>
      <rPr>
        <b/>
        <sz val="8"/>
        <rFont val="Arial"/>
        <family val="2"/>
      </rPr>
      <t>11,283,000</t>
    </r>
  </si>
  <si>
    <r>
      <rPr>
        <b/>
        <sz val="8"/>
        <rFont val="Arial"/>
        <family val="2"/>
      </rPr>
      <t>8,717,000</t>
    </r>
  </si>
  <si>
    <r>
      <rPr>
        <b/>
        <sz val="8"/>
        <rFont val="Arial"/>
        <family val="2"/>
      </rPr>
      <t>77.26%</t>
    </r>
  </si>
  <si>
    <r>
      <rPr>
        <sz val="8"/>
        <rFont val="Arial"/>
        <family val="2"/>
      </rPr>
      <t>581</t>
    </r>
  </si>
  <si>
    <r>
      <rPr>
        <sz val="8"/>
        <rFont val="Arial"/>
        <family val="2"/>
      </rPr>
      <t>Terrenos</t>
    </r>
  </si>
  <si>
    <r>
      <rPr>
        <sz val="8"/>
        <rFont val="Arial"/>
        <family val="2"/>
      </rPr>
      <t>7,034,000</t>
    </r>
  </si>
  <si>
    <r>
      <rPr>
        <sz val="8"/>
        <rFont val="Arial"/>
        <family val="2"/>
      </rPr>
      <t>-7,034,000</t>
    </r>
  </si>
  <si>
    <r>
      <rPr>
        <sz val="8"/>
        <rFont val="Arial"/>
        <family val="2"/>
      </rPr>
      <t>582</t>
    </r>
  </si>
  <si>
    <r>
      <rPr>
        <sz val="8"/>
        <rFont val="Arial"/>
        <family val="2"/>
      </rPr>
      <t>Viviendas</t>
    </r>
  </si>
  <si>
    <r>
      <rPr>
        <sz val="8"/>
        <rFont val="Arial"/>
        <family val="2"/>
      </rPr>
      <t>583</t>
    </r>
  </si>
  <si>
    <r>
      <rPr>
        <sz val="8"/>
        <rFont val="Arial"/>
        <family val="2"/>
      </rPr>
      <t>Edificios no residenciales</t>
    </r>
  </si>
  <si>
    <r>
      <rPr>
        <sz val="8"/>
        <rFont val="Arial"/>
        <family val="2"/>
      </rPr>
      <t>3,850,000</t>
    </r>
  </si>
  <si>
    <r>
      <rPr>
        <sz val="8"/>
        <rFont val="Arial"/>
        <family val="2"/>
      </rPr>
      <t>-3,850,000</t>
    </r>
  </si>
  <si>
    <r>
      <rPr>
        <sz val="8"/>
        <rFont val="Arial"/>
        <family val="2"/>
      </rPr>
      <t>589</t>
    </r>
  </si>
  <si>
    <r>
      <rPr>
        <sz val="8"/>
        <rFont val="Arial"/>
        <family val="2"/>
      </rPr>
      <t>Otros bienes inmuebles</t>
    </r>
  </si>
  <si>
    <r>
      <rPr>
        <sz val="8"/>
        <rFont val="Arial"/>
        <family val="2"/>
      </rPr>
      <t>399,000</t>
    </r>
  </si>
  <si>
    <r>
      <rPr>
        <sz val="8"/>
        <rFont val="Arial"/>
        <family val="2"/>
      </rPr>
      <t>19,601,000</t>
    </r>
  </si>
  <si>
    <r>
      <rPr>
        <sz val="8"/>
        <rFont val="Arial"/>
        <family val="2"/>
      </rPr>
      <t>4912.53%</t>
    </r>
  </si>
  <si>
    <r>
      <rPr>
        <b/>
        <sz val="8"/>
        <rFont val="Arial"/>
        <family val="2"/>
      </rPr>
      <t>5900</t>
    </r>
  </si>
  <si>
    <r>
      <rPr>
        <b/>
        <sz val="8"/>
        <rFont val="Arial"/>
        <family val="2"/>
      </rPr>
      <t>ACTIVOS INTANGIBLES</t>
    </r>
  </si>
  <si>
    <r>
      <rPr>
        <b/>
        <sz val="8"/>
        <rFont val="Arial"/>
        <family val="2"/>
      </rPr>
      <t>9,700,000</t>
    </r>
  </si>
  <si>
    <r>
      <rPr>
        <b/>
        <sz val="8"/>
        <rFont val="Arial"/>
        <family val="2"/>
      </rPr>
      <t>49,644,226</t>
    </r>
  </si>
  <si>
    <r>
      <rPr>
        <b/>
        <sz val="8"/>
        <rFont val="Arial"/>
        <family val="2"/>
      </rPr>
      <t>39,944,226</t>
    </r>
  </si>
  <si>
    <r>
      <rPr>
        <b/>
        <sz val="8"/>
        <rFont val="Arial"/>
        <family val="2"/>
      </rPr>
      <t>411.80%</t>
    </r>
  </si>
  <si>
    <r>
      <rPr>
        <sz val="8"/>
        <rFont val="Arial"/>
        <family val="2"/>
      </rPr>
      <t>591</t>
    </r>
  </si>
  <si>
    <r>
      <rPr>
        <sz val="8"/>
        <rFont val="Arial"/>
        <family val="2"/>
      </rPr>
      <t>Software</t>
    </r>
  </si>
  <si>
    <r>
      <rPr>
        <sz val="8"/>
        <rFont val="Arial"/>
        <family val="2"/>
      </rPr>
      <t>36,140,226</t>
    </r>
  </si>
  <si>
    <r>
      <rPr>
        <sz val="8"/>
        <rFont val="Arial"/>
        <family val="2"/>
      </rPr>
      <t>592</t>
    </r>
  </si>
  <si>
    <r>
      <rPr>
        <sz val="8"/>
        <rFont val="Arial"/>
        <family val="2"/>
      </rPr>
      <t>Patentes</t>
    </r>
  </si>
  <si>
    <r>
      <rPr>
        <sz val="8"/>
        <rFont val="Arial"/>
        <family val="2"/>
      </rPr>
      <t>593</t>
    </r>
  </si>
  <si>
    <r>
      <rPr>
        <sz val="8"/>
        <rFont val="Arial"/>
        <family val="2"/>
      </rPr>
      <t>Marcas</t>
    </r>
  </si>
  <si>
    <r>
      <rPr>
        <sz val="8"/>
        <rFont val="Arial"/>
        <family val="2"/>
      </rPr>
      <t>594</t>
    </r>
  </si>
  <si>
    <r>
      <rPr>
        <sz val="8"/>
        <rFont val="Arial"/>
        <family val="2"/>
      </rPr>
      <t>Derechos</t>
    </r>
  </si>
  <si>
    <r>
      <rPr>
        <sz val="8"/>
        <rFont val="Arial"/>
        <family val="2"/>
      </rPr>
      <t>595</t>
    </r>
  </si>
  <si>
    <r>
      <rPr>
        <sz val="8"/>
        <rFont val="Arial"/>
        <family val="2"/>
      </rPr>
      <t>Concesiones</t>
    </r>
  </si>
  <si>
    <r>
      <rPr>
        <sz val="8"/>
        <rFont val="Arial"/>
        <family val="2"/>
      </rPr>
      <t>596</t>
    </r>
  </si>
  <si>
    <r>
      <rPr>
        <sz val="8"/>
        <rFont val="Arial"/>
        <family val="2"/>
      </rPr>
      <t>Franquicias</t>
    </r>
  </si>
  <si>
    <r>
      <rPr>
        <sz val="8"/>
        <rFont val="Arial"/>
        <family val="2"/>
      </rPr>
      <t>597</t>
    </r>
  </si>
  <si>
    <r>
      <rPr>
        <sz val="8"/>
        <rFont val="Arial"/>
        <family val="2"/>
      </rPr>
      <t>Licencias informáticas e intelectuales</t>
    </r>
  </si>
  <si>
    <r>
      <rPr>
        <sz val="8"/>
        <rFont val="Arial"/>
        <family val="2"/>
      </rPr>
      <t>9,700,000</t>
    </r>
  </si>
  <si>
    <r>
      <rPr>
        <sz val="8"/>
        <rFont val="Arial"/>
        <family val="2"/>
      </rPr>
      <t>13,500,000</t>
    </r>
  </si>
  <si>
    <r>
      <rPr>
        <sz val="8"/>
        <rFont val="Arial"/>
        <family val="2"/>
      </rPr>
      <t>3,800,000</t>
    </r>
  </si>
  <si>
    <r>
      <rPr>
        <sz val="8"/>
        <rFont val="Arial"/>
        <family val="2"/>
      </rPr>
      <t>39.18%</t>
    </r>
  </si>
  <si>
    <r>
      <rPr>
        <sz val="8"/>
        <rFont val="Arial"/>
        <family val="2"/>
      </rPr>
      <t>598</t>
    </r>
  </si>
  <si>
    <r>
      <rPr>
        <sz val="8"/>
        <rFont val="Arial"/>
        <family val="2"/>
      </rPr>
      <t>Licencias industriales, comerciales y otras</t>
    </r>
  </si>
  <si>
    <r>
      <rPr>
        <sz val="8"/>
        <rFont val="Arial"/>
        <family val="2"/>
      </rPr>
      <t>599</t>
    </r>
  </si>
  <si>
    <r>
      <rPr>
        <sz val="8"/>
        <rFont val="Arial"/>
        <family val="2"/>
      </rPr>
      <t>Otros activos intangibles</t>
    </r>
  </si>
  <si>
    <r>
      <rPr>
        <b/>
        <sz val="8"/>
        <rFont val="Arial"/>
        <family val="2"/>
      </rPr>
      <t>6000</t>
    </r>
  </si>
  <si>
    <r>
      <rPr>
        <b/>
        <sz val="8"/>
        <rFont val="Arial"/>
        <family val="2"/>
      </rPr>
      <t>INVERSION PÚBLICA</t>
    </r>
  </si>
  <si>
    <r>
      <rPr>
        <b/>
        <sz val="8"/>
        <rFont val="Arial"/>
        <family val="2"/>
      </rPr>
      <t>603,857,227</t>
    </r>
  </si>
  <si>
    <r>
      <rPr>
        <b/>
        <sz val="8"/>
        <rFont val="Arial"/>
        <family val="2"/>
      </rPr>
      <t>737,968,790</t>
    </r>
  </si>
  <si>
    <r>
      <rPr>
        <b/>
        <sz val="8"/>
        <rFont val="Arial"/>
        <family val="2"/>
      </rPr>
      <t>134,111,563</t>
    </r>
  </si>
  <si>
    <r>
      <rPr>
        <b/>
        <sz val="8"/>
        <rFont val="Arial"/>
        <family val="2"/>
      </rPr>
      <t>22.21%</t>
    </r>
  </si>
  <si>
    <r>
      <rPr>
        <b/>
        <sz val="8"/>
        <rFont val="Arial"/>
        <family val="2"/>
      </rPr>
      <t>6100</t>
    </r>
  </si>
  <si>
    <r>
      <rPr>
        <b/>
        <sz val="8"/>
        <rFont val="Arial"/>
        <family val="2"/>
      </rPr>
      <t>OBRA PÚBLICA EN BIENES DE DOMINIO PÚBLICO</t>
    </r>
  </si>
  <si>
    <r>
      <rPr>
        <sz val="8"/>
        <rFont val="Arial"/>
        <family val="2"/>
      </rPr>
      <t>611</t>
    </r>
  </si>
  <si>
    <r>
      <rPr>
        <sz val="8"/>
        <rFont val="Arial"/>
        <family val="2"/>
      </rPr>
      <t>Edificación habitacional</t>
    </r>
  </si>
  <si>
    <r>
      <rPr>
        <sz val="8"/>
        <rFont val="Arial"/>
        <family val="2"/>
      </rPr>
      <t>612</t>
    </r>
  </si>
  <si>
    <r>
      <rPr>
        <sz val="8"/>
        <rFont val="Arial"/>
        <family val="2"/>
      </rPr>
      <t>Edificación no habitacional</t>
    </r>
  </si>
  <si>
    <r>
      <rPr>
        <sz val="8"/>
        <rFont val="Arial"/>
        <family val="2"/>
      </rPr>
      <t>95,797,719</t>
    </r>
  </si>
  <si>
    <r>
      <rPr>
        <sz val="8"/>
        <rFont val="Arial"/>
        <family val="2"/>
      </rPr>
      <t>97,487,176</t>
    </r>
  </si>
  <si>
    <r>
      <rPr>
        <sz val="8"/>
        <rFont val="Arial"/>
        <family val="2"/>
      </rPr>
      <t>1,689,457</t>
    </r>
  </si>
  <si>
    <r>
      <rPr>
        <sz val="8"/>
        <rFont val="Arial"/>
        <family val="2"/>
      </rPr>
      <t>1.76%</t>
    </r>
  </si>
  <si>
    <r>
      <rPr>
        <sz val="8"/>
        <rFont val="Arial"/>
        <family val="2"/>
      </rPr>
      <t>613</t>
    </r>
  </si>
  <si>
    <r>
      <rPr>
        <sz val="8"/>
        <rFont val="Arial"/>
        <family val="2"/>
      </rPr>
      <t>Construcción de obras para el abastecimiento de agua, petróleo, gas, electricidad y telecomunicaciones</t>
    </r>
  </si>
  <si>
    <r>
      <rPr>
        <sz val="8"/>
        <rFont val="Arial"/>
        <family val="2"/>
      </rPr>
      <t>50,780,931</t>
    </r>
  </si>
  <si>
    <r>
      <rPr>
        <sz val="8"/>
        <rFont val="Arial"/>
        <family val="2"/>
      </rPr>
      <t>79,958,696</t>
    </r>
  </si>
  <si>
    <r>
      <rPr>
        <sz val="8"/>
        <rFont val="Arial"/>
        <family val="2"/>
      </rPr>
      <t>29,177,765</t>
    </r>
  </si>
  <si>
    <r>
      <rPr>
        <sz val="8"/>
        <rFont val="Arial"/>
        <family val="2"/>
      </rPr>
      <t>57.46%</t>
    </r>
  </si>
  <si>
    <r>
      <rPr>
        <sz val="8"/>
        <rFont val="Arial"/>
        <family val="2"/>
      </rPr>
      <t>614</t>
    </r>
  </si>
  <si>
    <r>
      <rPr>
        <sz val="8"/>
        <rFont val="Arial"/>
        <family val="2"/>
      </rPr>
      <t>División de terrenos y construcción de obras de urbanización</t>
    </r>
  </si>
  <si>
    <r>
      <rPr>
        <sz val="8"/>
        <rFont val="Arial"/>
        <family val="2"/>
      </rPr>
      <t>430,476,246</t>
    </r>
  </si>
  <si>
    <r>
      <rPr>
        <sz val="8"/>
        <rFont val="Arial"/>
        <family val="2"/>
      </rPr>
      <t>487,217,250</t>
    </r>
  </si>
  <si>
    <r>
      <rPr>
        <sz val="8"/>
        <rFont val="Arial"/>
        <family val="2"/>
      </rPr>
      <t>56,741,004</t>
    </r>
  </si>
  <si>
    <r>
      <rPr>
        <sz val="8"/>
        <rFont val="Arial"/>
        <family val="2"/>
      </rPr>
      <t>13.18%</t>
    </r>
  </si>
  <si>
    <r>
      <rPr>
        <sz val="8"/>
        <rFont val="Arial"/>
        <family val="2"/>
      </rPr>
      <t>615</t>
    </r>
  </si>
  <si>
    <r>
      <rPr>
        <sz val="8"/>
        <rFont val="Arial"/>
        <family val="2"/>
      </rPr>
      <t>Construcción de vías de comunicación</t>
    </r>
  </si>
  <si>
    <r>
      <rPr>
        <sz val="8"/>
        <rFont val="Arial"/>
        <family val="2"/>
      </rPr>
      <t>26,802,331</t>
    </r>
  </si>
  <si>
    <r>
      <rPr>
        <sz val="8"/>
        <rFont val="Arial"/>
        <family val="2"/>
      </rPr>
      <t>73,305,668</t>
    </r>
  </si>
  <si>
    <r>
      <rPr>
        <sz val="8"/>
        <rFont val="Arial"/>
        <family val="2"/>
      </rPr>
      <t>46,503,337</t>
    </r>
  </si>
  <si>
    <r>
      <rPr>
        <sz val="8"/>
        <rFont val="Arial"/>
        <family val="2"/>
      </rPr>
      <t>173.50%</t>
    </r>
  </si>
  <si>
    <r>
      <rPr>
        <sz val="8"/>
        <rFont val="Arial"/>
        <family val="2"/>
      </rPr>
      <t>616</t>
    </r>
  </si>
  <si>
    <r>
      <rPr>
        <sz val="8"/>
        <rFont val="Arial"/>
        <family val="2"/>
      </rPr>
      <t>Otras construcciones de ingeniería civil u obra pesada</t>
    </r>
  </si>
  <si>
    <r>
      <rPr>
        <sz val="8"/>
        <rFont val="Arial"/>
        <family val="2"/>
      </rPr>
      <t>617</t>
    </r>
  </si>
  <si>
    <r>
      <rPr>
        <sz val="8"/>
        <rFont val="Arial"/>
        <family val="2"/>
      </rPr>
      <t>Instalaciones y equipamiento en construcciones</t>
    </r>
  </si>
  <si>
    <r>
      <rPr>
        <sz val="8"/>
        <rFont val="Arial"/>
        <family val="2"/>
      </rPr>
      <t>619</t>
    </r>
  </si>
  <si>
    <r>
      <rPr>
        <sz val="8"/>
        <rFont val="Arial"/>
        <family val="2"/>
      </rPr>
      <t>Trabajo de acabados en edificaciones y otros trabajos especializados</t>
    </r>
  </si>
  <si>
    <r>
      <rPr>
        <b/>
        <sz val="8"/>
        <rFont val="Arial"/>
        <family val="2"/>
      </rPr>
      <t>6200</t>
    </r>
  </si>
  <si>
    <r>
      <rPr>
        <b/>
        <sz val="8"/>
        <rFont val="Arial"/>
        <family val="2"/>
      </rPr>
      <t>OBRA PUBLICA EN BIENES PROPIOS</t>
    </r>
  </si>
  <si>
    <r>
      <rPr>
        <sz val="8"/>
        <rFont val="Arial"/>
        <family val="2"/>
      </rPr>
      <t>621</t>
    </r>
  </si>
  <si>
    <r>
      <rPr>
        <sz val="8"/>
        <rFont val="Arial"/>
        <family val="2"/>
      </rPr>
      <t>622</t>
    </r>
  </si>
  <si>
    <r>
      <rPr>
        <sz val="8"/>
        <rFont val="Arial"/>
        <family val="2"/>
      </rPr>
      <t>623</t>
    </r>
  </si>
  <si>
    <r>
      <rPr>
        <sz val="8"/>
        <rFont val="Arial"/>
        <family val="2"/>
      </rPr>
      <t>624</t>
    </r>
  </si>
  <si>
    <r>
      <rPr>
        <sz val="8"/>
        <rFont val="Arial"/>
        <family val="2"/>
      </rPr>
      <t>625</t>
    </r>
  </si>
  <si>
    <r>
      <rPr>
        <sz val="8"/>
        <rFont val="Arial"/>
        <family val="2"/>
      </rPr>
      <t>626</t>
    </r>
  </si>
  <si>
    <r>
      <rPr>
        <sz val="8"/>
        <rFont val="Arial"/>
        <family val="2"/>
      </rPr>
      <t>627</t>
    </r>
  </si>
  <si>
    <r>
      <rPr>
        <sz val="8"/>
        <rFont val="Arial"/>
        <family val="2"/>
      </rPr>
      <t>629</t>
    </r>
  </si>
  <si>
    <r>
      <rPr>
        <sz val="8"/>
        <rFont val="Arial"/>
        <family val="2"/>
      </rPr>
      <t>Trabajos de acabados en edificaciones y otros trabajos especializados</t>
    </r>
  </si>
  <si>
    <r>
      <rPr>
        <b/>
        <sz val="8"/>
        <rFont val="Arial"/>
        <family val="2"/>
      </rPr>
      <t>6300</t>
    </r>
  </si>
  <si>
    <r>
      <rPr>
        <b/>
        <sz val="8"/>
        <rFont val="Arial"/>
        <family val="2"/>
      </rPr>
      <t>PROYECTOS PRODUCTIVOS Y ACCIONES DE FOMENTO</t>
    </r>
  </si>
  <si>
    <r>
      <rPr>
        <sz val="8"/>
        <rFont val="Arial"/>
        <family val="2"/>
      </rPr>
      <t>631</t>
    </r>
  </si>
  <si>
    <r>
      <rPr>
        <sz val="8"/>
        <rFont val="Arial"/>
        <family val="2"/>
      </rPr>
      <t>Estudios, formulación y evaluación de proyectos productivos no incluidos en conceptos anteriores de este capítulo</t>
    </r>
  </si>
  <si>
    <r>
      <rPr>
        <sz val="8"/>
        <rFont val="Arial"/>
        <family val="2"/>
      </rPr>
      <t>632</t>
    </r>
  </si>
  <si>
    <r>
      <rPr>
        <sz val="8"/>
        <rFont val="Arial"/>
        <family val="2"/>
      </rPr>
      <t>Ejecución de proyectos productivos no incluidos en conceptos anteriores de este capítulo</t>
    </r>
  </si>
  <si>
    <r>
      <rPr>
        <b/>
        <sz val="7"/>
        <rFont val="Arial"/>
        <family val="2"/>
      </rPr>
      <t>7000</t>
    </r>
  </si>
  <si>
    <r>
      <rPr>
        <b/>
        <sz val="7"/>
        <rFont val="Arial"/>
        <family val="2"/>
      </rPr>
      <t>INVERSIONES FINANCIERAS Y OTRAS PROVISIONES</t>
    </r>
  </si>
  <si>
    <r>
      <rPr>
        <b/>
        <sz val="7"/>
        <rFont val="Arial"/>
        <family val="2"/>
      </rPr>
      <t>2,030,821</t>
    </r>
  </si>
  <si>
    <r>
      <rPr>
        <b/>
        <sz val="7"/>
        <rFont val="Arial"/>
        <family val="2"/>
      </rPr>
      <t>0</t>
    </r>
  </si>
  <si>
    <r>
      <rPr>
        <b/>
        <sz val="7"/>
        <rFont val="Arial"/>
        <family val="2"/>
      </rPr>
      <t>-2,030,821</t>
    </r>
  </si>
  <si>
    <r>
      <rPr>
        <b/>
        <sz val="7"/>
        <rFont val="Arial"/>
        <family val="2"/>
      </rPr>
      <t>-100.00%</t>
    </r>
  </si>
  <si>
    <r>
      <rPr>
        <b/>
        <sz val="7"/>
        <rFont val="Arial"/>
        <family val="2"/>
      </rPr>
      <t>7900</t>
    </r>
  </si>
  <si>
    <r>
      <rPr>
        <b/>
        <sz val="7"/>
        <rFont val="Arial"/>
        <family val="2"/>
      </rPr>
      <t>PROVISIONES PARA CONTINGENCIAS Y OTRAS EROGACIONES ESPECIALES</t>
    </r>
  </si>
  <si>
    <r>
      <rPr>
        <sz val="7"/>
        <rFont val="Arial"/>
        <family val="2"/>
      </rPr>
      <t>791</t>
    </r>
  </si>
  <si>
    <r>
      <rPr>
        <sz val="7"/>
        <rFont val="Arial"/>
        <family val="2"/>
      </rPr>
      <t>Contingencias por fenómenos naturales</t>
    </r>
  </si>
  <si>
    <r>
      <rPr>
        <sz val="7"/>
        <rFont val="Arial"/>
        <family val="2"/>
      </rPr>
      <t>0</t>
    </r>
  </si>
  <si>
    <r>
      <rPr>
        <b/>
        <sz val="7"/>
        <rFont val="Arial"/>
        <family val="2"/>
      </rPr>
      <t>0.00%</t>
    </r>
  </si>
  <si>
    <r>
      <rPr>
        <sz val="7"/>
        <rFont val="Arial"/>
        <family val="2"/>
      </rPr>
      <t>792</t>
    </r>
  </si>
  <si>
    <r>
      <rPr>
        <sz val="7"/>
        <rFont val="Arial"/>
        <family val="2"/>
      </rPr>
      <t>Contingencias socioeconómicas</t>
    </r>
  </si>
  <si>
    <r>
      <rPr>
        <sz val="7"/>
        <rFont val="Arial"/>
        <family val="2"/>
      </rPr>
      <t>799</t>
    </r>
  </si>
  <si>
    <r>
      <rPr>
        <sz val="7"/>
        <rFont val="Arial"/>
        <family val="2"/>
      </rPr>
      <t>Otras erogaciones especiales</t>
    </r>
  </si>
  <si>
    <r>
      <rPr>
        <sz val="7"/>
        <rFont val="Arial"/>
        <family val="2"/>
      </rPr>
      <t>2,030,821</t>
    </r>
  </si>
  <si>
    <r>
      <rPr>
        <b/>
        <sz val="7"/>
        <rFont val="Arial"/>
        <family val="2"/>
      </rPr>
      <t>9000</t>
    </r>
  </si>
  <si>
    <r>
      <rPr>
        <b/>
        <sz val="7"/>
        <rFont val="Arial"/>
        <family val="2"/>
      </rPr>
      <t>DEUDA PUBLICA</t>
    </r>
  </si>
  <si>
    <r>
      <rPr>
        <b/>
        <sz val="7"/>
        <rFont val="Arial"/>
        <family val="2"/>
      </rPr>
      <t>99,457,595</t>
    </r>
  </si>
  <si>
    <r>
      <rPr>
        <b/>
        <sz val="7"/>
        <rFont val="Arial"/>
        <family val="2"/>
      </rPr>
      <t>107,273,303</t>
    </r>
  </si>
  <si>
    <r>
      <rPr>
        <b/>
        <sz val="7"/>
        <rFont val="Arial"/>
        <family val="2"/>
      </rPr>
      <t>7,815,708</t>
    </r>
  </si>
  <si>
    <r>
      <rPr>
        <b/>
        <sz val="7"/>
        <rFont val="Arial"/>
        <family val="2"/>
      </rPr>
      <t>7.86%</t>
    </r>
  </si>
  <si>
    <r>
      <rPr>
        <b/>
        <sz val="7"/>
        <rFont val="Arial"/>
        <family val="2"/>
      </rPr>
      <t>9100</t>
    </r>
  </si>
  <si>
    <r>
      <rPr>
        <b/>
        <sz val="7"/>
        <rFont val="Arial"/>
        <family val="2"/>
      </rPr>
      <t>AMORTIZACIÓN DE LA DEUDA PUBLICA</t>
    </r>
  </si>
  <si>
    <r>
      <rPr>
        <b/>
        <sz val="7"/>
        <rFont val="Arial"/>
        <family val="2"/>
      </rPr>
      <t>36,500,000</t>
    </r>
  </si>
  <si>
    <r>
      <rPr>
        <b/>
        <sz val="7"/>
        <rFont val="Arial"/>
        <family val="2"/>
      </rPr>
      <t>39,853,303</t>
    </r>
  </si>
  <si>
    <r>
      <rPr>
        <b/>
        <sz val="7"/>
        <rFont val="Arial"/>
        <family val="2"/>
      </rPr>
      <t>3,353,303</t>
    </r>
  </si>
  <si>
    <r>
      <rPr>
        <b/>
        <sz val="7"/>
        <rFont val="Arial"/>
        <family val="2"/>
      </rPr>
      <t>9.19%</t>
    </r>
  </si>
  <si>
    <r>
      <rPr>
        <sz val="7"/>
        <rFont val="Arial"/>
        <family val="2"/>
      </rPr>
      <t>911</t>
    </r>
  </si>
  <si>
    <r>
      <rPr>
        <sz val="7"/>
        <rFont val="Arial"/>
        <family val="2"/>
      </rPr>
      <t>Amortización de la deuda interna con instituciones de crédito</t>
    </r>
  </si>
  <si>
    <r>
      <rPr>
        <sz val="7"/>
        <rFont val="Arial"/>
        <family val="2"/>
      </rPr>
      <t>36,500,000</t>
    </r>
  </si>
  <si>
    <r>
      <rPr>
        <sz val="7"/>
        <rFont val="Arial"/>
        <family val="2"/>
      </rPr>
      <t>39,853,303</t>
    </r>
  </si>
  <si>
    <r>
      <rPr>
        <b/>
        <sz val="7"/>
        <rFont val="Arial"/>
        <family val="2"/>
      </rPr>
      <t>9200</t>
    </r>
  </si>
  <si>
    <r>
      <rPr>
        <b/>
        <sz val="7"/>
        <rFont val="Arial"/>
        <family val="2"/>
      </rPr>
      <t>INTERESES DE LA DEUDA PUBLICA</t>
    </r>
  </si>
  <si>
    <r>
      <rPr>
        <b/>
        <sz val="7"/>
        <rFont val="Arial"/>
        <family val="2"/>
      </rPr>
      <t>48,000,000</t>
    </r>
  </si>
  <si>
    <r>
      <rPr>
        <b/>
        <sz val="7"/>
        <rFont val="Arial"/>
        <family val="2"/>
      </rPr>
      <t>52,500,000</t>
    </r>
  </si>
  <si>
    <r>
      <rPr>
        <b/>
        <sz val="7"/>
        <rFont val="Arial"/>
        <family val="2"/>
      </rPr>
      <t>4,500,000</t>
    </r>
  </si>
  <si>
    <r>
      <rPr>
        <b/>
        <sz val="7"/>
        <rFont val="Arial"/>
        <family val="2"/>
      </rPr>
      <t>9.38%</t>
    </r>
  </si>
  <si>
    <r>
      <rPr>
        <sz val="7"/>
        <rFont val="Arial"/>
        <family val="2"/>
      </rPr>
      <t>921</t>
    </r>
  </si>
  <si>
    <r>
      <rPr>
        <sz val="7"/>
        <rFont val="Arial"/>
        <family val="2"/>
      </rPr>
      <t>Intereses de la deuda interna con instituciones de crédito</t>
    </r>
  </si>
  <si>
    <r>
      <rPr>
        <sz val="7"/>
        <rFont val="Arial"/>
        <family val="2"/>
      </rPr>
      <t>48,000,000</t>
    </r>
  </si>
  <si>
    <r>
      <rPr>
        <sz val="7"/>
        <rFont val="Arial"/>
        <family val="2"/>
      </rPr>
      <t>52,500,000</t>
    </r>
  </si>
  <si>
    <r>
      <rPr>
        <b/>
        <sz val="7"/>
        <rFont val="Arial"/>
        <family val="2"/>
      </rPr>
      <t>9400</t>
    </r>
  </si>
  <si>
    <r>
      <rPr>
        <b/>
        <sz val="7"/>
        <rFont val="Arial"/>
        <family val="2"/>
      </rPr>
      <t>GASTOS DE LA DEUDA PUBLICA</t>
    </r>
  </si>
  <si>
    <r>
      <rPr>
        <b/>
        <sz val="7"/>
        <rFont val="Arial"/>
        <family val="2"/>
      </rPr>
      <t>300,000</t>
    </r>
  </si>
  <si>
    <r>
      <rPr>
        <b/>
        <sz val="7"/>
        <rFont val="Arial"/>
        <family val="2"/>
      </rPr>
      <t>420,000</t>
    </r>
  </si>
  <si>
    <r>
      <rPr>
        <b/>
        <sz val="7"/>
        <rFont val="Arial"/>
        <family val="2"/>
      </rPr>
      <t>120,000</t>
    </r>
  </si>
  <si>
    <r>
      <rPr>
        <b/>
        <sz val="7"/>
        <rFont val="Arial"/>
        <family val="2"/>
      </rPr>
      <t>40.00%</t>
    </r>
  </si>
  <si>
    <r>
      <rPr>
        <sz val="7"/>
        <rFont val="Arial"/>
        <family val="2"/>
      </rPr>
      <t>941</t>
    </r>
  </si>
  <si>
    <r>
      <rPr>
        <sz val="7"/>
        <rFont val="Arial"/>
        <family val="2"/>
      </rPr>
      <t>Gastos de la deuda pública interna</t>
    </r>
  </si>
  <si>
    <r>
      <rPr>
        <sz val="7"/>
        <rFont val="Arial"/>
        <family val="2"/>
      </rPr>
      <t>300,000</t>
    </r>
  </si>
  <si>
    <r>
      <rPr>
        <sz val="7"/>
        <rFont val="Arial"/>
        <family val="2"/>
      </rPr>
      <t>420,000</t>
    </r>
  </si>
  <si>
    <r>
      <rPr>
        <b/>
        <sz val="7"/>
        <rFont val="Arial"/>
        <family val="2"/>
      </rPr>
      <t>9500</t>
    </r>
  </si>
  <si>
    <r>
      <rPr>
        <b/>
        <sz val="7"/>
        <rFont val="Arial"/>
        <family val="2"/>
      </rPr>
      <t>COSTO POR COBERTURAS</t>
    </r>
  </si>
  <si>
    <r>
      <rPr>
        <b/>
        <sz val="7"/>
        <rFont val="Arial"/>
        <family val="2"/>
      </rPr>
      <t>14,400,000</t>
    </r>
  </si>
  <si>
    <r>
      <rPr>
        <sz val="7"/>
        <rFont val="Arial"/>
        <family val="2"/>
      </rPr>
      <t>951</t>
    </r>
  </si>
  <si>
    <r>
      <rPr>
        <sz val="7"/>
        <rFont val="Arial"/>
        <family val="2"/>
      </rPr>
      <t>Costos por cobertura de la deuda pública interna</t>
    </r>
  </si>
  <si>
    <r>
      <rPr>
        <sz val="7"/>
        <rFont val="Arial"/>
        <family val="2"/>
      </rPr>
      <t>14,400,000</t>
    </r>
  </si>
  <si>
    <r>
      <rPr>
        <b/>
        <sz val="7"/>
        <rFont val="Arial"/>
        <family val="2"/>
      </rPr>
      <t>9900</t>
    </r>
  </si>
  <si>
    <r>
      <rPr>
        <b/>
        <sz val="7"/>
        <rFont val="Arial"/>
        <family val="2"/>
      </rPr>
      <t>ADEUDOS DE EJERCICIOS FISCALES ANTERIORES (ADEFAS)</t>
    </r>
  </si>
  <si>
    <r>
      <rPr>
        <b/>
        <sz val="7"/>
        <rFont val="Arial"/>
        <family val="2"/>
      </rPr>
      <t>257,595</t>
    </r>
  </si>
  <si>
    <r>
      <rPr>
        <b/>
        <sz val="7"/>
        <rFont val="Arial"/>
        <family val="2"/>
      </rPr>
      <t>100,000</t>
    </r>
  </si>
  <si>
    <r>
      <rPr>
        <b/>
        <sz val="7"/>
        <rFont val="Arial"/>
        <family val="2"/>
      </rPr>
      <t>-157,595</t>
    </r>
  </si>
  <si>
    <r>
      <rPr>
        <b/>
        <sz val="7"/>
        <rFont val="Arial"/>
        <family val="2"/>
      </rPr>
      <t>-61.18%</t>
    </r>
  </si>
  <si>
    <r>
      <rPr>
        <sz val="7"/>
        <rFont val="Arial"/>
        <family val="2"/>
      </rPr>
      <t>991</t>
    </r>
  </si>
  <si>
    <r>
      <rPr>
        <sz val="7"/>
        <rFont val="Arial"/>
        <family val="2"/>
      </rPr>
      <t>ADEFAS</t>
    </r>
  </si>
  <si>
    <r>
      <rPr>
        <sz val="7"/>
        <rFont val="Arial"/>
        <family val="2"/>
      </rPr>
      <t>257,595</t>
    </r>
  </si>
  <si>
    <r>
      <rPr>
        <sz val="7"/>
        <rFont val="Arial"/>
        <family val="2"/>
      </rPr>
      <t>100,000</t>
    </r>
  </si>
  <si>
    <t>Municipio de Zapopan, Jalisco</t>
  </si>
  <si>
    <t>Clasificación por Tipo de Gasto</t>
  </si>
  <si>
    <t>Gasto Corriente</t>
  </si>
  <si>
    <t>Gasto de Capital</t>
  </si>
  <si>
    <t>Amortización de la deuda y disminución de pasivos</t>
  </si>
  <si>
    <t>Pensiones y jubliaciones</t>
  </si>
  <si>
    <t>Clasificación Administrativa</t>
  </si>
  <si>
    <t>Órgano Ejecutivo Municipal</t>
  </si>
  <si>
    <t>Otras Entidades Paraestatales y organismos</t>
  </si>
  <si>
    <t>1 GOBIERNO</t>
  </si>
  <si>
    <t>1.1.</t>
  </si>
  <si>
    <t>LEGISLACION</t>
  </si>
  <si>
    <t>1.1.1</t>
  </si>
  <si>
    <t>Legislación</t>
  </si>
  <si>
    <t>1.1.2</t>
  </si>
  <si>
    <t>Fiscalización</t>
  </si>
  <si>
    <t>1.2.</t>
  </si>
  <si>
    <t>JUSTICIA</t>
  </si>
  <si>
    <t>1.2.1</t>
  </si>
  <si>
    <t>1.2.2</t>
  </si>
  <si>
    <t>Procuración de Justicia</t>
  </si>
  <si>
    <t>1.2.3</t>
  </si>
  <si>
    <t>Reclusión y Readaptación Social</t>
  </si>
  <si>
    <t>1.2.4</t>
  </si>
  <si>
    <t>Derechos Humanos</t>
  </si>
  <si>
    <t>1.3.</t>
  </si>
  <si>
    <t>COORDINACION DE LA POLITICA DE GOBIERNO</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</si>
  <si>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</si>
  <si>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</si>
  <si>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</si>
  <si>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</si>
  <si>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</si>
  <si>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</si>
  <si>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</si>
  <si>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</si>
  <si>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</si>
  <si>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</si>
  <si>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</si>
  <si>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</si>
  <si>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</si>
  <si>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</si>
  <si>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</si>
  <si>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</si>
  <si>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</si>
  <si>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1.4.</t>
  </si>
  <si>
    <t>RELACIONES EXTERIORES</t>
  </si>
  <si>
    <t>1.4.1</t>
  </si>
  <si>
    <t>Relaciones Exteriores</t>
  </si>
  <si>
    <t>1.5.</t>
  </si>
  <si>
    <t>ASUNTOS FINANCIEROS Y HACENDARIOS</t>
  </si>
  <si>
    <t>1.5.1</t>
  </si>
  <si>
    <t>Asuntos Financieros</t>
  </si>
  <si>
    <t>1.5.2</t>
  </si>
  <si>
    <t>Asuntos Hacendarios</t>
  </si>
  <si>
    <t>1.6.</t>
  </si>
  <si>
    <t>SEGURIDAD NACIONAL</t>
  </si>
  <si>
    <t>1.6.1</t>
  </si>
  <si>
    <t>Defensa</t>
  </si>
  <si>
    <t>1.6.2</t>
  </si>
  <si>
    <t>Marina</t>
  </si>
  <si>
    <t>1.6.3</t>
  </si>
  <si>
    <t>Inteligencia para la Preservación de la Seguridad Nacional</t>
  </si>
  <si>
    <t>1.7.</t>
  </si>
  <si>
    <t>ASUNTOS DE ORDEN PÚBLICO Y DE SEGURIDAD INTERIOR</t>
  </si>
  <si>
    <t>1.7.1</t>
  </si>
  <si>
    <t>Policía</t>
  </si>
  <si>
    <t>1.7.2</t>
  </si>
  <si>
    <t>Protección Civil</t>
  </si>
  <si>
    <t>1.7.3</t>
  </si>
  <si>
    <t>Otros Asuntos de Orden Público y Seguridad</t>
  </si>
  <si>
    <t>1.7.4</t>
  </si>
  <si>
    <t>Sistema Nacional de Seguridad Pública</t>
  </si>
  <si>
    <t>1.8.</t>
  </si>
  <si>
    <t>OTROS SERVICIOS GENERALES</t>
  </si>
  <si>
    <t>1.8.1</t>
  </si>
  <si>
    <t>Servicios Registrales, Administrativos y Patrimoniales</t>
  </si>
  <si>
    <t>1.8.2</t>
  </si>
  <si>
    <t>Servicios Estadísticos</t>
  </si>
  <si>
    <t>1.8.3</t>
  </si>
  <si>
    <t>Servicios de Comunicación y Medios</t>
  </si>
  <si>
    <t>1.8.4</t>
  </si>
  <si>
    <t>Acceso a la Información Pública Gubernamental</t>
  </si>
  <si>
    <t>1.8.5</t>
  </si>
  <si>
    <t>2 DESARROLLO SOCIAL</t>
  </si>
  <si>
    <t>2.1.</t>
  </si>
  <si>
    <t>PROTECCION AMBIENTAL</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</si>
  <si>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</si>
  <si>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</si>
  <si>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</si>
  <si>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</si>
  <si>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</si>
  <si>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</si>
  <si>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</si>
  <si>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</si>
  <si>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</si>
  <si>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</si>
  <si>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</si>
  <si>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</si>
  <si>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t>
  </si>
  <si>
    <t>VIVIENDA Y SERVICIOS A LA COMUNIDAD</t>
  </si>
  <si>
    <t>2.2.1</t>
  </si>
  <si>
    <t>Urbanización</t>
  </si>
  <si>
    <t>2.2.2</t>
  </si>
  <si>
    <t>Desarrollo Comunitario</t>
  </si>
  <si>
    <t>2.2.3</t>
  </si>
  <si>
    <t>Abastecimiento de Agua</t>
  </si>
  <si>
    <t>2.2.4</t>
  </si>
  <si>
    <t>Alumbrado Público</t>
  </si>
  <si>
    <t>2.2.5</t>
  </si>
  <si>
    <t>Vivienda</t>
  </si>
  <si>
    <t>2.2.6</t>
  </si>
  <si>
    <t>Servicios Comunales</t>
  </si>
  <si>
    <t>2.2.7</t>
  </si>
  <si>
    <t>Desarrollo Regional</t>
  </si>
  <si>
    <t>2.3.</t>
  </si>
  <si>
    <t>SALUD</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</si>
  <si>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</si>
  <si>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</si>
  <si>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</si>
  <si>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</si>
  <si>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</si>
  <si>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</si>
  <si>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</si>
  <si>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</si>
  <si>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</si>
  <si>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</si>
  <si>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t>
  </si>
  <si>
    <t>RECREACION, CULTURA Y OTRAS MANIFESTACIONES SOCIALES</t>
  </si>
  <si>
    <t>2.4.1</t>
  </si>
  <si>
    <t>Deporte y Recreación</t>
  </si>
  <si>
    <t>2.4.2</t>
  </si>
  <si>
    <t>Cultura</t>
  </si>
  <si>
    <t>2.4.3</t>
  </si>
  <si>
    <t>Radio, Televisión y Editoriales</t>
  </si>
  <si>
    <t>2.4.4</t>
  </si>
  <si>
    <t>Asuntos Religiosos y Otras Manifestaciones Sociales</t>
  </si>
  <si>
    <t>2.5.</t>
  </si>
  <si>
    <t>EDUCACION</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</si>
  <si>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</si>
  <si>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</si>
  <si>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</si>
  <si>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</si>
  <si>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</si>
  <si>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</si>
  <si>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</si>
  <si>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</si>
  <si>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</si>
  <si>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</si>
  <si>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</si>
  <si>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</si>
  <si>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t>
  </si>
  <si>
    <t>PROTECCION SOCIAL</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</si>
  <si>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</si>
  <si>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</si>
  <si>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</si>
  <si>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</si>
  <si>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</si>
  <si>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</si>
  <si>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</si>
  <si>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</si>
  <si>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</si>
  <si>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</si>
  <si>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</si>
  <si>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</si>
  <si>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</si>
  <si>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</si>
  <si>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</si>
  <si>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</si>
  <si>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</si>
  <si>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</si>
  <si>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t>
  </si>
  <si>
    <t>OTROS ASUNTOS SOCIALES</t>
  </si>
  <si>
    <t>2.7.1</t>
  </si>
  <si>
    <t>Otros Asuntos Sociales</t>
  </si>
  <si>
    <t>3 DESARROLLO ECONOMICO</t>
  </si>
  <si>
    <t>3.1.</t>
  </si>
  <si>
    <t>ASUNTOS ECONOMICOS, COMERCIALES Y LABORALES EN GENERAL</t>
  </si>
  <si>
    <t>3.1.1</t>
  </si>
  <si>
    <t>Asuntos Económicos y Comerciales en General</t>
  </si>
  <si>
    <t>3.1.2</t>
  </si>
  <si>
    <t>Asuntos Laborales Generales</t>
  </si>
  <si>
    <t>3.2.</t>
  </si>
  <si>
    <t>AGROPECUARIA, SILVICULTURA, PESCA Y CAZA</t>
  </si>
  <si>
    <t>3.2.1</t>
  </si>
  <si>
    <t>Agropecuaria</t>
  </si>
  <si>
    <t>3.2.2</t>
  </si>
  <si>
    <t>Silvicultura</t>
  </si>
  <si>
    <t>3.2.3</t>
  </si>
  <si>
    <t>Acuacultura, Pesca y Caza</t>
  </si>
  <si>
    <t>3.2.4</t>
  </si>
  <si>
    <t>Agroindustrial</t>
  </si>
  <si>
    <t>3.2.5</t>
  </si>
  <si>
    <t>Hidroagrícola</t>
  </si>
  <si>
    <t>3.2.6</t>
  </si>
  <si>
    <t>Apoyo Financiero a la Banca y Seguro Agropecuario</t>
  </si>
  <si>
    <t>3.3.</t>
  </si>
  <si>
    <t>COMBUSTIBLES Y ENERGIA</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</si>
  <si>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</si>
  <si>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</si>
  <si>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</si>
  <si>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</si>
  <si>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</si>
  <si>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</si>
  <si>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</si>
  <si>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</si>
  <si>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</si>
  <si>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</si>
  <si>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</si>
  <si>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</si>
  <si>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t>
  </si>
  <si>
    <t>MINERIA, MANUFACTURAS Y CONSTRUCCION</t>
  </si>
  <si>
    <t>3.4.1</t>
  </si>
  <si>
    <t>Extracción de Recursos Minerales excepto los Combustibles Minerales</t>
  </si>
  <si>
    <t>3.4.2</t>
  </si>
  <si>
    <t>Manufacturas</t>
  </si>
  <si>
    <t>3.4.3</t>
  </si>
  <si>
    <t>Construcción</t>
  </si>
  <si>
    <t>3.5.</t>
  </si>
  <si>
    <t>TRANSPORTE</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</si>
  <si>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</si>
  <si>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</si>
  <si>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</si>
  <si>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</si>
  <si>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</si>
  <si>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</si>
  <si>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</si>
  <si>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</si>
  <si>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</si>
  <si>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</si>
  <si>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</si>
  <si>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</si>
  <si>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t>
  </si>
  <si>
    <t>COMUNICACIONES</t>
  </si>
  <si>
    <t>3.6.1</t>
  </si>
  <si>
    <t>Comunicaciones</t>
  </si>
  <si>
    <t>3.7.</t>
  </si>
  <si>
    <t>TURISMO</t>
  </si>
  <si>
    <t>3.7.1</t>
  </si>
  <si>
    <t>Turismo</t>
  </si>
  <si>
    <t>3.7.2</t>
  </si>
  <si>
    <t>Hoteles y Restaurantes</t>
  </si>
  <si>
    <t>3.8.</t>
  </si>
  <si>
    <t>CIENCIA, TECNOLOGIA E INNOVACION</t>
  </si>
  <si>
    <t>3.8.1</t>
  </si>
  <si>
    <t>Investigación Científica</t>
  </si>
  <si>
    <t>3.8.2</t>
  </si>
  <si>
    <t>Desarrollo Tecnológico</t>
  </si>
  <si>
    <t>3.8.3</t>
  </si>
  <si>
    <t>Servicios Científicos y Tecnológicos</t>
  </si>
  <si>
    <t>3.8.4</t>
  </si>
  <si>
    <t>Innovación</t>
  </si>
  <si>
    <t>3.9.</t>
  </si>
  <si>
    <t>OTRAS INDUSTRIAS Y OTROS ASUNTOS ECONOMICOS</t>
  </si>
  <si>
    <t>3.9.1</t>
  </si>
  <si>
    <t>Comercio, Distribución, Almacenamiento y Depósito</t>
  </si>
  <si>
    <t>3.9.2</t>
  </si>
  <si>
    <t>Otras Industrias</t>
  </si>
  <si>
    <t>3.9.3</t>
  </si>
  <si>
    <t>Otros Asuntos Económicos</t>
  </si>
  <si>
    <t>4 OTRAS NO CLASIFICADAS EN FUNCIONES ANTERIORES</t>
  </si>
  <si>
    <t>4.1.</t>
  </si>
  <si>
    <t>TRANSACCIONES DE LA DEUDA PUBLICA / COSTO FINANCIERO DE LA DEUDA</t>
  </si>
  <si>
    <t>4.1.1</t>
  </si>
  <si>
    <t>Deuda Pública Interna</t>
  </si>
  <si>
    <t>4.1.2</t>
  </si>
  <si>
    <t>Deuda Pública Externa</t>
  </si>
  <si>
    <t>4.2.</t>
  </si>
  <si>
    <t>TRANSFERENCIAS, PARTICIPACIONES Y APORTACIONES ENTRE DIFERENTES NIVELES Y ORDENES DE GOBIERNO</t>
  </si>
  <si>
    <t>4.2.1</t>
  </si>
  <si>
    <t>Transferencias entre Diferentes Niveles y Ordenes de Gobierno</t>
  </si>
  <si>
    <t>4.2.2</t>
  </si>
  <si>
    <t>Participaciones entre Diferentes Niveles y Ordenes de Gobierno</t>
  </si>
  <si>
    <t>4.2.3</t>
  </si>
  <si>
    <t>Aportaciones entre Diferentes Niveles y Ordenes de Gobierno</t>
  </si>
  <si>
    <t>4.3.</t>
  </si>
  <si>
    <t>SANEAMIENTO DEL SISTEMA FINANCIERO</t>
  </si>
  <si>
    <t>4.3.1</t>
  </si>
  <si>
    <t>Saneamiento del Sistema Financiero</t>
  </si>
  <si>
    <t>4.3.2</t>
  </si>
  <si>
    <t>Apoyos IPAB</t>
  </si>
  <si>
    <t>4.3.3</t>
  </si>
  <si>
    <t>Banca de Desarrollo</t>
  </si>
  <si>
    <t>4.3.4</t>
  </si>
  <si>
    <t>Apoyo a los programas de reestructura en unidades de inversión (UDIS)</t>
  </si>
  <si>
    <t>4.4.</t>
  </si>
  <si>
    <t>ADEUDOS DE EJERCICIOS FISCALES ANTERIORES</t>
  </si>
  <si>
    <t>4.4.1</t>
  </si>
  <si>
    <t>Adeudos de Ejercicios Fiscales Anteriores</t>
  </si>
  <si>
    <t>Municipio de Zapoapan, Jalisco.</t>
  </si>
  <si>
    <t>Clasificador Funcional del Gasto</t>
  </si>
  <si>
    <t>Gobierno</t>
  </si>
  <si>
    <t>Desarrollo Social</t>
  </si>
  <si>
    <t>Desarrollo Económico</t>
  </si>
  <si>
    <t>Otras no clasificadas en funciones anteriores</t>
  </si>
  <si>
    <t>Presupuesto 2016 por Fuente y Tipo de Fuente de Financiamiento</t>
  </si>
  <si>
    <t>Tipo de Fuente de Financiamiento 2016</t>
  </si>
  <si>
    <t>RECURSOS MUNICIPALES</t>
  </si>
  <si>
    <t>FAIS</t>
  </si>
  <si>
    <t>FORTAMUN</t>
  </si>
  <si>
    <t>SUBSEMUN</t>
  </si>
  <si>
    <t>Fuente de Financiamiento 2016</t>
  </si>
  <si>
    <t>RECURSOS FISCALES 2016</t>
  </si>
  <si>
    <t>APORTACIONES FEDERALES 2016</t>
  </si>
  <si>
    <t>Ramo 33 y SUBSEMUN 2016</t>
  </si>
  <si>
    <t>Edificación no  habitacional</t>
  </si>
  <si>
    <t>Construcción de obras para el abastecimiento de agua, petróleo, gas, electricidad y telecomunicaciones</t>
  </si>
  <si>
    <t>División de terrenos y construcción de obras de urbanización</t>
  </si>
  <si>
    <t>Energía eléctrica</t>
  </si>
  <si>
    <t>Automóviles y camiones</t>
  </si>
  <si>
    <t>Carrocerías  y remolques</t>
  </si>
  <si>
    <t>Otros equipo de transporte</t>
  </si>
  <si>
    <t>Maquinaria y equipo de construcción</t>
  </si>
  <si>
    <t>Equipo de comunicación y telecomunicación</t>
  </si>
  <si>
    <t>Construcción de vías de comunicación</t>
  </si>
  <si>
    <t>Amortización de la deuda interna con instituciones de crédito</t>
  </si>
  <si>
    <t>Intereses de la deuda interna con instituciones  de crédito</t>
  </si>
  <si>
    <t>Gastos de la deuda pública interna</t>
  </si>
  <si>
    <t>Costos por cobertura de la deuda pública interna</t>
  </si>
  <si>
    <t>Sueldos base al personal permanente</t>
  </si>
  <si>
    <t>Primas de vacaciones, dominical y gratificación de fin de año</t>
  </si>
  <si>
    <t>Servicios de capacitación</t>
  </si>
  <si>
    <t>Equipo de defensa y seguridad</t>
  </si>
  <si>
    <t>Funciones Públicas 2016</t>
  </si>
  <si>
    <t xml:space="preserve">  Monto   </t>
  </si>
  <si>
    <t>%</t>
  </si>
  <si>
    <t xml:space="preserve">Protección civil y bomberos </t>
  </si>
  <si>
    <t xml:space="preserve">Seguridad pública </t>
  </si>
  <si>
    <t>Justicia (sindicatura)</t>
  </si>
  <si>
    <t xml:space="preserve">Desarrollo económico </t>
  </si>
  <si>
    <t xml:space="preserve">Obra pública </t>
  </si>
  <si>
    <t>Cultura y deporte (MAZ, cultura, COMUDE)</t>
  </si>
  <si>
    <t>Gobernabilidad (Presidencia, Ayuntamiento y contraloria)</t>
  </si>
  <si>
    <t>Desarrollo social (Programas soc. salud, ICOE, DIF)</t>
  </si>
  <si>
    <t xml:space="preserve">Administrativo </t>
  </si>
  <si>
    <t>Servicios públicos municipales</t>
  </si>
  <si>
    <t xml:space="preserve">Tesorería </t>
  </si>
  <si>
    <t>Educ., Gobernanza, Sociedad y Recreación</t>
  </si>
  <si>
    <t>Mov., Autoridad Esp. Público, Medio Amb., Asentamientos Hum.</t>
  </si>
  <si>
    <t>Dieta de regidores</t>
  </si>
  <si>
    <t xml:space="preserve">DEUDA PÚBLICA Y ADEFAS </t>
  </si>
  <si>
    <t>TOTAL</t>
  </si>
  <si>
    <t>Presupuesto de Egresos para el Ejercicio Fiscal 2016.</t>
  </si>
  <si>
    <t>Nota: El Consejo Nacional de Armonización Contable (CONAC)  publicó  el pasado 30 de septiembre 2015, la última modificación al  Clasificador por Tipo de Gasto, mismo que entró en vigor el 1 de enero de 2016 . 
El Presupuesto de Egresos del Municipio de Zapopan para el Ejercicio 2016, se presentó el 16 de diciembre de 2015, por lo que el Clasificador por Tipo de Gasto  no contenía las últimas adecuaciones establecidas por el CONAC. 
Se anexa el Clasificador por Tipo de Gasto con la modificación al 30 de septiembre según CONAC.</t>
  </si>
  <si>
    <r>
      <t>Impartición</t>
    </r>
    <r>
      <rPr>
        <sz val="9"/>
        <color rgb="FF000000"/>
        <rFont val="Arial"/>
        <family val="2"/>
      </rPr>
      <t xml:space="preserve"> de Justicia</t>
    </r>
  </si>
  <si>
    <t>Clasificador por Finalidad del Gasto</t>
  </si>
  <si>
    <t>Recursos Fiscales </t>
  </si>
  <si>
    <t>Financiamientos Internos</t>
  </si>
  <si>
    <t>Financiamientos Externos</t>
  </si>
  <si>
    <t>Recursos Estatales</t>
  </si>
  <si>
    <t>Recursos Federales</t>
  </si>
  <si>
    <t>Otros Recursos</t>
  </si>
  <si>
    <t>Clasificador por Fuente de Financiamiento
 Ejercicio Fiscal 2016</t>
  </si>
  <si>
    <t>Programas Presupuestarios</t>
  </si>
  <si>
    <t>Indentificación</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</si>
  <si>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</si>
  <si>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</si>
  <si>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</si>
  <si>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</si>
  <si>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</si>
  <si>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</si>
  <si>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</si>
  <si>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</si>
  <si>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</si>
  <si>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</si>
  <si>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</si>
  <si>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</si>
  <si>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</si>
  <si>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</si>
  <si>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</si>
  <si>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</si>
  <si>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</si>
  <si>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</si>
  <si>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</si>
  <si>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</si>
  <si>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</si>
  <si>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</si>
  <si>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</si>
  <si>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</si>
  <si>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</si>
  <si>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</si>
  <si>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</si>
  <si>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</si>
  <si>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</si>
  <si>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</si>
  <si>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</si>
  <si>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</si>
  <si>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</si>
  <si>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</si>
  <si>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</si>
  <si>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</si>
  <si>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</si>
  <si>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</si>
  <si>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</si>
  <si>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</si>
  <si>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</si>
  <si>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</si>
  <si>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</si>
  <si>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</si>
  <si>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</si>
  <si>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</si>
  <si>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 xml:space="preserve"> I</t>
  </si>
  <si>
    <t>Participaciones a entidades federativas y municipios</t>
  </si>
  <si>
    <t>C</t>
  </si>
  <si>
    <t>Costo financiero, deuda o apoyos a deudores y ahorradores de la banca</t>
  </si>
  <si>
    <t>D</t>
  </si>
  <si>
    <t>Adeudos de ejercicios fiscales anteriores</t>
  </si>
  <si>
    <t>H</t>
  </si>
  <si>
    <t>Clasificador Programático Ejercicio Fiscal 2016</t>
  </si>
  <si>
    <t xml:space="preserve">Presupuesto de Egresos por Clasificación Funcional 2016
Ayuntamiento de Zapopan </t>
  </si>
  <si>
    <t>Presupuesto de Egresos para el Ejercicio Fiscal 2016
 Funciones Públicas</t>
  </si>
  <si>
    <t xml:space="preserve">Fondos Federales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</si>
</sst>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_(&quot;$&quot;* #,##0.00_);_(&quot;$&quot;* \(#,##0.00\);_(&quot;$&quot;* &quot;-&quot;??_);_(@_)"/>
    <numFmt numFmtId="166" formatCode="&quot;$&quot;#,##0.00"/>
    <numFmt numFmtId="167" formatCode="_-[$$-80A]* #,##0.00_-;\-[$$-80A]* #,##0.00_-;_-[$$-80A]* &quot;-&quot;??_-;_-@_-"/>
  </numFmts>
  <fonts count="29" x14ac:knownFonts="1">
    <font>
      <sz val="11"/>
      <color theme="1"/>
      <name val="Calibri"/>
      <family val="2"/>
      <scheme val="minor"/>
    </font>
    <font>
      <sz val="9"/>
      <color theme="1"/>
      <name val="Arial"/>
      <family val="2"/>
    </font>
    <font>
      <sz val="8"/>
      <color theme="1"/>
      <name val="Arial"/>
      <family val="2"/>
    </font>
    <font>
      <i/>
      <sz val="9"/>
      <color theme="1"/>
      <name val="Arial"/>
      <family val="2"/>
    </font>
    <font>
      <sz val="9"/>
      <color theme="1"/>
      <name val="Calibri"/>
      <family val="2"/>
      <scheme val="minor"/>
    </font>
    <font>
      <sz val="9"/>
      <color rgb="FF000000"/>
      <name val="Arial"/>
      <family val="2"/>
    </font>
    <font>
      <b/>
      <sz val="9"/>
      <color rgb="FF000000"/>
      <name val="Arial"/>
      <family val="2"/>
    </font>
    <font>
      <b/>
      <sz val="9"/>
      <color rgb="FF000000"/>
      <name val="Times New Roman"/>
      <family val="1"/>
    </font>
    <font>
      <sz val="11"/>
      <color theme="1"/>
      <name val="Calibri"/>
      <family val="2"/>
      <scheme val="minor"/>
    </font>
    <font>
      <sz val="10"/>
      <color theme="1"/>
      <name val="Arial"/>
      <family val="2"/>
    </font>
    <font>
      <b/>
      <sz val="10"/>
      <color theme="1"/>
      <name val="Arial"/>
      <family val="2"/>
    </font>
    <font>
      <sz val="10"/>
      <color theme="1"/>
      <name val="Calibri"/>
      <family val="2"/>
      <scheme val="minor"/>
    </font>
    <font>
      <sz val="11"/>
      <color rgb="FF000000"/>
      <name val="Calibri"/>
      <family val="2"/>
    </font>
    <font>
      <sz val="12"/>
      <color theme="1"/>
      <name val="Calibri"/>
      <family val="2"/>
      <scheme val="minor"/>
    </font>
    <font>
      <b/>
      <sz val="9"/>
      <color theme="1"/>
      <name val="Arial"/>
      <family val="2"/>
    </font>
    <font>
      <b/>
      <sz val="16"/>
      <color theme="1"/>
      <name val="Calibri"/>
      <family val="2"/>
      <scheme val="minor"/>
    </font>
    <font>
      <sz val="10"/>
      <name val="Arial"/>
      <family val="2"/>
    </font>
    <font>
      <b/>
      <sz val="11"/>
      <name val="Arial"/>
      <family val="2"/>
    </font>
    <font>
      <b/>
      <sz val="8"/>
      <name val="Arial"/>
      <family val="2"/>
    </font>
    <font>
      <b/>
      <i/>
      <sz val="8"/>
      <name val="Arial"/>
      <family val="2"/>
    </font>
    <font>
      <sz val="8"/>
      <name val="Arial"/>
      <family val="2"/>
    </font>
    <font>
      <b/>
      <sz val="7"/>
      <name val="Arial"/>
      <family val="2"/>
    </font>
    <font>
      <sz val="7"/>
      <name val="Arial"/>
      <family val="2"/>
    </font>
    <font>
      <sz val="10"/>
      <name val="Arial"/>
      <family val="2"/>
    </font>
    <font>
      <b/>
      <sz val="8"/>
      <color theme="1"/>
      <name val="Century Gothic"/>
      <family val="2"/>
    </font>
    <font>
      <b/>
      <sz val="9"/>
      <color theme="0"/>
      <name val="Arial"/>
      <family val="2"/>
    </font>
    <font>
      <sz val="9"/>
      <color theme="0"/>
      <name val="Arial"/>
      <family val="2"/>
    </font>
    <font>
      <sz val="9"/>
      <color rgb="FF000000"/>
      <name val="Century Gothic"/>
      <family val="2"/>
    </font>
    <font>
      <b/>
      <sz val="10"/>
      <name val="Arial"/>
      <family val="2"/>
    </font>
  </fonts>
  <fills count="14">
    <fill>
      <patternFill patternType="none"/>
    </fill>
    <fill>
      <patternFill patternType="gray125"/>
    </fill>
    <fill>
      <patternFill patternType="gray125">
        <bgColor rgb="FFDFDFDF"/>
      </patternFill>
    </fill>
    <fill>
      <patternFill patternType="solid">
        <fgColor theme="9"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9900"/>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16736"/>
        <bgColor indexed="64"/>
      </patternFill>
    </fill>
    <fill>
      <patternFill patternType="solid">
        <fgColor theme="6" tint="0.79998168889431442"/>
        <bgColor indexed="64"/>
      </patternFill>
    </fill>
    <fill>
      <patternFill patternType="solid">
        <fgColor rgb="FFFFFFFF"/>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rgb="FF000000"/>
      </bottom>
      <diagonal/>
    </border>
    <border>
      <left/>
      <right/>
      <top/>
      <bottom style="medium">
        <color rgb="FF000000"/>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theme="0" tint="-0.499984740745262"/>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double">
        <color indexed="64"/>
      </left>
      <right style="double">
        <color indexed="64"/>
      </right>
      <top style="double">
        <color indexed="64"/>
      </top>
      <bottom style="double">
        <color indexed="64"/>
      </bottom>
      <diagonal/>
    </border>
    <border>
      <left style="medium">
        <color rgb="FF000000"/>
      </left>
      <right style="medium">
        <color rgb="FF000000"/>
      </right>
      <top/>
      <bottom/>
      <diagonal/>
    </border>
    <border>
      <left/>
      <right style="medium">
        <color rgb="FF000000"/>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7">
    <xf numFmtId="0" fontId="0" fillId="0" borderId="0"/>
    <xf numFmtId="43" fontId="8" fillId="0" borderId="0" applyFont="0" applyFill="0" applyBorder="0" applyAlignment="0" applyProtection="0"/>
    <xf numFmtId="165" fontId="8" fillId="0" borderId="0" applyFont="0" applyFill="0" applyBorder="0" applyAlignment="0" applyProtection="0"/>
    <xf numFmtId="0" fontId="12" fillId="0" borderId="0"/>
    <xf numFmtId="0" fontId="16" fillId="0" borderId="0"/>
    <xf numFmtId="44" fontId="8" fillId="0" borderId="0" applyFont="0" applyFill="0" applyBorder="0" applyAlignment="0" applyProtection="0"/>
    <xf numFmtId="9" fontId="8" fillId="0" borderId="0" applyFont="0" applyFill="0" applyBorder="0" applyAlignment="0" applyProtection="0"/>
  </cellStyleXfs>
  <cellXfs count="366">
    <xf numFmtId="0" fontId="0" fillId="0" borderId="0" xfId="0"/>
    <xf numFmtId="0" fontId="1" fillId="0" borderId="4" xfId="0" applyFont="1" applyBorder="1" applyAlignment="1">
      <alignment horizontal="center" wrapText="1"/>
    </xf>
    <xf numFmtId="0" fontId="1" fillId="0" borderId="4" xfId="0" applyFont="1" applyBorder="1" applyAlignment="1">
      <alignment horizontal="justify" wrapText="1"/>
    </xf>
    <xf numFmtId="0" fontId="1" fillId="0" borderId="2" xfId="0" applyFont="1" applyBorder="1" applyAlignment="1">
      <alignment horizontal="center" vertical="top" wrapText="1"/>
    </xf>
    <xf numFmtId="0" fontId="2" fillId="0" borderId="2" xfId="0" applyFont="1" applyBorder="1" applyAlignment="1">
      <alignment horizontal="center" vertical="top" wrapText="1"/>
    </xf>
    <xf numFmtId="0" fontId="1" fillId="0" borderId="4" xfId="0" applyFont="1" applyBorder="1" applyAlignment="1">
      <alignment horizontal="center" vertical="top" wrapText="1"/>
    </xf>
    <xf numFmtId="0" fontId="2" fillId="0" borderId="5" xfId="0" applyFont="1" applyBorder="1" applyAlignment="1">
      <alignment horizontal="justify" vertical="top"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1" fillId="0" borderId="5" xfId="0" applyFont="1" applyBorder="1" applyAlignment="1">
      <alignment horizontal="justify" vertical="top" wrapText="1"/>
    </xf>
    <xf numFmtId="0" fontId="1" fillId="0" borderId="4" xfId="0" applyFont="1" applyBorder="1" applyAlignment="1">
      <alignment horizontal="justify" vertical="top" wrapText="1"/>
    </xf>
    <xf numFmtId="0" fontId="1" fillId="0" borderId="1"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4" fillId="0" borderId="0" xfId="0" applyFont="1"/>
    <xf numFmtId="0" fontId="5" fillId="0" borderId="10" xfId="0" applyFont="1" applyBorder="1" applyAlignment="1">
      <alignment horizontal="center" vertical="top" wrapText="1"/>
    </xf>
    <xf numFmtId="0" fontId="5" fillId="0" borderId="4" xfId="0" applyFont="1" applyBorder="1" applyAlignment="1">
      <alignment horizontal="justify" vertical="top" wrapText="1"/>
    </xf>
    <xf numFmtId="0" fontId="1" fillId="0" borderId="1" xfId="0" applyFont="1" applyBorder="1" applyAlignment="1">
      <alignment horizontal="justify" vertical="top" wrapText="1"/>
    </xf>
    <xf numFmtId="0" fontId="1" fillId="0" borderId="17" xfId="0" applyFont="1" applyBorder="1" applyAlignment="1">
      <alignment horizontal="center" vertical="top" wrapText="1"/>
    </xf>
    <xf numFmtId="0" fontId="1" fillId="0" borderId="19" xfId="0" applyFont="1" applyBorder="1" applyAlignment="1">
      <alignment horizontal="center" vertical="top" wrapText="1"/>
    </xf>
    <xf numFmtId="0" fontId="5" fillId="0" borderId="19" xfId="0" applyFont="1" applyBorder="1" applyAlignment="1">
      <alignment horizontal="center" vertical="top" wrapText="1"/>
    </xf>
    <xf numFmtId="0" fontId="1" fillId="0" borderId="19" xfId="0" applyFont="1" applyBorder="1" applyAlignment="1">
      <alignment horizontal="justify" vertical="top" wrapText="1"/>
    </xf>
    <xf numFmtId="0" fontId="5" fillId="0" borderId="19" xfId="0" applyFont="1" applyBorder="1" applyAlignment="1">
      <alignment vertical="top" wrapText="1"/>
    </xf>
    <xf numFmtId="0" fontId="1" fillId="0" borderId="5" xfId="0" applyFont="1" applyBorder="1" applyAlignment="1">
      <alignment horizontal="justify" wrapText="1"/>
    </xf>
    <xf numFmtId="0" fontId="5" fillId="0" borderId="4" xfId="0" applyFont="1" applyBorder="1" applyAlignment="1">
      <alignment horizontal="center" wrapText="1"/>
    </xf>
    <xf numFmtId="0" fontId="5" fillId="0" borderId="5" xfId="0" applyFont="1" applyBorder="1" applyAlignment="1">
      <alignment horizontal="justify" wrapText="1"/>
    </xf>
    <xf numFmtId="0" fontId="5" fillId="0" borderId="4" xfId="0" applyFont="1" applyBorder="1" applyAlignment="1">
      <alignment horizontal="justify" wrapText="1"/>
    </xf>
    <xf numFmtId="0" fontId="5" fillId="0" borderId="5" xfId="0" applyFont="1" applyBorder="1" applyAlignment="1">
      <alignment horizontal="justify" vertical="top" wrapText="1"/>
    </xf>
    <xf numFmtId="0" fontId="2" fillId="0" borderId="1" xfId="0" applyFont="1" applyBorder="1" applyAlignment="1">
      <alignment horizontal="justify" vertical="top"/>
    </xf>
    <xf numFmtId="0" fontId="2" fillId="0" borderId="4" xfId="0" applyFont="1" applyBorder="1" applyAlignment="1">
      <alignment horizontal="justify" vertical="top" wrapText="1"/>
    </xf>
    <xf numFmtId="0" fontId="1" fillId="0" borderId="3" xfId="0" applyFont="1" applyBorder="1" applyAlignment="1">
      <alignment horizontal="center" vertical="top" wrapText="1"/>
    </xf>
    <xf numFmtId="0" fontId="1" fillId="0" borderId="5" xfId="0" applyFont="1" applyBorder="1" applyAlignment="1">
      <alignment horizontal="right" vertical="top" wrapText="1"/>
    </xf>
    <xf numFmtId="0" fontId="1" fillId="0" borderId="3" xfId="0" applyFont="1" applyBorder="1" applyAlignment="1">
      <alignment horizontal="center" wrapText="1"/>
    </xf>
    <xf numFmtId="0" fontId="1" fillId="0" borderId="5" xfId="0" applyFont="1" applyBorder="1" applyAlignment="1">
      <alignment horizontal="right" wrapText="1"/>
    </xf>
    <xf numFmtId="0" fontId="5" fillId="0" borderId="17" xfId="0" applyFont="1" applyBorder="1" applyAlignment="1">
      <alignment horizontal="center" vertical="top" wrapText="1"/>
    </xf>
    <xf numFmtId="0" fontId="4" fillId="0" borderId="17"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6" fillId="2" borderId="4" xfId="0" applyFont="1" applyFill="1" applyBorder="1" applyAlignment="1">
      <alignment horizontal="justify" vertical="top" wrapText="1"/>
    </xf>
    <xf numFmtId="0" fontId="7" fillId="2" borderId="22" xfId="0" applyFont="1" applyFill="1" applyBorder="1" applyAlignment="1">
      <alignment horizontal="justify" vertical="top" wrapText="1"/>
    </xf>
    <xf numFmtId="0" fontId="5" fillId="0" borderId="17" xfId="0" applyFont="1" applyBorder="1" applyAlignment="1">
      <alignment horizontal="center" wrapText="1"/>
    </xf>
    <xf numFmtId="0" fontId="0" fillId="0" borderId="0" xfId="0" applyAlignment="1">
      <alignment vertical="center"/>
    </xf>
    <xf numFmtId="0" fontId="0" fillId="0" borderId="19" xfId="0" applyBorder="1"/>
    <xf numFmtId="0" fontId="5" fillId="0" borderId="19" xfId="0" applyFont="1" applyBorder="1" applyAlignment="1">
      <alignment horizontal="justify" wrapText="1"/>
    </xf>
    <xf numFmtId="0" fontId="9" fillId="0" borderId="19" xfId="0" applyFont="1" applyBorder="1" applyAlignment="1">
      <alignment horizontal="center" vertical="center" wrapText="1"/>
    </xf>
    <xf numFmtId="0" fontId="11" fillId="0" borderId="0" xfId="0" applyFont="1"/>
    <xf numFmtId="164" fontId="9" fillId="0" borderId="19" xfId="0" applyNumberFormat="1" applyFont="1" applyBorder="1" applyAlignment="1">
      <alignment horizontal="center" vertical="center" wrapText="1"/>
    </xf>
    <xf numFmtId="0" fontId="9" fillId="0" borderId="19" xfId="0" applyFont="1" applyBorder="1" applyAlignment="1">
      <alignment horizontal="justify" vertical="center" wrapText="1"/>
    </xf>
    <xf numFmtId="164" fontId="9" fillId="0" borderId="19" xfId="1" applyNumberFormat="1" applyFont="1" applyBorder="1" applyAlignment="1">
      <alignment horizontal="justify" vertical="center" wrapText="1"/>
    </xf>
    <xf numFmtId="166" fontId="11" fillId="0" borderId="0" xfId="0" applyNumberFormat="1" applyFont="1" applyAlignment="1">
      <alignment horizontal="right"/>
    </xf>
    <xf numFmtId="0" fontId="13" fillId="0" borderId="0" xfId="0" applyFont="1"/>
    <xf numFmtId="164" fontId="11" fillId="0" borderId="0" xfId="0" applyNumberFormat="1" applyFont="1"/>
    <xf numFmtId="0" fontId="10" fillId="3" borderId="19" xfId="0" applyFont="1" applyFill="1" applyBorder="1" applyAlignment="1">
      <alignment horizontal="center" vertical="center" wrapText="1"/>
    </xf>
    <xf numFmtId="165" fontId="14" fillId="0" borderId="46" xfId="2" applyFont="1" applyBorder="1" applyAlignment="1">
      <alignment horizontal="center" vertical="center" wrapText="1"/>
    </xf>
    <xf numFmtId="165" fontId="14" fillId="0" borderId="42" xfId="2" applyFont="1" applyBorder="1" applyAlignment="1">
      <alignment horizontal="left" vertical="center" wrapText="1"/>
    </xf>
    <xf numFmtId="165" fontId="1" fillId="0" borderId="42" xfId="2" applyFont="1" applyBorder="1" applyAlignment="1">
      <alignment horizontal="left" vertical="center" wrapText="1"/>
    </xf>
    <xf numFmtId="165" fontId="1" fillId="0" borderId="43" xfId="2" applyFont="1" applyBorder="1" applyAlignment="1">
      <alignment horizontal="left" vertical="center" wrapText="1"/>
    </xf>
    <xf numFmtId="0" fontId="1" fillId="0" borderId="38" xfId="0" applyFont="1" applyBorder="1" applyAlignment="1">
      <alignment horizontal="center" vertical="center" wrapText="1"/>
    </xf>
    <xf numFmtId="0" fontId="1" fillId="0" borderId="39" xfId="0" applyFont="1" applyBorder="1" applyAlignment="1">
      <alignment horizontal="justify" vertical="center" wrapText="1"/>
    </xf>
    <xf numFmtId="0" fontId="1" fillId="0" borderId="40" xfId="0" applyFont="1" applyBorder="1" applyAlignment="1">
      <alignment horizontal="justify" vertical="center" wrapText="1"/>
    </xf>
    <xf numFmtId="166" fontId="14" fillId="0" borderId="1" xfId="2" applyNumberFormat="1" applyFont="1" applyBorder="1" applyAlignment="1">
      <alignment horizontal="center" vertical="center" wrapText="1"/>
    </xf>
    <xf numFmtId="166" fontId="14" fillId="0" borderId="41" xfId="2" applyNumberFormat="1" applyFont="1" applyBorder="1" applyAlignment="1">
      <alignment horizontal="right" vertical="center" wrapText="1"/>
    </xf>
    <xf numFmtId="166" fontId="1" fillId="0" borderId="42" xfId="2" applyNumberFormat="1" applyFont="1" applyBorder="1" applyAlignment="1">
      <alignment horizontal="right" vertical="center" wrapText="1"/>
    </xf>
    <xf numFmtId="166" fontId="1" fillId="0" borderId="43" xfId="2" applyNumberFormat="1" applyFont="1" applyBorder="1" applyAlignment="1">
      <alignment horizontal="right" vertical="center" wrapText="1"/>
    </xf>
    <xf numFmtId="0" fontId="0" fillId="0" borderId="0" xfId="0" applyAlignment="1">
      <alignment vertical="center" wrapText="1"/>
    </xf>
    <xf numFmtId="43" fontId="0" fillId="0" borderId="0" xfId="1" applyFont="1" applyAlignment="1">
      <alignment vertical="center"/>
    </xf>
    <xf numFmtId="43" fontId="0" fillId="0" borderId="0" xfId="1" applyFont="1"/>
    <xf numFmtId="0" fontId="0" fillId="0" borderId="33" xfId="0" applyBorder="1"/>
    <xf numFmtId="43" fontId="0" fillId="0" borderId="53" xfId="1" applyFont="1" applyBorder="1"/>
    <xf numFmtId="0" fontId="0" fillId="0" borderId="34" xfId="0" applyBorder="1"/>
    <xf numFmtId="43" fontId="0" fillId="0" borderId="54" xfId="1" applyFont="1" applyBorder="1"/>
    <xf numFmtId="0" fontId="6" fillId="6" borderId="55" xfId="0" applyFont="1" applyFill="1" applyBorder="1" applyAlignment="1">
      <alignment wrapText="1"/>
    </xf>
    <xf numFmtId="0" fontId="6" fillId="6" borderId="56" xfId="0" applyFont="1" applyFill="1" applyBorder="1" applyAlignment="1">
      <alignment horizontal="center" wrapText="1"/>
    </xf>
    <xf numFmtId="0" fontId="16" fillId="0" borderId="0" xfId="4" applyBorder="1"/>
    <xf numFmtId="0" fontId="16" fillId="0" borderId="19" xfId="4" applyNumberFormat="1" applyFill="1" applyBorder="1" applyAlignment="1">
      <alignment horizontal="center" vertical="top"/>
    </xf>
    <xf numFmtId="0" fontId="16" fillId="0" borderId="19" xfId="4" applyFill="1" applyBorder="1" applyAlignment="1">
      <alignment vertical="top"/>
    </xf>
    <xf numFmtId="6" fontId="16" fillId="0" borderId="19" xfId="4" applyNumberFormat="1" applyFill="1" applyBorder="1" applyAlignment="1">
      <alignment horizontal="left" vertical="top"/>
    </xf>
    <xf numFmtId="10" fontId="16" fillId="0" borderId="19" xfId="4" applyNumberFormat="1" applyFill="1" applyBorder="1" applyAlignment="1">
      <alignment horizontal="center" vertical="top"/>
    </xf>
    <xf numFmtId="0" fontId="16" fillId="0" borderId="19" xfId="4" applyFill="1" applyBorder="1" applyAlignment="1">
      <alignment vertical="top" wrapText="1"/>
    </xf>
    <xf numFmtId="0" fontId="16" fillId="0" borderId="19" xfId="4" applyFill="1" applyBorder="1" applyAlignment="1">
      <alignment horizontal="left" vertical="top"/>
    </xf>
    <xf numFmtId="0" fontId="16" fillId="0" borderId="0" xfId="4" applyBorder="1" applyAlignment="1">
      <alignment horizontal="center" vertical="top"/>
    </xf>
    <xf numFmtId="0" fontId="16" fillId="0" borderId="0" xfId="4" applyBorder="1" applyAlignment="1">
      <alignment vertical="top"/>
    </xf>
    <xf numFmtId="0" fontId="16" fillId="0" borderId="0" xfId="4" applyBorder="1" applyAlignment="1">
      <alignment horizontal="left" vertical="top"/>
    </xf>
    <xf numFmtId="0" fontId="16" fillId="0" borderId="19" xfId="4" applyBorder="1" applyAlignment="1">
      <alignment vertical="top"/>
    </xf>
    <xf numFmtId="0" fontId="16" fillId="0" borderId="19" xfId="4" applyBorder="1" applyAlignment="1">
      <alignment horizontal="left" vertical="top"/>
    </xf>
    <xf numFmtId="0" fontId="16" fillId="0" borderId="19" xfId="4" applyBorder="1" applyAlignment="1">
      <alignment horizontal="center" vertical="top"/>
    </xf>
    <xf numFmtId="0" fontId="16" fillId="0" borderId="19" xfId="4" applyBorder="1" applyAlignment="1">
      <alignment horizontal="center" vertical="top" wrapText="1"/>
    </xf>
    <xf numFmtId="0" fontId="16" fillId="0" borderId="0" xfId="4" applyBorder="1" applyAlignment="1">
      <alignment horizontal="center"/>
    </xf>
    <xf numFmtId="0" fontId="16" fillId="8" borderId="19" xfId="4" applyFill="1" applyBorder="1" applyAlignment="1">
      <alignment horizontal="center" vertical="top"/>
    </xf>
    <xf numFmtId="0" fontId="16" fillId="8" borderId="19" xfId="4" applyFill="1" applyBorder="1" applyAlignment="1">
      <alignment vertical="top"/>
    </xf>
    <xf numFmtId="0" fontId="16" fillId="8" borderId="19" xfId="4" applyFill="1" applyBorder="1" applyAlignment="1">
      <alignment horizontal="left" vertical="top"/>
    </xf>
    <xf numFmtId="0" fontId="16" fillId="9" borderId="19" xfId="4" applyFill="1" applyBorder="1" applyAlignment="1">
      <alignment horizontal="center" vertical="top"/>
    </xf>
    <xf numFmtId="0" fontId="18" fillId="9" borderId="19" xfId="4" applyFont="1" applyFill="1" applyBorder="1" applyAlignment="1">
      <alignment vertical="top"/>
    </xf>
    <xf numFmtId="0" fontId="16" fillId="9" borderId="19" xfId="4" applyFill="1" applyBorder="1" applyAlignment="1">
      <alignment horizontal="left" vertical="top"/>
    </xf>
    <xf numFmtId="0" fontId="16" fillId="0" borderId="19" xfId="4" applyBorder="1" applyAlignment="1">
      <alignment vertical="top" wrapText="1"/>
    </xf>
    <xf numFmtId="0" fontId="16" fillId="9" borderId="19" xfId="4" applyFill="1" applyBorder="1" applyAlignment="1">
      <alignment vertical="top" wrapText="1"/>
    </xf>
    <xf numFmtId="0" fontId="16" fillId="9" borderId="19" xfId="4" applyFill="1" applyBorder="1" applyAlignment="1">
      <alignment vertical="top"/>
    </xf>
    <xf numFmtId="0" fontId="20" fillId="0" borderId="19" xfId="4" applyFont="1" applyBorder="1" applyAlignment="1">
      <alignment vertical="top"/>
    </xf>
    <xf numFmtId="0" fontId="18" fillId="9" borderId="19" xfId="4" applyFont="1" applyFill="1" applyBorder="1" applyAlignment="1">
      <alignment vertical="top" wrapText="1"/>
    </xf>
    <xf numFmtId="0" fontId="18" fillId="8" borderId="19" xfId="4" applyFont="1" applyFill="1" applyBorder="1" applyAlignment="1">
      <alignment vertical="top"/>
    </xf>
    <xf numFmtId="0" fontId="16" fillId="8" borderId="19" xfId="4" applyFill="1" applyBorder="1" applyAlignment="1">
      <alignment horizontal="justify" vertical="top"/>
    </xf>
    <xf numFmtId="0" fontId="16" fillId="9" borderId="19" xfId="4" applyFill="1" applyBorder="1" applyAlignment="1">
      <alignment horizontal="justify" vertical="top"/>
    </xf>
    <xf numFmtId="0" fontId="16" fillId="0" borderId="19" xfId="4" applyBorder="1" applyAlignment="1">
      <alignment horizontal="justify" vertical="top"/>
    </xf>
    <xf numFmtId="0" fontId="16" fillId="8" borderId="19" xfId="4" applyFill="1" applyBorder="1" applyAlignment="1">
      <alignment vertical="top" wrapText="1"/>
    </xf>
    <xf numFmtId="0" fontId="16" fillId="0" borderId="0" xfId="4" applyBorder="1" applyAlignment="1"/>
    <xf numFmtId="0" fontId="16" fillId="0" borderId="0" xfId="4" applyBorder="1" applyAlignment="1">
      <alignment horizontal="left"/>
    </xf>
    <xf numFmtId="0" fontId="23" fillId="0" borderId="0" xfId="4" applyFont="1" applyBorder="1"/>
    <xf numFmtId="0" fontId="16" fillId="10" borderId="0" xfId="4" applyFill="1" applyBorder="1" applyAlignment="1"/>
    <xf numFmtId="0" fontId="16" fillId="10" borderId="0" xfId="4" applyFill="1" applyBorder="1" applyAlignment="1">
      <alignment horizontal="left"/>
    </xf>
    <xf numFmtId="0" fontId="16" fillId="10" borderId="59" xfId="4" applyFill="1" applyBorder="1" applyAlignment="1">
      <alignment horizontal="center"/>
    </xf>
    <xf numFmtId="0" fontId="16" fillId="10" borderId="60" xfId="4" applyFill="1" applyBorder="1" applyAlignment="1"/>
    <xf numFmtId="0" fontId="16" fillId="10" borderId="60" xfId="4" applyFill="1" applyBorder="1" applyAlignment="1">
      <alignment horizontal="left"/>
    </xf>
    <xf numFmtId="0" fontId="16" fillId="10" borderId="61" xfId="4" applyFill="1" applyBorder="1" applyAlignment="1">
      <alignment horizontal="center"/>
    </xf>
    <xf numFmtId="0" fontId="16" fillId="10" borderId="62" xfId="4" applyFill="1" applyBorder="1" applyAlignment="1">
      <alignment horizontal="center"/>
    </xf>
    <xf numFmtId="0" fontId="16" fillId="10" borderId="63" xfId="4" applyFill="1" applyBorder="1" applyAlignment="1">
      <alignment horizontal="center"/>
    </xf>
    <xf numFmtId="0" fontId="16" fillId="10" borderId="50" xfId="4" applyFill="1" applyBorder="1" applyAlignment="1">
      <alignment horizontal="center"/>
    </xf>
    <xf numFmtId="0" fontId="16" fillId="10" borderId="64" xfId="4" applyFill="1" applyBorder="1" applyAlignment="1"/>
    <xf numFmtId="0" fontId="16" fillId="10" borderId="64" xfId="4" applyFill="1" applyBorder="1" applyAlignment="1">
      <alignment horizontal="left"/>
    </xf>
    <xf numFmtId="0" fontId="16" fillId="10" borderId="65" xfId="4" applyFill="1" applyBorder="1" applyAlignment="1">
      <alignment horizontal="center"/>
    </xf>
    <xf numFmtId="0" fontId="5" fillId="0" borderId="5" xfId="0" applyFont="1" applyBorder="1" applyAlignment="1">
      <alignment horizontal="center" wrapText="1"/>
    </xf>
    <xf numFmtId="0" fontId="1" fillId="0" borderId="5" xfId="0" applyFont="1" applyBorder="1" applyAlignment="1">
      <alignment horizontal="center" vertical="top" wrapText="1"/>
    </xf>
    <xf numFmtId="0" fontId="5" fillId="0" borderId="3" xfId="0" applyFont="1" applyBorder="1" applyAlignment="1">
      <alignment horizontal="center" vertical="top" wrapText="1"/>
    </xf>
    <xf numFmtId="0" fontId="5" fillId="0" borderId="18" xfId="0" applyFont="1" applyBorder="1" applyAlignment="1">
      <alignment horizontal="center" vertical="top" wrapText="1"/>
    </xf>
    <xf numFmtId="0" fontId="5" fillId="0" borderId="4" xfId="0" applyFont="1" applyBorder="1" applyAlignment="1">
      <alignment horizontal="center" vertical="top" wrapText="1"/>
    </xf>
    <xf numFmtId="0" fontId="1" fillId="0" borderId="5" xfId="0" applyFont="1" applyBorder="1" applyAlignment="1">
      <alignment horizontal="center" wrapText="1"/>
    </xf>
    <xf numFmtId="0" fontId="1" fillId="0" borderId="2" xfId="0" applyFont="1" applyBorder="1" applyAlignment="1">
      <alignment horizontal="center" wrapText="1"/>
    </xf>
    <xf numFmtId="0" fontId="5" fillId="0" borderId="2" xfId="0" applyFont="1" applyBorder="1" applyAlignment="1">
      <alignment horizontal="justify" vertical="top" wrapText="1"/>
    </xf>
    <xf numFmtId="0" fontId="5" fillId="0" borderId="22" xfId="0" applyFont="1" applyBorder="1" applyAlignment="1">
      <alignment horizontal="justify" vertical="top" wrapText="1"/>
    </xf>
    <xf numFmtId="0" fontId="5" fillId="0" borderId="19" xfId="0" applyFont="1" applyBorder="1" applyAlignment="1">
      <alignment horizontal="center" wrapText="1"/>
    </xf>
    <xf numFmtId="44" fontId="15" fillId="0" borderId="66" xfId="5" applyFont="1" applyFill="1" applyBorder="1" applyAlignment="1" applyProtection="1">
      <alignment vertical="center"/>
    </xf>
    <xf numFmtId="44" fontId="15" fillId="0" borderId="0" xfId="5" applyFont="1" applyFill="1" applyBorder="1" applyAlignment="1" applyProtection="1">
      <alignment vertical="center"/>
    </xf>
    <xf numFmtId="44" fontId="0" fillId="0" borderId="0" xfId="5" applyFont="1"/>
    <xf numFmtId="44" fontId="0" fillId="0" borderId="0" xfId="5" applyFont="1" applyFill="1" applyBorder="1"/>
    <xf numFmtId="44" fontId="24" fillId="0" borderId="30" xfId="5" applyFont="1" applyFill="1" applyBorder="1"/>
    <xf numFmtId="0" fontId="16" fillId="7" borderId="19" xfId="4" applyFont="1" applyFill="1" applyBorder="1" applyAlignment="1">
      <alignment horizontal="center" vertical="center" wrapText="1"/>
    </xf>
    <xf numFmtId="0" fontId="16" fillId="7" borderId="19" xfId="4" applyFont="1" applyFill="1" applyBorder="1" applyAlignment="1">
      <alignment horizontal="center" vertical="center"/>
    </xf>
    <xf numFmtId="0" fontId="16" fillId="7" borderId="19" xfId="4" applyFont="1" applyFill="1" applyBorder="1" applyAlignment="1">
      <alignment horizontal="left" vertical="center" wrapText="1"/>
    </xf>
    <xf numFmtId="0" fontId="1" fillId="0" borderId="0" xfId="0" applyFont="1" applyBorder="1" applyAlignment="1">
      <alignment horizontal="center" vertical="center" wrapText="1"/>
    </xf>
    <xf numFmtId="166" fontId="1" fillId="0" borderId="0" xfId="2" applyNumberFormat="1" applyFont="1" applyBorder="1" applyAlignment="1">
      <alignment horizontal="right" vertical="center" wrapText="1"/>
    </xf>
    <xf numFmtId="0" fontId="1" fillId="0" borderId="19" xfId="0" applyFont="1" applyBorder="1"/>
    <xf numFmtId="0" fontId="1" fillId="0" borderId="19" xfId="0" applyFont="1" applyBorder="1" applyAlignment="1">
      <alignment horizontal="justify" vertical="center"/>
    </xf>
    <xf numFmtId="0" fontId="5" fillId="0" borderId="19" xfId="0" applyFont="1" applyBorder="1" applyAlignment="1">
      <alignment horizontal="justify" vertical="center"/>
    </xf>
    <xf numFmtId="44" fontId="0" fillId="0" borderId="0" xfId="0" applyNumberFormat="1" applyAlignment="1">
      <alignment horizontal="center" vertical="center"/>
    </xf>
    <xf numFmtId="44" fontId="1" fillId="0" borderId="19" xfId="5" applyNumberFormat="1" applyFont="1" applyBorder="1" applyAlignment="1">
      <alignment horizontal="center" vertical="center"/>
    </xf>
    <xf numFmtId="0" fontId="25" fillId="11" borderId="19" xfId="0" applyFont="1" applyFill="1" applyBorder="1" applyAlignment="1">
      <alignment horizontal="justify" vertical="center"/>
    </xf>
    <xf numFmtId="44" fontId="25" fillId="11" borderId="19" xfId="5" applyNumberFormat="1" applyFont="1" applyFill="1" applyBorder="1" applyAlignment="1">
      <alignment horizontal="center" vertical="center"/>
    </xf>
    <xf numFmtId="0" fontId="26" fillId="11" borderId="19" xfId="0" applyFont="1" applyFill="1" applyBorder="1"/>
    <xf numFmtId="44" fontId="25" fillId="11" borderId="19" xfId="5" applyNumberFormat="1" applyFont="1" applyFill="1" applyBorder="1"/>
    <xf numFmtId="0" fontId="1" fillId="12" borderId="19" xfId="0" applyFont="1" applyFill="1" applyBorder="1" applyAlignment="1">
      <alignment horizontal="justify" vertical="center"/>
    </xf>
    <xf numFmtId="0" fontId="1" fillId="12" borderId="19" xfId="0" applyFont="1" applyFill="1" applyBorder="1"/>
    <xf numFmtId="44" fontId="1" fillId="12" borderId="19" xfId="5" applyNumberFormat="1" applyFont="1" applyFill="1" applyBorder="1" applyAlignment="1">
      <alignment horizontal="center" vertical="center"/>
    </xf>
    <xf numFmtId="167" fontId="25" fillId="11" borderId="0" xfId="5" applyNumberFormat="1" applyFont="1" applyFill="1" applyAlignment="1">
      <alignment horizontal="center" vertical="center"/>
    </xf>
    <xf numFmtId="44" fontId="1" fillId="0" borderId="41" xfId="5" applyFont="1" applyBorder="1" applyAlignment="1">
      <alignment horizontal="center" vertical="center" wrapText="1"/>
    </xf>
    <xf numFmtId="44" fontId="1" fillId="0" borderId="42" xfId="5" applyFont="1" applyBorder="1" applyAlignment="1">
      <alignment horizontal="justify" vertical="center" wrapText="1"/>
    </xf>
    <xf numFmtId="44" fontId="1" fillId="0" borderId="43" xfId="5" applyFont="1" applyBorder="1" applyAlignment="1">
      <alignment horizontal="justify" vertical="center" wrapText="1"/>
    </xf>
    <xf numFmtId="0" fontId="25" fillId="11" borderId="23"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7" fillId="13" borderId="5" xfId="0" applyFont="1" applyFill="1" applyBorder="1" applyAlignment="1">
      <alignment vertical="center"/>
    </xf>
    <xf numFmtId="0" fontId="1" fillId="0" borderId="69" xfId="0" applyFont="1" applyBorder="1" applyAlignment="1">
      <alignment vertical="center" wrapText="1"/>
    </xf>
    <xf numFmtId="0" fontId="1" fillId="0" borderId="14" xfId="0" applyFont="1" applyBorder="1" applyAlignment="1">
      <alignment vertical="center" wrapText="1"/>
    </xf>
    <xf numFmtId="0" fontId="1" fillId="0" borderId="70" xfId="0" applyFont="1" applyBorder="1" applyAlignment="1">
      <alignment vertical="center" wrapText="1"/>
    </xf>
    <xf numFmtId="0" fontId="1" fillId="0" borderId="62" xfId="0" applyFont="1" applyBorder="1" applyAlignment="1">
      <alignment horizontal="justify" vertical="center" wrapText="1"/>
    </xf>
    <xf numFmtId="0" fontId="1" fillId="0" borderId="0" xfId="0" applyFont="1" applyBorder="1" applyAlignment="1">
      <alignment horizontal="justify" vertical="center" wrapText="1"/>
    </xf>
    <xf numFmtId="0" fontId="25" fillId="11" borderId="22" xfId="0" applyFont="1" applyFill="1" applyBorder="1" applyAlignment="1">
      <alignment horizontal="center" vertical="center" wrapText="1"/>
    </xf>
    <xf numFmtId="0" fontId="25" fillId="11" borderId="71" xfId="0" applyFont="1" applyFill="1" applyBorder="1" applyAlignment="1">
      <alignment horizontal="center" vertical="center" wrapText="1"/>
    </xf>
    <xf numFmtId="0" fontId="1" fillId="12" borderId="0" xfId="0" applyFont="1" applyFill="1" applyBorder="1" applyAlignment="1">
      <alignment horizontal="left" vertical="center" wrapText="1"/>
    </xf>
    <xf numFmtId="0" fontId="1" fillId="12" borderId="0" xfId="0" applyFont="1" applyFill="1" applyBorder="1" applyAlignment="1">
      <alignment horizontal="center" vertical="center" wrapText="1"/>
    </xf>
    <xf numFmtId="166" fontId="25" fillId="11" borderId="30" xfId="5" applyNumberFormat="1" applyFont="1" applyFill="1" applyBorder="1" applyAlignment="1">
      <alignment vertical="center"/>
    </xf>
    <xf numFmtId="0" fontId="4" fillId="0" borderId="0" xfId="0" applyFont="1" applyBorder="1"/>
    <xf numFmtId="166" fontId="14" fillId="12" borderId="63" xfId="5" applyNumberFormat="1" applyFont="1" applyFill="1" applyBorder="1" applyAlignment="1">
      <alignment vertical="center"/>
    </xf>
    <xf numFmtId="166" fontId="1" fillId="0" borderId="63" xfId="5" applyNumberFormat="1" applyFont="1" applyBorder="1" applyAlignment="1">
      <alignment horizontal="right" vertical="center" wrapText="1"/>
    </xf>
    <xf numFmtId="166" fontId="1" fillId="0" borderId="63" xfId="5" applyNumberFormat="1" applyFont="1" applyBorder="1" applyAlignment="1">
      <alignment vertical="center"/>
    </xf>
    <xf numFmtId="166" fontId="14" fillId="12" borderId="63" xfId="5" applyNumberFormat="1" applyFont="1" applyFill="1" applyBorder="1" applyAlignment="1">
      <alignment horizontal="right" vertical="center" wrapText="1"/>
    </xf>
    <xf numFmtId="0" fontId="11" fillId="4" borderId="50" xfId="0" applyFont="1" applyFill="1" applyBorder="1"/>
    <xf numFmtId="0" fontId="11" fillId="4" borderId="64" xfId="0" applyFont="1" applyFill="1" applyBorder="1"/>
    <xf numFmtId="0" fontId="11" fillId="4" borderId="65" xfId="0" applyFont="1" applyFill="1" applyBorder="1"/>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8"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1" fillId="0" borderId="3" xfId="0" applyFont="1" applyBorder="1" applyAlignment="1">
      <alignment horizontal="center" vertical="top"/>
    </xf>
    <xf numFmtId="0" fontId="1" fillId="0" borderId="15" xfId="0" applyFont="1" applyBorder="1" applyAlignment="1">
      <alignment horizontal="center" vertical="top"/>
    </xf>
    <xf numFmtId="0" fontId="1" fillId="0" borderId="16" xfId="0" applyFont="1" applyBorder="1" applyAlignment="1">
      <alignment horizontal="center" vertical="top"/>
    </xf>
    <xf numFmtId="0" fontId="1" fillId="0" borderId="10" xfId="0" applyFont="1" applyBorder="1" applyAlignment="1">
      <alignment horizontal="center" vertical="top"/>
    </xf>
    <xf numFmtId="0" fontId="1" fillId="0" borderId="13" xfId="0" applyFont="1" applyBorder="1" applyAlignment="1">
      <alignment horizontal="center"/>
    </xf>
    <xf numFmtId="0" fontId="1" fillId="0" borderId="14" xfId="0" applyFont="1" applyBorder="1" applyAlignment="1">
      <alignment horizontal="center"/>
    </xf>
    <xf numFmtId="0" fontId="1" fillId="0" borderId="3" xfId="0" applyFont="1" applyBorder="1" applyAlignment="1">
      <alignment horizontal="center"/>
    </xf>
    <xf numFmtId="0" fontId="1" fillId="0" borderId="20" xfId="0" applyFont="1" applyBorder="1" applyAlignment="1">
      <alignment horizontal="center"/>
    </xf>
    <xf numFmtId="0" fontId="1" fillId="0" borderId="0" xfId="0" applyFont="1" applyBorder="1" applyAlignment="1">
      <alignment horizontal="center"/>
    </xf>
    <xf numFmtId="0" fontId="1" fillId="0" borderId="18"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4" xfId="0" applyFont="1" applyBorder="1" applyAlignment="1">
      <alignment horizontal="center"/>
    </xf>
    <xf numFmtId="0" fontId="4" fillId="0" borderId="14" xfId="0" applyFont="1" applyBorder="1" applyAlignment="1"/>
    <xf numFmtId="0" fontId="4" fillId="0" borderId="3" xfId="0" applyFont="1" applyBorder="1" applyAlignment="1"/>
    <xf numFmtId="0" fontId="4" fillId="0" borderId="0" xfId="0" applyFont="1" applyAlignment="1"/>
    <xf numFmtId="0" fontId="4" fillId="0" borderId="18" xfId="0" applyFont="1" applyBorder="1" applyAlignment="1"/>
    <xf numFmtId="0" fontId="4" fillId="0" borderId="22" xfId="0" applyFont="1" applyBorder="1" applyAlignment="1"/>
    <xf numFmtId="0" fontId="4" fillId="0" borderId="4" xfId="0" applyFont="1" applyBorder="1" applyAlignment="1"/>
    <xf numFmtId="0" fontId="1" fillId="0" borderId="6" xfId="0" applyFont="1" applyBorder="1" applyAlignment="1">
      <alignment horizontal="center" wrapText="1"/>
    </xf>
    <xf numFmtId="0" fontId="4" fillId="0" borderId="17" xfId="0" applyFont="1" applyBorder="1" applyAlignment="1"/>
    <xf numFmtId="0" fontId="4" fillId="0" borderId="5" xfId="0" applyFont="1" applyBorder="1" applyAlignment="1"/>
    <xf numFmtId="0" fontId="5" fillId="0" borderId="23"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5" xfId="0" applyFont="1" applyBorder="1" applyAlignment="1">
      <alignment horizontal="center" wrapText="1"/>
    </xf>
    <xf numFmtId="0" fontId="1" fillId="0" borderId="6"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justify"/>
    </xf>
    <xf numFmtId="0" fontId="1" fillId="0" borderId="5" xfId="0" applyFont="1" applyBorder="1" applyAlignment="1">
      <alignment horizontal="justify"/>
    </xf>
    <xf numFmtId="0" fontId="1" fillId="0" borderId="20" xfId="0" applyFont="1" applyBorder="1" applyAlignment="1">
      <alignment horizontal="center" vertical="top"/>
    </xf>
    <xf numFmtId="0" fontId="1" fillId="0" borderId="0" xfId="0" applyFont="1" applyBorder="1" applyAlignment="1">
      <alignment horizontal="center" vertical="top"/>
    </xf>
    <xf numFmtId="0" fontId="1" fillId="0" borderId="18" xfId="0" applyFont="1" applyBorder="1" applyAlignment="1">
      <alignment horizontal="center" vertical="top"/>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4" xfId="0" applyFont="1" applyBorder="1" applyAlignment="1">
      <alignment horizontal="center" vertical="top"/>
    </xf>
    <xf numFmtId="0" fontId="5" fillId="0" borderId="13" xfId="0" applyFont="1" applyBorder="1" applyAlignment="1">
      <alignment horizontal="center" vertical="top" wrapText="1"/>
    </xf>
    <xf numFmtId="0" fontId="5" fillId="0" borderId="3" xfId="0" applyFont="1" applyBorder="1" applyAlignment="1">
      <alignment horizontal="center" vertical="top" wrapText="1"/>
    </xf>
    <xf numFmtId="0" fontId="5" fillId="0" borderId="20" xfId="0" applyFont="1" applyBorder="1" applyAlignment="1">
      <alignment horizontal="center" vertical="top" wrapText="1"/>
    </xf>
    <xf numFmtId="0" fontId="5" fillId="0" borderId="18" xfId="0" applyFont="1" applyBorder="1" applyAlignment="1">
      <alignment horizontal="center" vertical="top" wrapText="1"/>
    </xf>
    <xf numFmtId="0" fontId="5" fillId="0" borderId="21" xfId="0" applyFont="1" applyBorder="1" applyAlignment="1">
      <alignment horizontal="center" vertical="top" wrapText="1"/>
    </xf>
    <xf numFmtId="0" fontId="5" fillId="0" borderId="4" xfId="0" applyFont="1" applyBorder="1" applyAlignment="1">
      <alignment horizontal="center" vertical="top" wrapText="1"/>
    </xf>
    <xf numFmtId="0" fontId="1" fillId="0" borderId="5" xfId="0" applyFont="1" applyBorder="1" applyAlignment="1">
      <alignment horizontal="center" wrapText="1"/>
    </xf>
    <xf numFmtId="0" fontId="1" fillId="0" borderId="23" xfId="0" applyFont="1" applyBorder="1" applyAlignment="1">
      <alignment horizontal="center" wrapText="1"/>
    </xf>
    <xf numFmtId="0" fontId="1" fillId="0" borderId="2" xfId="0" applyFont="1" applyBorder="1" applyAlignment="1">
      <alignment horizontal="center" wrapText="1"/>
    </xf>
    <xf numFmtId="0" fontId="5" fillId="0" borderId="23" xfId="0" applyFont="1" applyBorder="1" applyAlignment="1">
      <alignment horizontal="justify" vertical="top" wrapText="1"/>
    </xf>
    <xf numFmtId="0" fontId="5" fillId="0" borderId="26" xfId="0" applyFont="1" applyBorder="1" applyAlignment="1">
      <alignment horizontal="justify" vertical="top" wrapText="1"/>
    </xf>
    <xf numFmtId="0" fontId="5" fillId="0" borderId="27" xfId="0" applyFont="1" applyBorder="1" applyAlignment="1">
      <alignment horizontal="justify" vertical="top" wrapText="1"/>
    </xf>
    <xf numFmtId="0" fontId="6" fillId="2" borderId="23" xfId="0" applyFont="1" applyFill="1" applyBorder="1" applyAlignment="1">
      <alignment horizontal="justify" vertical="top"/>
    </xf>
    <xf numFmtId="0" fontId="6" fillId="2" borderId="24" xfId="0" applyFont="1" applyFill="1" applyBorder="1" applyAlignment="1">
      <alignment horizontal="justify" vertical="top"/>
    </xf>
    <xf numFmtId="0" fontId="6" fillId="2" borderId="2" xfId="0" applyFont="1" applyFill="1" applyBorder="1" applyAlignment="1">
      <alignment horizontal="justify" vertical="top"/>
    </xf>
    <xf numFmtId="0" fontId="5" fillId="0" borderId="24" xfId="0" applyFont="1" applyBorder="1" applyAlignment="1">
      <alignment horizontal="justify" vertical="top" wrapText="1"/>
    </xf>
    <xf numFmtId="0" fontId="5" fillId="0" borderId="2" xfId="0" applyFont="1" applyBorder="1" applyAlignment="1">
      <alignment horizontal="justify" vertical="top" wrapText="1"/>
    </xf>
    <xf numFmtId="0" fontId="6" fillId="2" borderId="23" xfId="0" applyFont="1" applyFill="1" applyBorder="1" applyAlignment="1">
      <alignment horizontal="justify" vertical="top" wrapText="1"/>
    </xf>
    <xf numFmtId="0" fontId="6" fillId="2" borderId="24" xfId="0" applyFont="1" applyFill="1" applyBorder="1" applyAlignment="1">
      <alignment horizontal="justify" vertical="top" wrapText="1"/>
    </xf>
    <xf numFmtId="0" fontId="5" fillId="0" borderId="13" xfId="0" applyFont="1" applyBorder="1" applyAlignment="1">
      <alignment horizontal="justify" vertical="top" wrapText="1"/>
    </xf>
    <xf numFmtId="0" fontId="5" fillId="0" borderId="14" xfId="0" applyFont="1" applyBorder="1" applyAlignment="1">
      <alignment horizontal="justify" vertical="top" wrapText="1"/>
    </xf>
    <xf numFmtId="0" fontId="5" fillId="0" borderId="28" xfId="0" applyFont="1" applyBorder="1" applyAlignment="1">
      <alignment horizontal="justify" vertical="top" wrapText="1"/>
    </xf>
    <xf numFmtId="0" fontId="5" fillId="0" borderId="21" xfId="0" applyFont="1" applyBorder="1" applyAlignment="1">
      <alignment horizontal="justify" vertical="top" wrapText="1"/>
    </xf>
    <xf numFmtId="0" fontId="5" fillId="0" borderId="22" xfId="0" applyFont="1" applyBorder="1" applyAlignment="1">
      <alignment horizontal="justify" vertical="top" wrapText="1"/>
    </xf>
    <xf numFmtId="0" fontId="5" fillId="0" borderId="25" xfId="0" applyFont="1" applyBorder="1" applyAlignment="1">
      <alignment horizontal="justify" vertical="top" wrapText="1"/>
    </xf>
    <xf numFmtId="0" fontId="5" fillId="0" borderId="23" xfId="0" applyFont="1" applyBorder="1" applyAlignment="1">
      <alignment horizontal="justify" vertical="top"/>
    </xf>
    <xf numFmtId="0" fontId="5" fillId="0" borderId="24" xfId="0" applyFont="1" applyBorder="1" applyAlignment="1">
      <alignment horizontal="justify" vertical="top"/>
    </xf>
    <xf numFmtId="0" fontId="5" fillId="0" borderId="26" xfId="0" applyFont="1" applyBorder="1" applyAlignment="1">
      <alignment horizontal="justify" vertical="top"/>
    </xf>
    <xf numFmtId="0" fontId="6" fillId="2" borderId="2" xfId="0" applyFont="1" applyFill="1" applyBorder="1" applyAlignment="1">
      <alignment horizontal="justify" vertical="top" wrapText="1"/>
    </xf>
    <xf numFmtId="20" fontId="5" fillId="0" borderId="23" xfId="0" applyNumberFormat="1" applyFont="1" applyBorder="1" applyAlignment="1">
      <alignment horizontal="justify" vertical="top" wrapText="1"/>
    </xf>
    <xf numFmtId="20" fontId="5" fillId="0" borderId="24" xfId="0" applyNumberFormat="1" applyFont="1" applyBorder="1" applyAlignment="1">
      <alignment horizontal="justify" vertical="top" wrapText="1"/>
    </xf>
    <xf numFmtId="20" fontId="5" fillId="0" borderId="26" xfId="0" applyNumberFormat="1" applyFont="1" applyBorder="1" applyAlignment="1">
      <alignment horizontal="justify" vertical="top" wrapText="1"/>
    </xf>
    <xf numFmtId="0" fontId="7" fillId="2" borderId="23" xfId="0" applyFont="1" applyFill="1" applyBorder="1" applyAlignment="1">
      <alignment horizontal="justify" vertical="top" wrapText="1"/>
    </xf>
    <xf numFmtId="0" fontId="7" fillId="2" borderId="24" xfId="0" applyFont="1" applyFill="1" applyBorder="1" applyAlignment="1">
      <alignment horizontal="justify" vertical="top" wrapText="1"/>
    </xf>
    <xf numFmtId="0" fontId="1" fillId="0" borderId="19" xfId="0" applyFont="1" applyBorder="1" applyAlignment="1">
      <alignment horizontal="center"/>
    </xf>
    <xf numFmtId="0" fontId="1" fillId="0" borderId="19" xfId="0" applyFont="1" applyBorder="1" applyAlignment="1">
      <alignment horizontal="right" vertical="center"/>
    </xf>
    <xf numFmtId="0" fontId="5" fillId="0" borderId="19" xfId="0" applyFont="1" applyBorder="1" applyAlignment="1">
      <alignment horizontal="center" wrapText="1"/>
    </xf>
    <xf numFmtId="0" fontId="17" fillId="10" borderId="62" xfId="4" applyFont="1" applyFill="1" applyBorder="1" applyAlignment="1">
      <alignment horizontal="center" vertical="top"/>
    </xf>
    <xf numFmtId="0" fontId="16" fillId="10" borderId="0" xfId="4" applyFill="1" applyBorder="1" applyAlignment="1">
      <alignment horizontal="center" vertical="top"/>
    </xf>
    <xf numFmtId="0" fontId="16" fillId="10" borderId="63" xfId="4" applyFill="1" applyBorder="1" applyAlignment="1">
      <alignment horizontal="center" vertical="top"/>
    </xf>
    <xf numFmtId="0" fontId="16" fillId="10" borderId="62" xfId="4" applyFill="1" applyBorder="1" applyAlignment="1">
      <alignment horizontal="center" vertical="top"/>
    </xf>
    <xf numFmtId="0" fontId="18" fillId="10" borderId="62" xfId="4" applyFont="1" applyFill="1" applyBorder="1" applyAlignment="1">
      <alignment horizontal="center" vertical="top"/>
    </xf>
    <xf numFmtId="0" fontId="1" fillId="0" borderId="34"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5" xfId="0" applyFont="1" applyBorder="1" applyAlignment="1">
      <alignment horizontal="center" vertical="center" wrapText="1"/>
    </xf>
    <xf numFmtId="0" fontId="10" fillId="4" borderId="13" xfId="0" applyFont="1" applyFill="1" applyBorder="1" applyAlignment="1">
      <alignment horizontal="center"/>
    </xf>
    <xf numFmtId="0" fontId="10" fillId="4" borderId="14" xfId="0" applyFont="1" applyFill="1" applyBorder="1" applyAlignment="1">
      <alignment horizontal="center"/>
    </xf>
    <xf numFmtId="0" fontId="10" fillId="4" borderId="3" xfId="0" applyFont="1" applyFill="1" applyBorder="1" applyAlignment="1">
      <alignment horizontal="center"/>
    </xf>
    <xf numFmtId="0" fontId="10" fillId="4" borderId="21" xfId="0" applyFont="1" applyFill="1" applyBorder="1" applyAlignment="1">
      <alignment horizontal="center" vertical="top" wrapText="1"/>
    </xf>
    <xf numFmtId="0" fontId="10" fillId="4" borderId="22" xfId="0" applyFont="1" applyFill="1" applyBorder="1" applyAlignment="1">
      <alignment horizontal="center" vertical="top" wrapText="1"/>
    </xf>
    <xf numFmtId="0" fontId="10" fillId="4" borderId="4" xfId="0" applyFont="1" applyFill="1" applyBorder="1" applyAlignment="1">
      <alignment horizontal="center" vertical="top"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9" xfId="0" applyFont="1" applyBorder="1" applyAlignment="1">
      <alignment horizontal="center" vertical="center" wrapText="1"/>
    </xf>
    <xf numFmtId="0" fontId="9" fillId="0" borderId="0" xfId="0" applyFont="1" applyAlignment="1">
      <alignment horizontal="left"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 xfId="0" applyFont="1" applyBorder="1" applyAlignment="1">
      <alignment horizontal="center" vertical="center" wrapText="1"/>
    </xf>
    <xf numFmtId="0" fontId="1" fillId="12" borderId="19" xfId="0" applyFont="1" applyFill="1" applyBorder="1" applyAlignment="1">
      <alignment horizontal="left" vertical="center"/>
    </xf>
    <xf numFmtId="0" fontId="26" fillId="11" borderId="19" xfId="0" applyFont="1" applyFill="1" applyBorder="1" applyAlignment="1">
      <alignment horizontal="center"/>
    </xf>
    <xf numFmtId="0" fontId="25" fillId="11" borderId="19" xfId="0" applyFont="1" applyFill="1" applyBorder="1" applyAlignment="1">
      <alignment horizontal="left" vertical="center"/>
    </xf>
    <xf numFmtId="0" fontId="1" fillId="12" borderId="19" xfId="0" applyFont="1" applyFill="1" applyBorder="1" applyAlignment="1">
      <alignment horizontal="left" vertical="center" wrapText="1"/>
    </xf>
    <xf numFmtId="0" fontId="10" fillId="4" borderId="20" xfId="0" applyFont="1" applyFill="1" applyBorder="1" applyAlignment="1">
      <alignment horizontal="center" vertical="top" wrapText="1"/>
    </xf>
    <xf numFmtId="0" fontId="10" fillId="4" borderId="0" xfId="0" applyFont="1" applyFill="1" applyBorder="1" applyAlignment="1">
      <alignment horizontal="center" vertical="top" wrapText="1"/>
    </xf>
    <xf numFmtId="0" fontId="10" fillId="4" borderId="18" xfId="0" applyFont="1" applyFill="1" applyBorder="1" applyAlignment="1">
      <alignment horizontal="center" vertical="top" wrapText="1"/>
    </xf>
    <xf numFmtId="0" fontId="14" fillId="0" borderId="32"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9" xfId="0" applyFont="1" applyBorder="1" applyAlignment="1">
      <alignment horizontal="center" vertical="center" wrapText="1"/>
    </xf>
    <xf numFmtId="0" fontId="15" fillId="5" borderId="2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2" xfId="0" applyFont="1" applyFill="1" applyBorder="1" applyAlignment="1">
      <alignment horizontal="center"/>
    </xf>
    <xf numFmtId="0" fontId="15" fillId="5" borderId="52" xfId="0" applyFont="1" applyFill="1" applyBorder="1" applyAlignment="1">
      <alignment horizontal="center"/>
    </xf>
    <xf numFmtId="0" fontId="15" fillId="5" borderId="67" xfId="0" applyFont="1" applyFill="1" applyBorder="1" applyAlignment="1">
      <alignment horizontal="center"/>
    </xf>
    <xf numFmtId="0" fontId="15" fillId="5" borderId="68" xfId="0" applyFont="1" applyFill="1" applyBorder="1" applyAlignment="1">
      <alignment horizontal="center"/>
    </xf>
    <xf numFmtId="0" fontId="1" fillId="12" borderId="0" xfId="0" applyFont="1" applyFill="1" applyBorder="1" applyAlignment="1">
      <alignment horizontal="left" vertical="center" wrapText="1"/>
    </xf>
    <xf numFmtId="0" fontId="25" fillId="11" borderId="29" xfId="0" applyFont="1" applyFill="1" applyBorder="1" applyAlignment="1">
      <alignment horizontal="left" vertical="center"/>
    </xf>
    <xf numFmtId="0" fontId="25" fillId="11" borderId="51" xfId="0" applyFont="1" applyFill="1" applyBorder="1" applyAlignment="1">
      <alignment horizontal="left" vertical="center"/>
    </xf>
    <xf numFmtId="0" fontId="10" fillId="4" borderId="59" xfId="0" applyFont="1" applyFill="1" applyBorder="1" applyAlignment="1">
      <alignment horizontal="center"/>
    </xf>
    <xf numFmtId="0" fontId="10" fillId="4" borderId="60" xfId="0" applyFont="1" applyFill="1" applyBorder="1" applyAlignment="1">
      <alignment horizontal="center"/>
    </xf>
    <xf numFmtId="0" fontId="10" fillId="4" borderId="61" xfId="0" applyFont="1" applyFill="1" applyBorder="1" applyAlignment="1">
      <alignment horizontal="center"/>
    </xf>
    <xf numFmtId="0" fontId="10" fillId="4" borderId="6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25" fillId="11" borderId="45" xfId="0" applyFont="1" applyFill="1" applyBorder="1" applyAlignment="1">
      <alignment horizontal="left" vertical="center" wrapText="1"/>
    </xf>
    <xf numFmtId="0" fontId="25" fillId="11" borderId="72" xfId="0" applyFont="1" applyFill="1" applyBorder="1" applyAlignment="1">
      <alignment horizontal="left" vertical="center" wrapTex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8" fontId="27" fillId="0" borderId="4" xfId="0" applyNumberFormat="1" applyFont="1" applyBorder="1" applyAlignment="1">
      <alignment horizontal="right" vertical="center" wrapText="1"/>
    </xf>
    <xf numFmtId="8" fontId="27" fillId="0" borderId="4" xfId="0" applyNumberFormat="1" applyFont="1" applyBorder="1" applyAlignment="1">
      <alignment horizontal="right" vertical="center"/>
    </xf>
    <xf numFmtId="0" fontId="6" fillId="6" borderId="73"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5" fillId="0" borderId="57" xfId="0" applyFont="1" applyBorder="1" applyAlignment="1">
      <alignment wrapText="1"/>
    </xf>
    <xf numFmtId="8" fontId="5" fillId="0" borderId="58" xfId="0" applyNumberFormat="1" applyFont="1" applyBorder="1" applyAlignment="1">
      <alignment horizontal="center" wrapText="1"/>
    </xf>
    <xf numFmtId="9" fontId="5" fillId="0" borderId="58" xfId="0" applyNumberFormat="1" applyFont="1" applyBorder="1" applyAlignment="1">
      <alignment horizontal="center" wrapText="1"/>
    </xf>
    <xf numFmtId="0" fontId="5" fillId="0" borderId="76" xfId="0" applyFont="1" applyBorder="1" applyAlignment="1">
      <alignment wrapText="1"/>
    </xf>
    <xf numFmtId="0" fontId="6" fillId="6" borderId="75" xfId="0" applyFont="1" applyFill="1" applyBorder="1" applyAlignment="1">
      <alignment horizontal="center" wrapText="1"/>
    </xf>
    <xf numFmtId="0" fontId="5" fillId="0" borderId="77" xfId="0" applyFont="1" applyBorder="1" applyAlignment="1">
      <alignment horizontal="center" wrapText="1"/>
    </xf>
    <xf numFmtId="166" fontId="6" fillId="6" borderId="75" xfId="5" applyNumberFormat="1" applyFont="1" applyFill="1" applyBorder="1" applyAlignment="1">
      <alignment horizontal="center" wrapText="1"/>
    </xf>
    <xf numFmtId="9" fontId="6" fillId="6" borderId="75" xfId="6" applyFont="1" applyFill="1" applyBorder="1" applyAlignment="1">
      <alignment horizontal="center" wrapText="1"/>
    </xf>
    <xf numFmtId="0" fontId="1" fillId="0" borderId="0" xfId="0" applyFont="1" applyAlignment="1">
      <alignment vertical="center"/>
    </xf>
    <xf numFmtId="0" fontId="1" fillId="0" borderId="0" xfId="0" applyFont="1" applyAlignment="1">
      <alignment vertical="center" wrapText="1"/>
    </xf>
    <xf numFmtId="43" fontId="1" fillId="0" borderId="0" xfId="1" applyFont="1" applyAlignment="1">
      <alignment vertical="center"/>
    </xf>
    <xf numFmtId="43" fontId="14" fillId="5" borderId="32" xfId="1" applyFont="1" applyFill="1" applyBorder="1" applyAlignment="1">
      <alignment horizontal="center" vertical="center"/>
    </xf>
    <xf numFmtId="43" fontId="14" fillId="5" borderId="36" xfId="1" applyFont="1" applyFill="1" applyBorder="1" applyAlignment="1">
      <alignment horizontal="center" vertical="center"/>
    </xf>
    <xf numFmtId="43" fontId="14" fillId="5" borderId="52" xfId="1" applyFont="1" applyFill="1" applyBorder="1" applyAlignment="1">
      <alignment vertical="center"/>
    </xf>
    <xf numFmtId="0" fontId="1" fillId="0" borderId="33" xfId="0" applyNumberFormat="1" applyFont="1" applyBorder="1" applyAlignment="1">
      <alignment horizontal="left" vertical="center"/>
    </xf>
    <xf numFmtId="0" fontId="1" fillId="0" borderId="19" xfId="0" applyNumberFormat="1" applyFont="1" applyBorder="1" applyAlignment="1">
      <alignment horizontal="left" vertical="center" wrapText="1"/>
    </xf>
    <xf numFmtId="43" fontId="1" fillId="0" borderId="53" xfId="1" applyFont="1" applyBorder="1" applyAlignment="1">
      <alignment vertical="center"/>
    </xf>
    <xf numFmtId="0" fontId="1" fillId="0" borderId="34" xfId="0" applyNumberFormat="1" applyFont="1" applyBorder="1" applyAlignment="1">
      <alignment horizontal="left" vertical="center"/>
    </xf>
    <xf numFmtId="0" fontId="1" fillId="0" borderId="37" xfId="0" applyNumberFormat="1" applyFont="1" applyBorder="1" applyAlignment="1">
      <alignment horizontal="left" vertical="center" wrapText="1"/>
    </xf>
    <xf numFmtId="43" fontId="1" fillId="0" borderId="54" xfId="1" applyFont="1" applyBorder="1" applyAlignment="1">
      <alignment vertical="center"/>
    </xf>
    <xf numFmtId="0" fontId="1" fillId="0" borderId="0" xfId="0" applyNumberFormat="1" applyFont="1" applyAlignment="1">
      <alignment horizontal="left" vertical="center"/>
    </xf>
    <xf numFmtId="0" fontId="1" fillId="0" borderId="0" xfId="0" applyNumberFormat="1" applyFont="1" applyAlignment="1">
      <alignment horizontal="left" vertical="center" wrapText="1"/>
    </xf>
    <xf numFmtId="0" fontId="28" fillId="5" borderId="78" xfId="0" applyFont="1" applyFill="1" applyBorder="1" applyAlignment="1">
      <alignment horizontal="center" vertical="center"/>
    </xf>
    <xf numFmtId="0" fontId="28" fillId="5" borderId="79" xfId="0" applyFont="1" applyFill="1" applyBorder="1" applyAlignment="1">
      <alignment horizontal="center" vertical="center"/>
    </xf>
    <xf numFmtId="0" fontId="28" fillId="5" borderId="80" xfId="0" applyFont="1" applyFill="1" applyBorder="1" applyAlignment="1">
      <alignment horizontal="center" vertical="center"/>
    </xf>
    <xf numFmtId="0" fontId="28" fillId="5" borderId="81" xfId="0" applyFont="1" applyFill="1" applyBorder="1" applyAlignment="1">
      <alignment horizontal="center" vertical="center"/>
    </xf>
    <xf numFmtId="0" fontId="28" fillId="5" borderId="82" xfId="0" applyFont="1" applyFill="1" applyBorder="1" applyAlignment="1">
      <alignment horizontal="center" vertical="center"/>
    </xf>
    <xf numFmtId="0" fontId="28" fillId="5" borderId="83" xfId="0" applyFont="1" applyFill="1" applyBorder="1" applyAlignment="1">
      <alignment horizontal="center" vertical="center"/>
    </xf>
    <xf numFmtId="8" fontId="27" fillId="0" borderId="0" xfId="0" applyNumberFormat="1" applyFont="1" applyBorder="1" applyAlignment="1">
      <alignment horizontal="righ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1" fillId="0" borderId="18" xfId="0" applyFont="1" applyBorder="1"/>
    <xf numFmtId="0" fontId="1" fillId="0" borderId="84" xfId="0" applyFont="1" applyBorder="1" applyAlignment="1">
      <alignment horizontal="center" vertical="center" wrapText="1"/>
    </xf>
    <xf numFmtId="166" fontId="1" fillId="0" borderId="53" xfId="2" applyNumberFormat="1" applyFont="1" applyBorder="1" applyAlignment="1">
      <alignment horizontal="right" vertical="center" wrapText="1"/>
    </xf>
    <xf numFmtId="166" fontId="1" fillId="0" borderId="54" xfId="2" applyNumberFormat="1" applyFont="1" applyBorder="1" applyAlignment="1">
      <alignment horizontal="right" vertical="center" wrapText="1"/>
    </xf>
    <xf numFmtId="0" fontId="1" fillId="0" borderId="32" xfId="0" applyFont="1" applyBorder="1" applyAlignment="1">
      <alignment horizontal="center" vertical="center" wrapText="1"/>
    </xf>
    <xf numFmtId="0" fontId="1" fillId="0" borderId="36" xfId="0" applyFont="1" applyBorder="1" applyAlignment="1">
      <alignment horizontal="center" vertical="center" wrapText="1"/>
    </xf>
    <xf numFmtId="166" fontId="1" fillId="0" borderId="85" xfId="2" applyNumberFormat="1" applyFont="1" applyBorder="1" applyAlignment="1">
      <alignment horizontal="right" vertical="center" wrapText="1"/>
    </xf>
    <xf numFmtId="166" fontId="14" fillId="0" borderId="1" xfId="2" applyNumberFormat="1" applyFont="1" applyBorder="1" applyAlignment="1">
      <alignment horizontal="right" vertical="center" wrapText="1"/>
    </xf>
    <xf numFmtId="0" fontId="10" fillId="4" borderId="19" xfId="0" applyFont="1" applyFill="1" applyBorder="1" applyAlignment="1" applyProtection="1">
      <alignment horizontal="center" vertical="center" wrapText="1"/>
    </xf>
  </cellXfs>
  <cellStyles count="7">
    <cellStyle name="Millares" xfId="1" builtinId="3"/>
    <cellStyle name="Moneda" xfId="5" builtinId="4"/>
    <cellStyle name="Moneda 2" xfId="2"/>
    <cellStyle name="Normal" xfId="0" builtinId="0"/>
    <cellStyle name="Normal 2" xfId="3"/>
    <cellStyle name="Normal 3" xfId="4"/>
    <cellStyle name="Porcentaje" xfId="6" builtinId="5"/>
  </cellStyles>
  <dxfs count="0"/>
  <tableStyles count="0" defaultTableStyle="TableStyleMedium9" defaultPivotStyle="PivotStyleLight16"/>
  <colors>
    <mruColors>
      <color rgb="FF0167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769327</xdr:colOff>
      <xdr:row>1</xdr:row>
      <xdr:rowOff>43962</xdr:rowOff>
    </xdr:from>
    <xdr:to>
      <xdr:col>1</xdr:col>
      <xdr:colOff>446942</xdr:colOff>
      <xdr:row>6</xdr:row>
      <xdr:rowOff>43962</xdr:rowOff>
    </xdr:to>
    <xdr:pic>
      <xdr:nvPicPr>
        <xdr:cNvPr id="2" name="1 Imagen" descr="logo zap_2015_2018">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cstate="print"/>
        <a:srcRect/>
        <a:stretch>
          <a:fillRect/>
        </a:stretch>
      </xdr:blipFill>
      <xdr:spPr bwMode="auto">
        <a:xfrm>
          <a:off x="769327" y="205154"/>
          <a:ext cx="659423" cy="864577"/>
        </a:xfrm>
        <a:prstGeom prst="rect">
          <a:avLst/>
        </a:prstGeom>
        <a:noFill/>
        <a:ln w="12700">
          <a:solidFill>
            <a:sysClr val="windowText" lastClr="000000"/>
          </a:solidFill>
          <a:miter lim="800000"/>
          <a:headEnd/>
          <a:tailEnd/>
        </a:ln>
      </xdr:spPr>
    </xdr:pic>
    <xdr:clientData/>
  </xdr:twoCellAnchor>
  <xdr:twoCellAnchor editAs="oneCell">
    <xdr:from>
      <xdr:col>4</xdr:col>
      <xdr:colOff>183173</xdr:colOff>
      <xdr:row>1</xdr:row>
      <xdr:rowOff>58616</xdr:rowOff>
    </xdr:from>
    <xdr:to>
      <xdr:col>4</xdr:col>
      <xdr:colOff>842596</xdr:colOff>
      <xdr:row>6</xdr:row>
      <xdr:rowOff>58616</xdr:rowOff>
    </xdr:to>
    <xdr:pic>
      <xdr:nvPicPr>
        <xdr:cNvPr id="3" name="2 Imagen" descr="logo zap_2015_2018">
          <a:extLst>
            <a:ext uri="{FF2B5EF4-FFF2-40B4-BE49-F238E27FC236}">
              <a16:creationId xmlns:a16="http://schemas.microsoft.com/office/drawing/2014/main" xmlns="" id="{00000000-0008-0000-0E00-000003000000}"/>
            </a:ext>
          </a:extLst>
        </xdr:cNvPr>
        <xdr:cNvPicPr/>
      </xdr:nvPicPr>
      <xdr:blipFill>
        <a:blip xmlns:r="http://schemas.openxmlformats.org/officeDocument/2006/relationships" r:embed="rId1" cstate="print"/>
        <a:srcRect/>
        <a:stretch>
          <a:fillRect/>
        </a:stretch>
      </xdr:blipFill>
      <xdr:spPr bwMode="auto">
        <a:xfrm>
          <a:off x="7041173" y="219808"/>
          <a:ext cx="659423" cy="864577"/>
        </a:xfrm>
        <a:prstGeom prst="rect">
          <a:avLst/>
        </a:prstGeom>
        <a:noFill/>
        <a:ln w="12700">
          <a:solidFill>
            <a:sysClr val="windowText" lastClr="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714375</xdr:colOff>
      <xdr:row>1</xdr:row>
      <xdr:rowOff>442800</xdr:rowOff>
    </xdr:to>
    <xdr:pic>
      <xdr:nvPicPr>
        <xdr:cNvPr id="2" name="1 Imagen" descr="logo zap_2015_2018">
          <a:extLst>
            <a:ext uri="{FF2B5EF4-FFF2-40B4-BE49-F238E27FC236}">
              <a16:creationId xmlns:a16="http://schemas.microsoft.com/office/drawing/2014/main" xmlns="" id="{00000000-0008-0000-0F00-000002000000}"/>
            </a:ext>
          </a:extLst>
        </xdr:cNvPr>
        <xdr:cNvPicPr/>
      </xdr:nvPicPr>
      <xdr:blipFill>
        <a:blip xmlns:r="http://schemas.openxmlformats.org/officeDocument/2006/relationships" r:embed="rId1" cstate="print"/>
        <a:srcRect/>
        <a:stretch>
          <a:fillRect/>
        </a:stretch>
      </xdr:blipFill>
      <xdr:spPr bwMode="auto">
        <a:xfrm>
          <a:off x="762000" y="0"/>
          <a:ext cx="714375" cy="900000"/>
        </a:xfrm>
        <a:prstGeom prst="rect">
          <a:avLst/>
        </a:prstGeom>
        <a:noFill/>
        <a:ln w="12700">
          <a:solidFill>
            <a:sysClr val="windowText" lastClr="000000"/>
          </a:solidFill>
          <a:miter lim="800000"/>
          <a:headEnd/>
          <a:tailEnd/>
        </a:ln>
      </xdr:spPr>
    </xdr:pic>
    <xdr:clientData/>
  </xdr:twoCellAnchor>
  <xdr:oneCellAnchor>
    <xdr:from>
      <xdr:col>1</xdr:col>
      <xdr:colOff>0</xdr:colOff>
      <xdr:row>10</xdr:row>
      <xdr:rowOff>1</xdr:rowOff>
    </xdr:from>
    <xdr:ext cx="714375" cy="819149"/>
    <xdr:pic>
      <xdr:nvPicPr>
        <xdr:cNvPr id="3" name="1 Imagen" descr="logo zap_2015_2018">
          <a:extLst>
            <a:ext uri="{FF2B5EF4-FFF2-40B4-BE49-F238E27FC236}">
              <a16:creationId xmlns:a16="http://schemas.microsoft.com/office/drawing/2014/main" xmlns="" id="{00000000-0008-0000-0F00-000003000000}"/>
            </a:ext>
          </a:extLst>
        </xdr:cNvPr>
        <xdr:cNvPicPr/>
      </xdr:nvPicPr>
      <xdr:blipFill>
        <a:blip xmlns:r="http://schemas.openxmlformats.org/officeDocument/2006/relationships" r:embed="rId1" cstate="print"/>
        <a:srcRect/>
        <a:stretch>
          <a:fillRect/>
        </a:stretch>
      </xdr:blipFill>
      <xdr:spPr bwMode="auto">
        <a:xfrm>
          <a:off x="762000" y="3705226"/>
          <a:ext cx="714375" cy="819149"/>
        </a:xfrm>
        <a:prstGeom prst="rect">
          <a:avLst/>
        </a:prstGeom>
        <a:noFill/>
        <a:ln w="12700">
          <a:solidFill>
            <a:sysClr val="windowText" lastClr="000000"/>
          </a:solid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628649" cy="828675"/>
    <xdr:pic>
      <xdr:nvPicPr>
        <xdr:cNvPr id="3" name="1 Imagen" descr="logo zap_2015_2018">
          <a:extLst>
            <a:ext uri="{FF2B5EF4-FFF2-40B4-BE49-F238E27FC236}">
              <a16:creationId xmlns:a16="http://schemas.microsoft.com/office/drawing/2014/main" xmlns="" id="{00000000-0008-0000-1100-000003000000}"/>
            </a:ext>
          </a:extLst>
        </xdr:cNvPr>
        <xdr:cNvPicPr/>
      </xdr:nvPicPr>
      <xdr:blipFill>
        <a:blip xmlns:r="http://schemas.openxmlformats.org/officeDocument/2006/relationships" r:embed="rId1" cstate="print"/>
        <a:srcRect/>
        <a:stretch>
          <a:fillRect/>
        </a:stretch>
      </xdr:blipFill>
      <xdr:spPr bwMode="auto">
        <a:xfrm>
          <a:off x="0" y="390525"/>
          <a:ext cx="628649" cy="828675"/>
        </a:xfrm>
        <a:prstGeom prst="rect">
          <a:avLst/>
        </a:prstGeom>
        <a:noFill/>
        <a:ln w="12700">
          <a:solidFill>
            <a:schemeClr val="tx1"/>
          </a:solid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xdr:colOff>
      <xdr:row>1</xdr:row>
      <xdr:rowOff>0</xdr:rowOff>
    </xdr:from>
    <xdr:ext cx="590550" cy="685800"/>
    <xdr:pic>
      <xdr:nvPicPr>
        <xdr:cNvPr id="3" name="1 Imagen" descr="logo zap_2015_2018">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cstate="print"/>
        <a:srcRect/>
        <a:stretch>
          <a:fillRect/>
        </a:stretch>
      </xdr:blipFill>
      <xdr:spPr bwMode="auto">
        <a:xfrm>
          <a:off x="762001" y="200025"/>
          <a:ext cx="590550" cy="685800"/>
        </a:xfrm>
        <a:prstGeom prst="rect">
          <a:avLst/>
        </a:prstGeom>
        <a:noFill/>
        <a:ln w="12700">
          <a:solidFill>
            <a:schemeClr val="tx1"/>
          </a:solid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745435</xdr:colOff>
      <xdr:row>1</xdr:row>
      <xdr:rowOff>470459</xdr:rowOff>
    </xdr:to>
    <xdr:pic>
      <xdr:nvPicPr>
        <xdr:cNvPr id="2" name="1 Imagen" descr="logo zap_2015_2018">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cstate="print"/>
        <a:srcRect/>
        <a:stretch>
          <a:fillRect/>
        </a:stretch>
      </xdr:blipFill>
      <xdr:spPr bwMode="auto">
        <a:xfrm>
          <a:off x="0" y="0"/>
          <a:ext cx="745435" cy="927659"/>
        </a:xfrm>
        <a:prstGeom prst="rect">
          <a:avLst/>
        </a:prstGeom>
        <a:noFill/>
        <a:ln w="12700">
          <a:solidFill>
            <a:schemeClr val="tx1"/>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xdr:colOff>
      <xdr:row>0</xdr:row>
      <xdr:rowOff>1</xdr:rowOff>
    </xdr:from>
    <xdr:ext cx="666749" cy="857249"/>
    <xdr:pic>
      <xdr:nvPicPr>
        <xdr:cNvPr id="2" name="1 Imagen" descr="logo zap_2015_2018">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cstate="print"/>
        <a:srcRect/>
        <a:stretch>
          <a:fillRect/>
        </a:stretch>
      </xdr:blipFill>
      <xdr:spPr bwMode="auto">
        <a:xfrm>
          <a:off x="1" y="1"/>
          <a:ext cx="666749" cy="857249"/>
        </a:xfrm>
        <a:prstGeom prst="rect">
          <a:avLst/>
        </a:prstGeom>
        <a:noFill/>
        <a:ln w="12700">
          <a:solidFill>
            <a:schemeClr val="tx1"/>
          </a:solid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745435" cy="927659"/>
    <xdr:pic>
      <xdr:nvPicPr>
        <xdr:cNvPr id="2" name="1 Imagen" descr="logo zap_2015_2018">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cstate="print"/>
        <a:srcRect/>
        <a:stretch>
          <a:fillRect/>
        </a:stretch>
      </xdr:blipFill>
      <xdr:spPr bwMode="auto">
        <a:xfrm>
          <a:off x="0" y="190500"/>
          <a:ext cx="745435" cy="927659"/>
        </a:xfrm>
        <a:prstGeom prst="rect">
          <a:avLst/>
        </a:prstGeom>
        <a:noFill/>
        <a:ln w="12700">
          <a:solidFill>
            <a:schemeClr val="tx1"/>
          </a:solid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28576</xdr:colOff>
      <xdr:row>0</xdr:row>
      <xdr:rowOff>19050</xdr:rowOff>
    </xdr:from>
    <xdr:ext cx="685799" cy="895350"/>
    <xdr:pic>
      <xdr:nvPicPr>
        <xdr:cNvPr id="2" name="1 Imagen" descr="logo zap_2015_2018">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cstate="print"/>
        <a:srcRect/>
        <a:stretch>
          <a:fillRect/>
        </a:stretch>
      </xdr:blipFill>
      <xdr:spPr bwMode="auto">
        <a:xfrm>
          <a:off x="28576" y="19050"/>
          <a:ext cx="685799" cy="895350"/>
        </a:xfrm>
        <a:prstGeom prst="rect">
          <a:avLst/>
        </a:prstGeom>
        <a:noFill/>
        <a:ln w="12700">
          <a:solidFill>
            <a:schemeClr val="tx1"/>
          </a:solid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638175" cy="895350"/>
    <xdr:pic>
      <xdr:nvPicPr>
        <xdr:cNvPr id="2" name="1 Imagen" descr="logo zap_2015_2018">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cstate="print"/>
        <a:srcRect/>
        <a:stretch>
          <a:fillRect/>
        </a:stretch>
      </xdr:blipFill>
      <xdr:spPr bwMode="auto">
        <a:xfrm>
          <a:off x="762000" y="180975"/>
          <a:ext cx="638175" cy="895350"/>
        </a:xfrm>
        <a:prstGeom prst="rect">
          <a:avLst/>
        </a:prstGeom>
        <a:noFill/>
        <a:ln w="12700">
          <a:solidFill>
            <a:schemeClr val="tx1"/>
          </a:solid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26"/>
  <sheetViews>
    <sheetView workbookViewId="0">
      <selection activeCell="A24" sqref="A24"/>
    </sheetView>
  </sheetViews>
  <sheetFormatPr baseColWidth="10" defaultColWidth="11.42578125" defaultRowHeight="15" x14ac:dyDescent="0.25"/>
  <cols>
    <col min="1" max="1" width="39.28515625" customWidth="1"/>
    <col min="2" max="2" width="40.7109375" customWidth="1"/>
  </cols>
  <sheetData>
    <row r="1" spans="1:2" ht="15.75" thickBot="1" x14ac:dyDescent="0.3">
      <c r="A1" s="7" t="s">
        <v>0</v>
      </c>
      <c r="B1" s="8" t="s">
        <v>1</v>
      </c>
    </row>
    <row r="2" spans="1:2" ht="24.75" thickBot="1" x14ac:dyDescent="0.3">
      <c r="A2" s="9" t="s">
        <v>2</v>
      </c>
      <c r="B2" s="10" t="s">
        <v>3</v>
      </c>
    </row>
    <row r="3" spans="1:2" ht="24.75" thickBot="1" x14ac:dyDescent="0.3">
      <c r="A3" s="9" t="s">
        <v>4</v>
      </c>
      <c r="B3" s="10" t="s">
        <v>5</v>
      </c>
    </row>
    <row r="4" spans="1:2" ht="24.75" thickBot="1" x14ac:dyDescent="0.3">
      <c r="A4" s="9" t="s">
        <v>6</v>
      </c>
      <c r="B4" s="10" t="s">
        <v>3</v>
      </c>
    </row>
    <row r="5" spans="1:2" ht="15.75" thickBot="1" x14ac:dyDescent="0.3">
      <c r="A5" s="9" t="s">
        <v>7</v>
      </c>
      <c r="B5" s="10" t="s">
        <v>8</v>
      </c>
    </row>
    <row r="6" spans="1:2" ht="15.75" thickBot="1" x14ac:dyDescent="0.3">
      <c r="A6" s="9" t="s">
        <v>9</v>
      </c>
      <c r="B6" s="10" t="s">
        <v>10</v>
      </c>
    </row>
    <row r="7" spans="1:2" ht="36.75" thickBot="1" x14ac:dyDescent="0.3">
      <c r="A7" s="9" t="s">
        <v>11</v>
      </c>
      <c r="B7" s="10" t="s">
        <v>12</v>
      </c>
    </row>
    <row r="8" spans="1:2" ht="15.75" thickBot="1" x14ac:dyDescent="0.3"/>
    <row r="9" spans="1:2" ht="15.75" thickBot="1" x14ac:dyDescent="0.3">
      <c r="A9" s="11" t="s">
        <v>13</v>
      </c>
      <c r="B9" s="3" t="s">
        <v>14</v>
      </c>
    </row>
    <row r="10" spans="1:2" ht="15.75" thickBot="1" x14ac:dyDescent="0.3">
      <c r="A10" s="122" t="s">
        <v>15</v>
      </c>
      <c r="B10" s="5"/>
    </row>
    <row r="11" spans="1:2" ht="15.75" thickBot="1" x14ac:dyDescent="0.3">
      <c r="A11" s="9" t="s">
        <v>16</v>
      </c>
      <c r="B11" s="10"/>
    </row>
    <row r="12" spans="1:2" ht="15.75" thickBot="1" x14ac:dyDescent="0.3">
      <c r="A12" s="9" t="s">
        <v>17</v>
      </c>
      <c r="B12" s="10"/>
    </row>
    <row r="13" spans="1:2" ht="15.75" thickBot="1" x14ac:dyDescent="0.3">
      <c r="A13" s="9" t="s">
        <v>18</v>
      </c>
      <c r="B13" s="10"/>
    </row>
    <row r="14" spans="1:2" ht="15.75" thickBot="1" x14ac:dyDescent="0.3">
      <c r="A14" s="9" t="s">
        <v>19</v>
      </c>
      <c r="B14" s="10"/>
    </row>
    <row r="15" spans="1:2" ht="15.75" thickBot="1" x14ac:dyDescent="0.3">
      <c r="A15" s="9" t="s">
        <v>20</v>
      </c>
      <c r="B15" s="10"/>
    </row>
    <row r="16" spans="1:2" ht="15.75" thickBot="1" x14ac:dyDescent="0.3">
      <c r="A16" s="9" t="s">
        <v>21</v>
      </c>
      <c r="B16" s="10"/>
    </row>
    <row r="17" spans="1:2" ht="15.75" thickBot="1" x14ac:dyDescent="0.3">
      <c r="A17" s="9" t="s">
        <v>22</v>
      </c>
      <c r="B17" s="10"/>
    </row>
    <row r="18" spans="1:2" ht="15.75" thickBot="1" x14ac:dyDescent="0.3">
      <c r="A18" s="9" t="s">
        <v>23</v>
      </c>
      <c r="B18" s="10"/>
    </row>
    <row r="19" spans="1:2" ht="24.75" thickBot="1" x14ac:dyDescent="0.3">
      <c r="A19" s="9" t="s">
        <v>24</v>
      </c>
      <c r="B19" s="10"/>
    </row>
    <row r="20" spans="1:2" ht="15.75" thickBot="1" x14ac:dyDescent="0.3"/>
    <row r="21" spans="1:2" ht="15.75" thickBot="1" x14ac:dyDescent="0.3">
      <c r="A21" s="12" t="s">
        <v>7</v>
      </c>
      <c r="B21" s="13" t="s">
        <v>14</v>
      </c>
    </row>
    <row r="22" spans="1:2" ht="15.75" thickBot="1" x14ac:dyDescent="0.3">
      <c r="A22" s="14"/>
      <c r="B22" s="15"/>
    </row>
    <row r="23" spans="1:2" ht="15.75" thickBot="1" x14ac:dyDescent="0.3">
      <c r="A23" s="122" t="s">
        <v>15</v>
      </c>
      <c r="B23" s="5"/>
    </row>
    <row r="24" spans="1:2" ht="15.75" thickBot="1" x14ac:dyDescent="0.3">
      <c r="A24" s="9" t="s">
        <v>25</v>
      </c>
      <c r="B24" s="10"/>
    </row>
    <row r="25" spans="1:2" ht="15.75" thickBot="1" x14ac:dyDescent="0.3">
      <c r="A25" s="9" t="s">
        <v>26</v>
      </c>
      <c r="B25" s="10"/>
    </row>
    <row r="26" spans="1:2" ht="15.75" thickBot="1" x14ac:dyDescent="0.3">
      <c r="A26" s="9" t="s">
        <v>27</v>
      </c>
      <c r="B2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3"/>
  <sheetViews>
    <sheetView workbookViewId="0">
      <selection activeCell="I15" sqref="I15"/>
    </sheetView>
  </sheetViews>
  <sheetFormatPr baseColWidth="10" defaultColWidth="11.42578125" defaultRowHeight="15" x14ac:dyDescent="0.25"/>
  <cols>
    <col min="1" max="1" width="14.140625" customWidth="1"/>
  </cols>
  <sheetData>
    <row r="1" spans="1:10" x14ac:dyDescent="0.25">
      <c r="A1" s="181" t="s">
        <v>83</v>
      </c>
      <c r="B1" s="182"/>
      <c r="C1" s="182"/>
      <c r="D1" s="182"/>
      <c r="E1" s="182"/>
      <c r="F1" s="182"/>
      <c r="G1" s="182"/>
      <c r="H1" s="182"/>
      <c r="I1" s="182"/>
      <c r="J1" s="183"/>
    </row>
    <row r="2" spans="1:10" x14ac:dyDescent="0.25">
      <c r="A2" s="215" t="s">
        <v>157</v>
      </c>
      <c r="B2" s="216"/>
      <c r="C2" s="216"/>
      <c r="D2" s="216"/>
      <c r="E2" s="216"/>
      <c r="F2" s="216"/>
      <c r="G2" s="216"/>
      <c r="H2" s="216"/>
      <c r="I2" s="216"/>
      <c r="J2" s="217"/>
    </row>
    <row r="3" spans="1:10" ht="15.75" thickBot="1" x14ac:dyDescent="0.3">
      <c r="A3" s="218" t="s">
        <v>115</v>
      </c>
      <c r="B3" s="219"/>
      <c r="C3" s="219"/>
      <c r="D3" s="219"/>
      <c r="E3" s="219"/>
      <c r="F3" s="219"/>
      <c r="G3" s="219"/>
      <c r="H3" s="219"/>
      <c r="I3" s="219"/>
      <c r="J3" s="220"/>
    </row>
    <row r="4" spans="1:10" ht="24" x14ac:dyDescent="0.25">
      <c r="A4" s="36" t="s">
        <v>158</v>
      </c>
      <c r="B4" s="221" t="s">
        <v>159</v>
      </c>
      <c r="C4" s="222"/>
      <c r="D4" s="221" t="s">
        <v>160</v>
      </c>
      <c r="E4" s="222"/>
      <c r="F4" s="221" t="s">
        <v>161</v>
      </c>
      <c r="G4" s="222"/>
      <c r="H4" s="221" t="s">
        <v>162</v>
      </c>
      <c r="I4" s="222"/>
      <c r="J4" s="124" t="s">
        <v>163</v>
      </c>
    </row>
    <row r="5" spans="1:10" x14ac:dyDescent="0.25">
      <c r="A5" s="36" t="s">
        <v>164</v>
      </c>
      <c r="B5" s="223"/>
      <c r="C5" s="224"/>
      <c r="D5" s="223"/>
      <c r="E5" s="224"/>
      <c r="F5" s="223"/>
      <c r="G5" s="224"/>
      <c r="H5" s="223"/>
      <c r="I5" s="224"/>
      <c r="J5" s="124" t="s">
        <v>15</v>
      </c>
    </row>
    <row r="6" spans="1:10" ht="15.75" thickBot="1" x14ac:dyDescent="0.3">
      <c r="A6" s="37"/>
      <c r="B6" s="225"/>
      <c r="C6" s="226"/>
      <c r="D6" s="225"/>
      <c r="E6" s="226"/>
      <c r="F6" s="225"/>
      <c r="G6" s="226"/>
      <c r="H6" s="225"/>
      <c r="I6" s="226"/>
      <c r="J6" s="124"/>
    </row>
    <row r="7" spans="1:10" ht="24" x14ac:dyDescent="0.25">
      <c r="A7" s="37"/>
      <c r="B7" s="124" t="s">
        <v>165</v>
      </c>
      <c r="C7" s="123" t="s">
        <v>166</v>
      </c>
      <c r="D7" s="124" t="s">
        <v>165</v>
      </c>
      <c r="E7" s="124" t="s">
        <v>166</v>
      </c>
      <c r="F7" s="124" t="s">
        <v>165</v>
      </c>
      <c r="G7" s="124" t="s">
        <v>166</v>
      </c>
      <c r="H7" s="124" t="s">
        <v>165</v>
      </c>
      <c r="I7" s="124" t="s">
        <v>166</v>
      </c>
      <c r="J7" s="124" t="s">
        <v>167</v>
      </c>
    </row>
    <row r="8" spans="1:10" ht="15.75" thickBot="1" x14ac:dyDescent="0.3">
      <c r="A8" s="38"/>
      <c r="B8" s="125" t="s">
        <v>168</v>
      </c>
      <c r="C8" s="125" t="s">
        <v>169</v>
      </c>
      <c r="D8" s="125" t="s">
        <v>170</v>
      </c>
      <c r="E8" s="125" t="s">
        <v>171</v>
      </c>
      <c r="F8" s="125" t="s">
        <v>172</v>
      </c>
      <c r="G8" s="125" t="s">
        <v>173</v>
      </c>
      <c r="H8" s="125" t="s">
        <v>174</v>
      </c>
      <c r="I8" s="125" t="s">
        <v>175</v>
      </c>
      <c r="J8" s="39"/>
    </row>
    <row r="9" spans="1:10" ht="15.75" thickBot="1" x14ac:dyDescent="0.3">
      <c r="A9" s="29"/>
      <c r="B9" s="18"/>
      <c r="C9" s="18"/>
      <c r="D9" s="18"/>
      <c r="E9" s="18"/>
      <c r="F9" s="18"/>
      <c r="G9" s="18"/>
      <c r="H9" s="18"/>
      <c r="I9" s="18"/>
      <c r="J9" s="18"/>
    </row>
    <row r="10" spans="1:10" ht="15.75" thickBot="1" x14ac:dyDescent="0.3">
      <c r="A10" s="29"/>
      <c r="B10" s="18"/>
      <c r="C10" s="18"/>
      <c r="D10" s="18"/>
      <c r="E10" s="18"/>
      <c r="F10" s="18"/>
      <c r="G10" s="18"/>
      <c r="H10" s="18"/>
      <c r="I10" s="18"/>
      <c r="J10" s="18"/>
    </row>
    <row r="11" spans="1:10" ht="15.75" thickBot="1" x14ac:dyDescent="0.3">
      <c r="A11" s="29"/>
      <c r="B11" s="18"/>
      <c r="C11" s="18"/>
      <c r="D11" s="18"/>
      <c r="E11" s="18"/>
      <c r="F11" s="18"/>
      <c r="G11" s="18"/>
      <c r="H11" s="18"/>
      <c r="I11" s="18"/>
      <c r="J11" s="18"/>
    </row>
    <row r="12" spans="1:10" ht="15.75" thickBot="1" x14ac:dyDescent="0.3">
      <c r="A12" s="29"/>
      <c r="B12" s="18"/>
      <c r="C12" s="18"/>
      <c r="D12" s="18"/>
      <c r="E12" s="18"/>
      <c r="F12" s="18"/>
      <c r="G12" s="18"/>
      <c r="H12" s="18"/>
      <c r="I12" s="18"/>
      <c r="J12" s="18"/>
    </row>
    <row r="13" spans="1:10" ht="15.75" thickBot="1" x14ac:dyDescent="0.3">
      <c r="A13" s="29"/>
      <c r="B13" s="18"/>
      <c r="C13" s="18"/>
      <c r="D13" s="18"/>
      <c r="E13" s="18"/>
      <c r="F13" s="18"/>
      <c r="G13" s="18"/>
      <c r="H13" s="18"/>
      <c r="I13" s="18"/>
      <c r="J13" s="18"/>
    </row>
  </sheetData>
  <mergeCells count="7">
    <mergeCell ref="A1:J1"/>
    <mergeCell ref="A2:J2"/>
    <mergeCell ref="A3:J3"/>
    <mergeCell ref="B4:C6"/>
    <mergeCell ref="D4:E6"/>
    <mergeCell ref="F4:G6"/>
    <mergeCell ref="H4:I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10"/>
  <sheetViews>
    <sheetView workbookViewId="0">
      <selection activeCell="G15" sqref="G15"/>
    </sheetView>
  </sheetViews>
  <sheetFormatPr baseColWidth="10" defaultColWidth="11.42578125" defaultRowHeight="15" x14ac:dyDescent="0.25"/>
  <cols>
    <col min="1" max="1" width="24.28515625" bestFit="1" customWidth="1"/>
    <col min="2" max="2" width="16.7109375" customWidth="1"/>
    <col min="3" max="3" width="17.28515625" customWidth="1"/>
  </cols>
  <sheetData>
    <row r="1" spans="1:3" x14ac:dyDescent="0.25">
      <c r="A1" s="187" t="s">
        <v>176</v>
      </c>
      <c r="B1" s="188"/>
      <c r="C1" s="189"/>
    </row>
    <row r="2" spans="1:3" x14ac:dyDescent="0.25">
      <c r="A2" s="190" t="s">
        <v>177</v>
      </c>
      <c r="B2" s="191"/>
      <c r="C2" s="192"/>
    </row>
    <row r="3" spans="1:3" ht="15.75" thickBot="1" x14ac:dyDescent="0.3">
      <c r="A3" s="193" t="s">
        <v>178</v>
      </c>
      <c r="B3" s="194"/>
      <c r="C3" s="195"/>
    </row>
    <row r="4" spans="1:3" ht="15.75" thickBot="1" x14ac:dyDescent="0.3">
      <c r="A4" s="202" t="s">
        <v>179</v>
      </c>
      <c r="B4" s="228" t="s">
        <v>180</v>
      </c>
      <c r="C4" s="229"/>
    </row>
    <row r="5" spans="1:3" ht="15.75" thickBot="1" x14ac:dyDescent="0.3">
      <c r="A5" s="227"/>
      <c r="B5" s="1" t="s">
        <v>181</v>
      </c>
      <c r="C5" s="127" t="s">
        <v>182</v>
      </c>
    </row>
    <row r="6" spans="1:3" ht="15.75" thickBot="1" x14ac:dyDescent="0.3">
      <c r="A6" s="126"/>
      <c r="B6" s="1"/>
      <c r="C6" s="1"/>
    </row>
    <row r="7" spans="1:3" ht="15.75" thickBot="1" x14ac:dyDescent="0.3">
      <c r="A7" s="126"/>
      <c r="B7" s="1"/>
      <c r="C7" s="1"/>
    </row>
    <row r="8" spans="1:3" ht="15.75" thickBot="1" x14ac:dyDescent="0.3">
      <c r="A8" s="25"/>
      <c r="B8" s="2"/>
      <c r="C8" s="2"/>
    </row>
    <row r="9" spans="1:3" ht="15.75" thickBot="1" x14ac:dyDescent="0.3">
      <c r="A9" s="25"/>
      <c r="B9" s="2"/>
      <c r="C9" s="2"/>
    </row>
    <row r="10" spans="1:3" ht="15.75" thickBot="1" x14ac:dyDescent="0.3">
      <c r="A10" s="25"/>
      <c r="B10" s="2"/>
      <c r="C10" s="2"/>
    </row>
  </sheetData>
  <mergeCells count="5">
    <mergeCell ref="A1:C1"/>
    <mergeCell ref="A2:C2"/>
    <mergeCell ref="A3:C3"/>
    <mergeCell ref="A4:A5"/>
    <mergeCell ref="B4:C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2:D58"/>
  <sheetViews>
    <sheetView topLeftCell="A37" workbookViewId="0">
      <selection activeCell="A48" sqref="A48:D48"/>
    </sheetView>
  </sheetViews>
  <sheetFormatPr baseColWidth="10" defaultColWidth="11.42578125" defaultRowHeight="15" x14ac:dyDescent="0.25"/>
  <cols>
    <col min="1" max="1" width="17.140625" customWidth="1"/>
    <col min="2" max="2" width="14.85546875" customWidth="1"/>
    <col min="3" max="3" width="15" customWidth="1"/>
    <col min="4" max="4" width="29" customWidth="1"/>
  </cols>
  <sheetData>
    <row r="2" spans="1:4" ht="15.75" thickBot="1" x14ac:dyDescent="0.3"/>
    <row r="3" spans="1:4" ht="15.75" thickBot="1" x14ac:dyDescent="0.3">
      <c r="A3" s="233" t="s">
        <v>183</v>
      </c>
      <c r="B3" s="234"/>
      <c r="C3" s="234"/>
      <c r="D3" s="235"/>
    </row>
    <row r="4" spans="1:4" ht="15.75" thickBot="1" x14ac:dyDescent="0.3">
      <c r="A4" s="230" t="s">
        <v>184</v>
      </c>
      <c r="B4" s="236"/>
      <c r="C4" s="236"/>
      <c r="D4" s="231"/>
    </row>
    <row r="5" spans="1:4" ht="15.75" thickBot="1" x14ac:dyDescent="0.3">
      <c r="A5" s="230" t="s">
        <v>185</v>
      </c>
      <c r="B5" s="236"/>
      <c r="C5" s="236"/>
      <c r="D5" s="231"/>
    </row>
    <row r="6" spans="1:4" ht="15.75" thickBot="1" x14ac:dyDescent="0.3">
      <c r="A6" s="230" t="s">
        <v>186</v>
      </c>
      <c r="B6" s="236"/>
      <c r="C6" s="236"/>
      <c r="D6" s="231"/>
    </row>
    <row r="7" spans="1:4" ht="33.75" customHeight="1" thickBot="1" x14ac:dyDescent="0.3">
      <c r="A7" s="230" t="s">
        <v>187</v>
      </c>
      <c r="B7" s="236"/>
      <c r="C7" s="236"/>
      <c r="D7" s="231"/>
    </row>
    <row r="8" spans="1:4" ht="15.75" thickBot="1" x14ac:dyDescent="0.3">
      <c r="A8" s="230" t="s">
        <v>188</v>
      </c>
      <c r="B8" s="231"/>
      <c r="C8" s="232" t="s">
        <v>189</v>
      </c>
      <c r="D8" s="231"/>
    </row>
    <row r="9" spans="1:4" ht="15.75" thickBot="1" x14ac:dyDescent="0.3">
      <c r="A9" s="230" t="s">
        <v>190</v>
      </c>
      <c r="B9" s="236"/>
      <c r="C9" s="236"/>
      <c r="D9" s="231"/>
    </row>
    <row r="10" spans="1:4" ht="15.75" thickBot="1" x14ac:dyDescent="0.3">
      <c r="A10" s="230" t="s">
        <v>191</v>
      </c>
      <c r="B10" s="236"/>
      <c r="C10" s="236"/>
      <c r="D10" s="231"/>
    </row>
    <row r="11" spans="1:4" ht="15.75" thickBot="1" x14ac:dyDescent="0.3">
      <c r="A11" s="230" t="s">
        <v>192</v>
      </c>
      <c r="B11" s="236"/>
      <c r="C11" s="236"/>
      <c r="D11" s="231"/>
    </row>
    <row r="12" spans="1:4" ht="15.75" thickBot="1" x14ac:dyDescent="0.3">
      <c r="A12" s="230" t="s">
        <v>193</v>
      </c>
      <c r="B12" s="236"/>
      <c r="C12" s="236"/>
      <c r="D12" s="237"/>
    </row>
    <row r="13" spans="1:4" ht="15.75" thickBot="1" x14ac:dyDescent="0.3">
      <c r="A13" s="230" t="s">
        <v>194</v>
      </c>
      <c r="B13" s="236"/>
      <c r="C13" s="236"/>
      <c r="D13" s="231"/>
    </row>
    <row r="14" spans="1:4" ht="15.75" thickBot="1" x14ac:dyDescent="0.3">
      <c r="A14" s="230" t="s">
        <v>195</v>
      </c>
      <c r="B14" s="236"/>
      <c r="C14" s="236"/>
      <c r="D14" s="231"/>
    </row>
    <row r="15" spans="1:4" ht="15.75" thickBot="1" x14ac:dyDescent="0.3">
      <c r="A15" s="129"/>
      <c r="B15" s="236"/>
      <c r="C15" s="236"/>
      <c r="D15" s="236"/>
    </row>
    <row r="16" spans="1:4" ht="15.75" thickBot="1" x14ac:dyDescent="0.3">
      <c r="A16" s="238" t="s">
        <v>196</v>
      </c>
      <c r="B16" s="239"/>
      <c r="C16" s="239"/>
      <c r="D16" s="40"/>
    </row>
    <row r="17" spans="1:4" x14ac:dyDescent="0.25">
      <c r="A17" s="240" t="s">
        <v>197</v>
      </c>
      <c r="B17" s="241"/>
      <c r="C17" s="241"/>
      <c r="D17" s="242"/>
    </row>
    <row r="18" spans="1:4" ht="15.75" thickBot="1" x14ac:dyDescent="0.3">
      <c r="A18" s="243"/>
      <c r="B18" s="244"/>
      <c r="C18" s="244"/>
      <c r="D18" s="245"/>
    </row>
    <row r="19" spans="1:4" ht="15.75" thickBot="1" x14ac:dyDescent="0.3">
      <c r="A19" s="246" t="s">
        <v>198</v>
      </c>
      <c r="B19" s="247"/>
      <c r="C19" s="247"/>
      <c r="D19" s="248"/>
    </row>
    <row r="20" spans="1:4" ht="15.75" thickBot="1" x14ac:dyDescent="0.3">
      <c r="A20" s="230" t="s">
        <v>199</v>
      </c>
      <c r="B20" s="236"/>
      <c r="C20" s="236"/>
      <c r="D20" s="237"/>
    </row>
    <row r="21" spans="1:4" ht="15.75" thickBot="1" x14ac:dyDescent="0.3">
      <c r="A21" s="230" t="s">
        <v>200</v>
      </c>
      <c r="B21" s="236"/>
      <c r="C21" s="236"/>
      <c r="D21" s="237"/>
    </row>
    <row r="22" spans="1:4" ht="15.75" thickBot="1" x14ac:dyDescent="0.3">
      <c r="A22" s="230" t="s">
        <v>201</v>
      </c>
      <c r="B22" s="236"/>
      <c r="C22" s="236"/>
      <c r="D22" s="237"/>
    </row>
    <row r="23" spans="1:4" ht="15.75" thickBot="1" x14ac:dyDescent="0.3">
      <c r="A23" s="230" t="s">
        <v>202</v>
      </c>
      <c r="B23" s="236"/>
      <c r="C23" s="236"/>
      <c r="D23" s="237"/>
    </row>
    <row r="24" spans="1:4" ht="15.75" thickBot="1" x14ac:dyDescent="0.3"/>
    <row r="25" spans="1:4" ht="15.75" thickBot="1" x14ac:dyDescent="0.3">
      <c r="A25" s="238" t="s">
        <v>203</v>
      </c>
      <c r="B25" s="239"/>
      <c r="C25" s="239"/>
      <c r="D25" s="249"/>
    </row>
    <row r="26" spans="1:4" ht="15.75" thickBot="1" x14ac:dyDescent="0.3">
      <c r="A26" s="230" t="s">
        <v>204</v>
      </c>
      <c r="B26" s="236"/>
      <c r="C26" s="236"/>
      <c r="D26" s="231"/>
    </row>
    <row r="27" spans="1:4" ht="15.75" thickBot="1" x14ac:dyDescent="0.3">
      <c r="A27" s="230" t="s">
        <v>205</v>
      </c>
      <c r="B27" s="236"/>
      <c r="C27" s="236"/>
      <c r="D27" s="231"/>
    </row>
    <row r="28" spans="1:4" ht="15.75" thickBot="1" x14ac:dyDescent="0.3">
      <c r="A28" s="250">
        <v>4.1666666666666664E-2</v>
      </c>
      <c r="B28" s="251"/>
      <c r="C28" s="251"/>
      <c r="D28" s="252"/>
    </row>
    <row r="29" spans="1:4" ht="15.75" thickBot="1" x14ac:dyDescent="0.3">
      <c r="A29" s="230" t="s">
        <v>206</v>
      </c>
      <c r="B29" s="236"/>
      <c r="C29" s="236"/>
      <c r="D29" s="231"/>
    </row>
    <row r="30" spans="1:4" ht="15.75" thickBot="1" x14ac:dyDescent="0.3">
      <c r="A30" s="230" t="s">
        <v>207</v>
      </c>
      <c r="B30" s="236"/>
      <c r="C30" s="236"/>
      <c r="D30" s="231"/>
    </row>
    <row r="31" spans="1:4" ht="15.75" thickBot="1" x14ac:dyDescent="0.3">
      <c r="A31" s="230" t="s">
        <v>208</v>
      </c>
      <c r="B31" s="236"/>
      <c r="C31" s="236"/>
      <c r="D31" s="231"/>
    </row>
    <row r="32" spans="1:4" ht="15.75" thickBot="1" x14ac:dyDescent="0.3">
      <c r="A32" s="230" t="s">
        <v>209</v>
      </c>
      <c r="B32" s="236"/>
      <c r="C32" s="236"/>
      <c r="D32" s="231"/>
    </row>
    <row r="33" spans="1:4" ht="15.75" thickBot="1" x14ac:dyDescent="0.3">
      <c r="A33" s="230" t="s">
        <v>210</v>
      </c>
      <c r="B33" s="236"/>
      <c r="C33" s="236"/>
      <c r="D33" s="231"/>
    </row>
    <row r="34" spans="1:4" ht="15.75" thickBot="1" x14ac:dyDescent="0.3"/>
    <row r="35" spans="1:4" ht="15.75" thickBot="1" x14ac:dyDescent="0.3">
      <c r="A35" s="238" t="s">
        <v>211</v>
      </c>
      <c r="B35" s="239"/>
      <c r="C35" s="239"/>
      <c r="D35" s="239"/>
    </row>
    <row r="36" spans="1:4" ht="15.75" thickBot="1" x14ac:dyDescent="0.3">
      <c r="A36" s="230" t="s">
        <v>212</v>
      </c>
      <c r="B36" s="236"/>
      <c r="C36" s="236"/>
      <c r="D36" s="231"/>
    </row>
    <row r="37" spans="1:4" ht="15.75" thickBot="1" x14ac:dyDescent="0.3">
      <c r="A37" s="230" t="s">
        <v>213</v>
      </c>
      <c r="B37" s="236"/>
      <c r="C37" s="236"/>
      <c r="D37" s="231"/>
    </row>
    <row r="38" spans="1:4" ht="15.75" thickBot="1" x14ac:dyDescent="0.3">
      <c r="A38" s="230" t="s">
        <v>214</v>
      </c>
      <c r="B38" s="236"/>
      <c r="C38" s="236"/>
      <c r="D38" s="231"/>
    </row>
    <row r="39" spans="1:4" ht="15.75" thickBot="1" x14ac:dyDescent="0.3">
      <c r="A39" s="230" t="s">
        <v>215</v>
      </c>
      <c r="B39" s="236"/>
      <c r="C39" s="236"/>
      <c r="D39" s="231"/>
    </row>
    <row r="40" spans="1:4" ht="15.75" thickBot="1" x14ac:dyDescent="0.3">
      <c r="A40" s="230" t="s">
        <v>216</v>
      </c>
      <c r="B40" s="236"/>
      <c r="C40" s="236"/>
      <c r="D40" s="231"/>
    </row>
    <row r="41" spans="1:4" ht="15.75" thickBot="1" x14ac:dyDescent="0.3">
      <c r="A41" s="230" t="s">
        <v>217</v>
      </c>
      <c r="B41" s="236"/>
      <c r="C41" s="236"/>
      <c r="D41" s="231"/>
    </row>
    <row r="42" spans="1:4" ht="15.75" thickBot="1" x14ac:dyDescent="0.3">
      <c r="A42" s="129"/>
      <c r="B42" s="129"/>
      <c r="C42" s="236"/>
      <c r="D42" s="236"/>
    </row>
    <row r="43" spans="1:4" ht="15.75" thickBot="1" x14ac:dyDescent="0.3">
      <c r="A43" s="238" t="s">
        <v>218</v>
      </c>
      <c r="B43" s="239"/>
      <c r="C43" s="239"/>
      <c r="D43" s="239"/>
    </row>
    <row r="44" spans="1:4" ht="15.75" thickBot="1" x14ac:dyDescent="0.3">
      <c r="A44" s="230" t="s">
        <v>219</v>
      </c>
      <c r="B44" s="236"/>
      <c r="C44" s="236"/>
      <c r="D44" s="231"/>
    </row>
    <row r="45" spans="1:4" ht="15.75" thickBot="1" x14ac:dyDescent="0.3">
      <c r="A45" s="230" t="s">
        <v>220</v>
      </c>
      <c r="B45" s="236"/>
      <c r="C45" s="236"/>
      <c r="D45" s="231"/>
    </row>
    <row r="46" spans="1:4" ht="15.75" thickBot="1" x14ac:dyDescent="0.3">
      <c r="A46" s="230" t="s">
        <v>221</v>
      </c>
      <c r="B46" s="236"/>
      <c r="C46" s="236"/>
      <c r="D46" s="231"/>
    </row>
    <row r="47" spans="1:4" ht="15.75" thickBot="1" x14ac:dyDescent="0.3"/>
    <row r="48" spans="1:4" ht="15.75" thickBot="1" x14ac:dyDescent="0.3">
      <c r="A48" s="253" t="s">
        <v>222</v>
      </c>
      <c r="B48" s="254"/>
      <c r="C48" s="254"/>
      <c r="D48" s="254"/>
    </row>
    <row r="49" spans="1:4" ht="15.75" thickBot="1" x14ac:dyDescent="0.3">
      <c r="A49" s="230" t="s">
        <v>223</v>
      </c>
      <c r="B49" s="236"/>
      <c r="C49" s="236"/>
      <c r="D49" s="231"/>
    </row>
    <row r="50" spans="1:4" x14ac:dyDescent="0.25">
      <c r="A50" s="240" t="s">
        <v>224</v>
      </c>
      <c r="B50" s="241"/>
      <c r="C50" s="241"/>
      <c r="D50" s="242"/>
    </row>
    <row r="51" spans="1:4" ht="15.75" thickBot="1" x14ac:dyDescent="0.3">
      <c r="A51" s="243" t="s">
        <v>225</v>
      </c>
      <c r="B51" s="244"/>
      <c r="C51" s="244"/>
      <c r="D51" s="245"/>
    </row>
    <row r="52" spans="1:4" ht="15.75" thickBot="1" x14ac:dyDescent="0.3">
      <c r="A52" s="230" t="s">
        <v>226</v>
      </c>
      <c r="B52" s="236"/>
      <c r="C52" s="236"/>
      <c r="D52" s="231"/>
    </row>
    <row r="53" spans="1:4" ht="15.75" thickBot="1" x14ac:dyDescent="0.3">
      <c r="A53" s="230" t="s">
        <v>227</v>
      </c>
      <c r="B53" s="236"/>
      <c r="C53" s="236"/>
      <c r="D53" s="231"/>
    </row>
    <row r="54" spans="1:4" ht="15.75" thickBot="1" x14ac:dyDescent="0.3">
      <c r="A54" s="230" t="s">
        <v>228</v>
      </c>
      <c r="B54" s="236"/>
      <c r="C54" s="236"/>
      <c r="D54" s="231"/>
    </row>
    <row r="55" spans="1:4" ht="15.75" thickBot="1" x14ac:dyDescent="0.3">
      <c r="A55" s="129"/>
      <c r="B55" s="129"/>
      <c r="C55" s="129"/>
      <c r="D55" s="129"/>
    </row>
    <row r="56" spans="1:4" ht="15.75" thickBot="1" x14ac:dyDescent="0.3">
      <c r="A56" s="253" t="s">
        <v>229</v>
      </c>
      <c r="B56" s="254"/>
      <c r="C56" s="254"/>
      <c r="D56" s="41"/>
    </row>
    <row r="57" spans="1:4" ht="15.75" thickBot="1" x14ac:dyDescent="0.3">
      <c r="A57" s="230" t="s">
        <v>230</v>
      </c>
      <c r="B57" s="236"/>
      <c r="C57" s="236"/>
      <c r="D57" s="231"/>
    </row>
    <row r="58" spans="1:4" ht="15.75" thickBot="1" x14ac:dyDescent="0.3">
      <c r="A58" s="230" t="s">
        <v>231</v>
      </c>
      <c r="B58" s="236"/>
      <c r="C58" s="236"/>
      <c r="D58" s="231"/>
    </row>
  </sheetData>
  <mergeCells count="52">
    <mergeCell ref="A56:C56"/>
    <mergeCell ref="A57:D57"/>
    <mergeCell ref="A58:D58"/>
    <mergeCell ref="A49:D49"/>
    <mergeCell ref="A50:D50"/>
    <mergeCell ref="A51:D51"/>
    <mergeCell ref="A52:D52"/>
    <mergeCell ref="A53:D53"/>
    <mergeCell ref="A54:D54"/>
    <mergeCell ref="A48:D48"/>
    <mergeCell ref="A36:D36"/>
    <mergeCell ref="A37:D37"/>
    <mergeCell ref="A38:D38"/>
    <mergeCell ref="A39:D39"/>
    <mergeCell ref="A40:D40"/>
    <mergeCell ref="A41:D41"/>
    <mergeCell ref="C42:D42"/>
    <mergeCell ref="A43:D43"/>
    <mergeCell ref="A44:D44"/>
    <mergeCell ref="A45:D45"/>
    <mergeCell ref="A46:D46"/>
    <mergeCell ref="A35:D35"/>
    <mergeCell ref="A22:D22"/>
    <mergeCell ref="A23:D23"/>
    <mergeCell ref="A25:D25"/>
    <mergeCell ref="A26:D26"/>
    <mergeCell ref="A27:D27"/>
    <mergeCell ref="A28:D28"/>
    <mergeCell ref="A29:D29"/>
    <mergeCell ref="A30:D30"/>
    <mergeCell ref="A31:D31"/>
    <mergeCell ref="A32:D32"/>
    <mergeCell ref="A33:D33"/>
    <mergeCell ref="A21:D21"/>
    <mergeCell ref="A9:D9"/>
    <mergeCell ref="A10:D10"/>
    <mergeCell ref="A11:D11"/>
    <mergeCell ref="A12:D12"/>
    <mergeCell ref="A13:D13"/>
    <mergeCell ref="A14:D14"/>
    <mergeCell ref="B15:D15"/>
    <mergeCell ref="A16:C16"/>
    <mergeCell ref="A17:D18"/>
    <mergeCell ref="A19:D19"/>
    <mergeCell ref="A20:D20"/>
    <mergeCell ref="A8:B8"/>
    <mergeCell ref="C8:D8"/>
    <mergeCell ref="A3:D3"/>
    <mergeCell ref="A4:D4"/>
    <mergeCell ref="A5:D5"/>
    <mergeCell ref="A6:D6"/>
    <mergeCell ref="A7:D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9"/>
  <sheetViews>
    <sheetView workbookViewId="0">
      <selection sqref="A1:B9"/>
    </sheetView>
  </sheetViews>
  <sheetFormatPr baseColWidth="10" defaultColWidth="11.42578125" defaultRowHeight="15" x14ac:dyDescent="0.25"/>
  <cols>
    <col min="1" max="1" width="34.42578125" customWidth="1"/>
    <col min="2" max="2" width="27.28515625" customWidth="1"/>
  </cols>
  <sheetData>
    <row r="1" spans="1:2" x14ac:dyDescent="0.25">
      <c r="A1" s="187" t="s">
        <v>232</v>
      </c>
      <c r="B1" s="189"/>
    </row>
    <row r="2" spans="1:2" x14ac:dyDescent="0.25">
      <c r="A2" s="190" t="s">
        <v>233</v>
      </c>
      <c r="B2" s="192"/>
    </row>
    <row r="3" spans="1:2" ht="15.75" thickBot="1" x14ac:dyDescent="0.3">
      <c r="A3" s="193" t="s">
        <v>234</v>
      </c>
      <c r="B3" s="195"/>
    </row>
    <row r="4" spans="1:2" x14ac:dyDescent="0.25">
      <c r="A4" s="42" t="s">
        <v>235</v>
      </c>
      <c r="B4" s="207" t="s">
        <v>123</v>
      </c>
    </row>
    <row r="5" spans="1:2" ht="15.75" thickBot="1" x14ac:dyDescent="0.3">
      <c r="A5" s="121" t="s">
        <v>236</v>
      </c>
      <c r="B5" s="208"/>
    </row>
    <row r="6" spans="1:2" ht="15.75" thickBot="1" x14ac:dyDescent="0.3">
      <c r="A6" s="27"/>
      <c r="B6" s="28"/>
    </row>
    <row r="7" spans="1:2" ht="15.75" thickBot="1" x14ac:dyDescent="0.3">
      <c r="A7" s="27"/>
      <c r="B7" s="28"/>
    </row>
    <row r="8" spans="1:2" ht="15.75" thickBot="1" x14ac:dyDescent="0.3">
      <c r="A8" s="27"/>
      <c r="B8" s="28"/>
    </row>
    <row r="9" spans="1:2" ht="15.75" thickBot="1" x14ac:dyDescent="0.3">
      <c r="A9" s="27"/>
      <c r="B9" s="28"/>
    </row>
  </sheetData>
  <mergeCells count="4">
    <mergeCell ref="A1:B1"/>
    <mergeCell ref="A2:B2"/>
    <mergeCell ref="A3:B3"/>
    <mergeCell ref="B4: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9"/>
  <sheetViews>
    <sheetView topLeftCell="A4" workbookViewId="0">
      <selection activeCell="C4" sqref="C4"/>
    </sheetView>
  </sheetViews>
  <sheetFormatPr baseColWidth="10" defaultColWidth="11.42578125" defaultRowHeight="15" x14ac:dyDescent="0.25"/>
  <cols>
    <col min="1" max="1" width="24" customWidth="1"/>
    <col min="2" max="2" width="9.42578125" customWidth="1"/>
    <col min="3" max="3" width="35.140625" customWidth="1"/>
    <col min="4" max="4" width="24.5703125" customWidth="1"/>
  </cols>
  <sheetData>
    <row r="1" spans="1:4" x14ac:dyDescent="0.25">
      <c r="A1" s="187" t="s">
        <v>232</v>
      </c>
      <c r="B1" s="188"/>
      <c r="C1" s="188"/>
      <c r="D1" s="189"/>
    </row>
    <row r="2" spans="1:4" x14ac:dyDescent="0.25">
      <c r="A2" s="255" t="s">
        <v>237</v>
      </c>
      <c r="B2" s="255"/>
      <c r="C2" s="255"/>
      <c r="D2" s="255"/>
    </row>
    <row r="3" spans="1:4" s="43" customFormat="1" ht="63.75" customHeight="1" x14ac:dyDescent="0.25">
      <c r="A3" s="256" t="s">
        <v>238</v>
      </c>
      <c r="B3" s="256"/>
      <c r="C3" s="256"/>
      <c r="D3" s="256"/>
    </row>
    <row r="4" spans="1:4" ht="39.75" customHeight="1" x14ac:dyDescent="0.25">
      <c r="A4" s="130" t="s">
        <v>239</v>
      </c>
      <c r="B4" s="130" t="s">
        <v>240</v>
      </c>
      <c r="C4" s="130"/>
      <c r="D4" s="257" t="s">
        <v>123</v>
      </c>
    </row>
    <row r="5" spans="1:4" x14ac:dyDescent="0.25">
      <c r="A5" s="44"/>
      <c r="B5" s="44"/>
      <c r="C5" s="130"/>
      <c r="D5" s="257"/>
    </row>
    <row r="6" spans="1:4" x14ac:dyDescent="0.25">
      <c r="A6" s="45"/>
      <c r="B6" s="45"/>
      <c r="C6" s="45"/>
      <c r="D6" s="45"/>
    </row>
    <row r="7" spans="1:4" x14ac:dyDescent="0.25">
      <c r="A7" s="45"/>
      <c r="B7" s="45"/>
      <c r="C7" s="45"/>
      <c r="D7" s="45"/>
    </row>
    <row r="8" spans="1:4" x14ac:dyDescent="0.25">
      <c r="A8" s="45"/>
      <c r="B8" s="45"/>
      <c r="C8" s="45"/>
      <c r="D8" s="45"/>
    </row>
    <row r="9" spans="1:4" x14ac:dyDescent="0.25">
      <c r="A9" s="45"/>
      <c r="B9" s="45"/>
      <c r="C9" s="45"/>
      <c r="D9" s="45"/>
    </row>
  </sheetData>
  <mergeCells count="4">
    <mergeCell ref="A1:D1"/>
    <mergeCell ref="A2:D2"/>
    <mergeCell ref="A3:D3"/>
    <mergeCell ref="D4: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63"/>
  <sheetViews>
    <sheetView tabSelected="1" zoomScale="130" zoomScaleNormal="130" workbookViewId="0">
      <selection activeCell="B14" sqref="B14"/>
    </sheetView>
  </sheetViews>
  <sheetFormatPr baseColWidth="10" defaultColWidth="11.42578125" defaultRowHeight="12.75" x14ac:dyDescent="0.2"/>
  <cols>
    <col min="1" max="1" width="14.7109375" style="89" customWidth="1"/>
    <col min="2" max="2" width="55.140625" style="106" customWidth="1"/>
    <col min="3" max="4" width="16.42578125" style="107" bestFit="1" customWidth="1"/>
    <col min="5" max="5" width="15.7109375" style="107" bestFit="1" customWidth="1"/>
    <col min="6" max="6" width="11.28515625" style="89" bestFit="1" customWidth="1"/>
    <col min="7" max="16384" width="11.42578125" style="75"/>
  </cols>
  <sheetData>
    <row r="1" spans="1:6" x14ac:dyDescent="0.2">
      <c r="A1" s="111"/>
      <c r="B1" s="112"/>
      <c r="C1" s="113"/>
      <c r="D1" s="113"/>
      <c r="E1" s="113"/>
      <c r="F1" s="114"/>
    </row>
    <row r="2" spans="1:6" ht="15" x14ac:dyDescent="0.2">
      <c r="A2" s="258" t="s">
        <v>241</v>
      </c>
      <c r="B2" s="259"/>
      <c r="C2" s="259"/>
      <c r="D2" s="259"/>
      <c r="E2" s="259"/>
      <c r="F2" s="260"/>
    </row>
    <row r="3" spans="1:6" ht="15" x14ac:dyDescent="0.2">
      <c r="A3" s="261" t="s">
        <v>242</v>
      </c>
      <c r="B3" s="259"/>
      <c r="C3" s="259"/>
      <c r="D3" s="259"/>
      <c r="E3" s="259"/>
      <c r="F3" s="260"/>
    </row>
    <row r="4" spans="1:6" x14ac:dyDescent="0.2">
      <c r="A4" s="115"/>
      <c r="B4" s="109"/>
      <c r="C4" s="110"/>
      <c r="D4" s="110"/>
      <c r="E4" s="110"/>
      <c r="F4" s="116"/>
    </row>
    <row r="5" spans="1:6" x14ac:dyDescent="0.2">
      <c r="A5" s="261" t="s">
        <v>243</v>
      </c>
      <c r="B5" s="259"/>
      <c r="C5" s="259"/>
      <c r="D5" s="259"/>
      <c r="E5" s="259"/>
      <c r="F5" s="260"/>
    </row>
    <row r="6" spans="1:6" x14ac:dyDescent="0.2">
      <c r="A6" s="262" t="s">
        <v>244</v>
      </c>
      <c r="B6" s="259"/>
      <c r="C6" s="259"/>
      <c r="D6" s="259"/>
      <c r="E6" s="259"/>
      <c r="F6" s="260"/>
    </row>
    <row r="7" spans="1:6" x14ac:dyDescent="0.2">
      <c r="A7" s="262" t="s">
        <v>245</v>
      </c>
      <c r="B7" s="259"/>
      <c r="C7" s="259"/>
      <c r="D7" s="259"/>
      <c r="E7" s="259"/>
      <c r="F7" s="260"/>
    </row>
    <row r="8" spans="1:6" x14ac:dyDescent="0.2">
      <c r="A8" s="117"/>
      <c r="B8" s="118"/>
      <c r="C8" s="119"/>
      <c r="D8" s="119"/>
      <c r="E8" s="119"/>
      <c r="F8" s="120"/>
    </row>
    <row r="9" spans="1:6" s="108" customFormat="1" ht="24" customHeight="1" x14ac:dyDescent="0.2">
      <c r="A9" s="136" t="s">
        <v>246</v>
      </c>
      <c r="B9" s="137" t="s">
        <v>247</v>
      </c>
      <c r="C9" s="138" t="s">
        <v>248</v>
      </c>
      <c r="D9" s="138" t="s">
        <v>249</v>
      </c>
      <c r="E9" s="138" t="s">
        <v>250</v>
      </c>
      <c r="F9" s="136" t="s">
        <v>251</v>
      </c>
    </row>
    <row r="10" spans="1:6" x14ac:dyDescent="0.2">
      <c r="A10" s="76">
        <v>1000</v>
      </c>
      <c r="B10" s="77" t="s">
        <v>252</v>
      </c>
      <c r="C10" s="78">
        <v>2514393617</v>
      </c>
      <c r="D10" s="78">
        <v>2469357390</v>
      </c>
      <c r="E10" s="78">
        <v>-45036227</v>
      </c>
      <c r="F10" s="79">
        <v>-1.7899999999999999E-2</v>
      </c>
    </row>
    <row r="11" spans="1:6" x14ac:dyDescent="0.2">
      <c r="A11" s="76">
        <v>2000</v>
      </c>
      <c r="B11" s="80" t="s">
        <v>253</v>
      </c>
      <c r="C11" s="78">
        <v>188522046</v>
      </c>
      <c r="D11" s="78">
        <v>268962184</v>
      </c>
      <c r="E11" s="78">
        <v>80440138</v>
      </c>
      <c r="F11" s="79">
        <v>0.42670000000000002</v>
      </c>
    </row>
    <row r="12" spans="1:6" x14ac:dyDescent="0.2">
      <c r="A12" s="76">
        <v>3000</v>
      </c>
      <c r="B12" s="77" t="s">
        <v>254</v>
      </c>
      <c r="C12" s="78">
        <v>935655429</v>
      </c>
      <c r="D12" s="78">
        <v>506354332</v>
      </c>
      <c r="E12" s="78">
        <v>-429301097</v>
      </c>
      <c r="F12" s="79">
        <v>-0.45879999999999999</v>
      </c>
    </row>
    <row r="13" spans="1:6" x14ac:dyDescent="0.2">
      <c r="A13" s="76">
        <v>4000</v>
      </c>
      <c r="B13" s="80" t="s">
        <v>255</v>
      </c>
      <c r="C13" s="78">
        <v>958024424</v>
      </c>
      <c r="D13" s="78">
        <v>916742229</v>
      </c>
      <c r="E13" s="78">
        <v>-41282195</v>
      </c>
      <c r="F13" s="79">
        <v>-4.3099999999999999E-2</v>
      </c>
    </row>
    <row r="14" spans="1:6" x14ac:dyDescent="0.2">
      <c r="A14" s="76">
        <v>5000</v>
      </c>
      <c r="B14" s="80" t="s">
        <v>256</v>
      </c>
      <c r="C14" s="78">
        <v>132654515</v>
      </c>
      <c r="D14" s="78">
        <v>311120459</v>
      </c>
      <c r="E14" s="78">
        <v>178465944</v>
      </c>
      <c r="F14" s="79">
        <v>1.3452999999999999</v>
      </c>
    </row>
    <row r="15" spans="1:6" x14ac:dyDescent="0.2">
      <c r="A15" s="76">
        <v>6000</v>
      </c>
      <c r="B15" s="77" t="s">
        <v>257</v>
      </c>
      <c r="C15" s="78">
        <v>603857227</v>
      </c>
      <c r="D15" s="78">
        <v>737968790</v>
      </c>
      <c r="E15" s="78">
        <v>134111563</v>
      </c>
      <c r="F15" s="79">
        <v>0.22209999999999999</v>
      </c>
    </row>
    <row r="16" spans="1:6" x14ac:dyDescent="0.2">
      <c r="A16" s="76">
        <v>7000</v>
      </c>
      <c r="B16" s="80" t="s">
        <v>258</v>
      </c>
      <c r="C16" s="78">
        <v>2030821</v>
      </c>
      <c r="D16" s="81" t="s">
        <v>259</v>
      </c>
      <c r="E16" s="78">
        <v>-2030821</v>
      </c>
      <c r="F16" s="79">
        <v>-1</v>
      </c>
    </row>
    <row r="17" spans="1:6" x14ac:dyDescent="0.2">
      <c r="A17" s="76">
        <v>9000</v>
      </c>
      <c r="B17" s="77" t="s">
        <v>260</v>
      </c>
      <c r="C17" s="78">
        <v>99457595</v>
      </c>
      <c r="D17" s="78">
        <v>107273303</v>
      </c>
      <c r="E17" s="78">
        <v>7815708</v>
      </c>
      <c r="F17" s="79">
        <v>7.8600000000000003E-2</v>
      </c>
    </row>
    <row r="18" spans="1:6" x14ac:dyDescent="0.2">
      <c r="A18" s="82"/>
      <c r="B18" s="83"/>
      <c r="C18" s="84"/>
      <c r="D18" s="84"/>
      <c r="E18" s="84"/>
      <c r="F18" s="82"/>
    </row>
    <row r="19" spans="1:6" x14ac:dyDescent="0.2">
      <c r="A19" s="82"/>
      <c r="B19" s="85" t="s">
        <v>261</v>
      </c>
      <c r="C19" s="86" t="s">
        <v>262</v>
      </c>
      <c r="D19" s="86" t="s">
        <v>263</v>
      </c>
      <c r="E19" s="86" t="s">
        <v>264</v>
      </c>
      <c r="F19" s="87" t="s">
        <v>265</v>
      </c>
    </row>
    <row r="22" spans="1:6" s="89" customFormat="1" x14ac:dyDescent="0.2">
      <c r="A22" s="88" t="s">
        <v>246</v>
      </c>
      <c r="B22" s="87" t="s">
        <v>247</v>
      </c>
      <c r="C22" s="88" t="s">
        <v>248</v>
      </c>
      <c r="D22" s="88" t="s">
        <v>249</v>
      </c>
      <c r="E22" s="88" t="s">
        <v>250</v>
      </c>
      <c r="F22" s="88" t="s">
        <v>251</v>
      </c>
    </row>
    <row r="23" spans="1:6" x14ac:dyDescent="0.2">
      <c r="A23" s="90" t="s">
        <v>266</v>
      </c>
      <c r="B23" s="91" t="s">
        <v>252</v>
      </c>
      <c r="C23" s="92" t="s">
        <v>267</v>
      </c>
      <c r="D23" s="92" t="s">
        <v>268</v>
      </c>
      <c r="E23" s="92" t="s">
        <v>269</v>
      </c>
      <c r="F23" s="90" t="s">
        <v>270</v>
      </c>
    </row>
    <row r="24" spans="1:6" x14ac:dyDescent="0.2">
      <c r="A24" s="93" t="s">
        <v>271</v>
      </c>
      <c r="B24" s="94" t="s">
        <v>272</v>
      </c>
      <c r="C24" s="95" t="s">
        <v>273</v>
      </c>
      <c r="D24" s="95" t="s">
        <v>274</v>
      </c>
      <c r="E24" s="95" t="s">
        <v>275</v>
      </c>
      <c r="F24" s="93" t="s">
        <v>276</v>
      </c>
    </row>
    <row r="25" spans="1:6" x14ac:dyDescent="0.2">
      <c r="A25" s="87" t="s">
        <v>277</v>
      </c>
      <c r="B25" s="85" t="s">
        <v>278</v>
      </c>
      <c r="C25" s="86" t="s">
        <v>279</v>
      </c>
      <c r="D25" s="86" t="s">
        <v>280</v>
      </c>
      <c r="E25" s="86" t="s">
        <v>281</v>
      </c>
      <c r="F25" s="87" t="s">
        <v>282</v>
      </c>
    </row>
    <row r="26" spans="1:6" x14ac:dyDescent="0.2">
      <c r="A26" s="87" t="s">
        <v>283</v>
      </c>
      <c r="B26" s="85" t="s">
        <v>284</v>
      </c>
      <c r="C26" s="86" t="s">
        <v>285</v>
      </c>
      <c r="D26" s="86" t="s">
        <v>285</v>
      </c>
      <c r="E26" s="86" t="s">
        <v>286</v>
      </c>
      <c r="F26" s="87" t="s">
        <v>287</v>
      </c>
    </row>
    <row r="27" spans="1:6" x14ac:dyDescent="0.2">
      <c r="A27" s="87" t="s">
        <v>288</v>
      </c>
      <c r="B27" s="96" t="s">
        <v>289</v>
      </c>
      <c r="C27" s="86" t="s">
        <v>290</v>
      </c>
      <c r="D27" s="86" t="s">
        <v>291</v>
      </c>
      <c r="E27" s="86" t="s">
        <v>292</v>
      </c>
      <c r="F27" s="87" t="s">
        <v>293</v>
      </c>
    </row>
    <row r="28" spans="1:6" x14ac:dyDescent="0.2">
      <c r="A28" s="87" t="s">
        <v>294</v>
      </c>
      <c r="B28" s="96" t="s">
        <v>295</v>
      </c>
      <c r="C28" s="86" t="s">
        <v>285</v>
      </c>
      <c r="D28" s="86" t="s">
        <v>285</v>
      </c>
      <c r="E28" s="86" t="s">
        <v>286</v>
      </c>
      <c r="F28" s="87" t="s">
        <v>287</v>
      </c>
    </row>
    <row r="29" spans="1:6" x14ac:dyDescent="0.2">
      <c r="A29" s="93" t="s">
        <v>296</v>
      </c>
      <c r="B29" s="94" t="s">
        <v>297</v>
      </c>
      <c r="C29" s="95" t="s">
        <v>298</v>
      </c>
      <c r="D29" s="95" t="s">
        <v>299</v>
      </c>
      <c r="E29" s="95" t="s">
        <v>300</v>
      </c>
      <c r="F29" s="93" t="s">
        <v>301</v>
      </c>
    </row>
    <row r="30" spans="1:6" x14ac:dyDescent="0.2">
      <c r="A30" s="87" t="s">
        <v>302</v>
      </c>
      <c r="B30" s="85" t="s">
        <v>303</v>
      </c>
      <c r="C30" s="86" t="s">
        <v>304</v>
      </c>
      <c r="D30" s="86" t="s">
        <v>285</v>
      </c>
      <c r="E30" s="86" t="s">
        <v>305</v>
      </c>
      <c r="F30" s="87" t="s">
        <v>306</v>
      </c>
    </row>
    <row r="31" spans="1:6" x14ac:dyDescent="0.2">
      <c r="A31" s="87" t="s">
        <v>307</v>
      </c>
      <c r="B31" s="96" t="s">
        <v>308</v>
      </c>
      <c r="C31" s="86" t="s">
        <v>309</v>
      </c>
      <c r="D31" s="86" t="s">
        <v>310</v>
      </c>
      <c r="E31" s="86" t="s">
        <v>311</v>
      </c>
      <c r="F31" s="87" t="s">
        <v>312</v>
      </c>
    </row>
    <row r="32" spans="1:6" x14ac:dyDescent="0.2">
      <c r="A32" s="87" t="s">
        <v>313</v>
      </c>
      <c r="B32" s="96" t="s">
        <v>314</v>
      </c>
      <c r="C32" s="86" t="s">
        <v>285</v>
      </c>
      <c r="D32" s="86" t="s">
        <v>285</v>
      </c>
      <c r="E32" s="86" t="s">
        <v>286</v>
      </c>
      <c r="F32" s="87" t="s">
        <v>287</v>
      </c>
    </row>
    <row r="33" spans="1:6" ht="22.5" x14ac:dyDescent="0.2">
      <c r="A33" s="87" t="s">
        <v>315</v>
      </c>
      <c r="B33" s="96" t="s">
        <v>316</v>
      </c>
      <c r="C33" s="86" t="s">
        <v>285</v>
      </c>
      <c r="D33" s="86" t="s">
        <v>285</v>
      </c>
      <c r="E33" s="86" t="s">
        <v>286</v>
      </c>
      <c r="F33" s="87" t="s">
        <v>287</v>
      </c>
    </row>
    <row r="34" spans="1:6" x14ac:dyDescent="0.2">
      <c r="A34" s="93" t="s">
        <v>317</v>
      </c>
      <c r="B34" s="97" t="s">
        <v>318</v>
      </c>
      <c r="C34" s="95" t="s">
        <v>319</v>
      </c>
      <c r="D34" s="95" t="s">
        <v>320</v>
      </c>
      <c r="E34" s="95" t="s">
        <v>321</v>
      </c>
      <c r="F34" s="93" t="s">
        <v>322</v>
      </c>
    </row>
    <row r="35" spans="1:6" x14ac:dyDescent="0.2">
      <c r="A35" s="87" t="s">
        <v>323</v>
      </c>
      <c r="B35" s="96" t="s">
        <v>324</v>
      </c>
      <c r="C35" s="86" t="s">
        <v>285</v>
      </c>
      <c r="D35" s="86" t="s">
        <v>285</v>
      </c>
      <c r="E35" s="86" t="s">
        <v>286</v>
      </c>
      <c r="F35" s="87" t="s">
        <v>287</v>
      </c>
    </row>
    <row r="36" spans="1:6" x14ac:dyDescent="0.2">
      <c r="A36" s="87" t="s">
        <v>325</v>
      </c>
      <c r="B36" s="96" t="s">
        <v>326</v>
      </c>
      <c r="C36" s="86" t="s">
        <v>327</v>
      </c>
      <c r="D36" s="86" t="s">
        <v>328</v>
      </c>
      <c r="E36" s="86" t="s">
        <v>329</v>
      </c>
      <c r="F36" s="87" t="s">
        <v>330</v>
      </c>
    </row>
    <row r="37" spans="1:6" x14ac:dyDescent="0.2">
      <c r="A37" s="87" t="s">
        <v>331</v>
      </c>
      <c r="B37" s="85" t="s">
        <v>332</v>
      </c>
      <c r="C37" s="86" t="s">
        <v>333</v>
      </c>
      <c r="D37" s="86" t="s">
        <v>334</v>
      </c>
      <c r="E37" s="86" t="s">
        <v>335</v>
      </c>
      <c r="F37" s="87" t="s">
        <v>336</v>
      </c>
    </row>
    <row r="38" spans="1:6" x14ac:dyDescent="0.2">
      <c r="A38" s="87" t="s">
        <v>337</v>
      </c>
      <c r="B38" s="85" t="s">
        <v>338</v>
      </c>
      <c r="C38" s="86" t="s">
        <v>285</v>
      </c>
      <c r="D38" s="86" t="s">
        <v>285</v>
      </c>
      <c r="E38" s="86" t="s">
        <v>286</v>
      </c>
      <c r="F38" s="87" t="s">
        <v>287</v>
      </c>
    </row>
    <row r="39" spans="1:6" x14ac:dyDescent="0.2">
      <c r="A39" s="87" t="s">
        <v>339</v>
      </c>
      <c r="B39" s="85" t="s">
        <v>340</v>
      </c>
      <c r="C39" s="86" t="s">
        <v>285</v>
      </c>
      <c r="D39" s="86" t="s">
        <v>285</v>
      </c>
      <c r="E39" s="86" t="s">
        <v>286</v>
      </c>
      <c r="F39" s="87" t="s">
        <v>287</v>
      </c>
    </row>
    <row r="40" spans="1:6" ht="22.5" x14ac:dyDescent="0.2">
      <c r="A40" s="87" t="s">
        <v>341</v>
      </c>
      <c r="B40" s="96" t="s">
        <v>342</v>
      </c>
      <c r="C40" s="86" t="s">
        <v>285</v>
      </c>
      <c r="D40" s="86" t="s">
        <v>285</v>
      </c>
      <c r="E40" s="86" t="s">
        <v>286</v>
      </c>
      <c r="F40" s="87" t="s">
        <v>287</v>
      </c>
    </row>
    <row r="41" spans="1:6" x14ac:dyDescent="0.2">
      <c r="A41" s="87" t="s">
        <v>343</v>
      </c>
      <c r="B41" s="85" t="s">
        <v>344</v>
      </c>
      <c r="C41" s="86" t="s">
        <v>345</v>
      </c>
      <c r="D41" s="86" t="s">
        <v>345</v>
      </c>
      <c r="E41" s="86" t="s">
        <v>286</v>
      </c>
      <c r="F41" s="87" t="s">
        <v>287</v>
      </c>
    </row>
    <row r="42" spans="1:6" ht="22.5" x14ac:dyDescent="0.2">
      <c r="A42" s="87" t="s">
        <v>346</v>
      </c>
      <c r="B42" s="96" t="s">
        <v>347</v>
      </c>
      <c r="C42" s="86" t="s">
        <v>285</v>
      </c>
      <c r="D42" s="86" t="s">
        <v>285</v>
      </c>
      <c r="E42" s="86" t="s">
        <v>286</v>
      </c>
      <c r="F42" s="87" t="s">
        <v>287</v>
      </c>
    </row>
    <row r="43" spans="1:6" x14ac:dyDescent="0.2">
      <c r="A43" s="93" t="s">
        <v>348</v>
      </c>
      <c r="B43" s="98" t="s">
        <v>349</v>
      </c>
      <c r="C43" s="95" t="s">
        <v>350</v>
      </c>
      <c r="D43" s="95" t="s">
        <v>351</v>
      </c>
      <c r="E43" s="95" t="s">
        <v>352</v>
      </c>
      <c r="F43" s="93" t="s">
        <v>353</v>
      </c>
    </row>
    <row r="44" spans="1:6" x14ac:dyDescent="0.2">
      <c r="A44" s="87" t="s">
        <v>354</v>
      </c>
      <c r="B44" s="85" t="s">
        <v>355</v>
      </c>
      <c r="C44" s="86" t="s">
        <v>356</v>
      </c>
      <c r="D44" s="86" t="s">
        <v>357</v>
      </c>
      <c r="E44" s="86" t="s">
        <v>358</v>
      </c>
      <c r="F44" s="87" t="s">
        <v>359</v>
      </c>
    </row>
    <row r="45" spans="1:6" x14ac:dyDescent="0.2">
      <c r="A45" s="87" t="s">
        <v>360</v>
      </c>
      <c r="B45" s="96" t="s">
        <v>361</v>
      </c>
      <c r="C45" s="86" t="s">
        <v>362</v>
      </c>
      <c r="D45" s="86" t="s">
        <v>363</v>
      </c>
      <c r="E45" s="86" t="s">
        <v>364</v>
      </c>
      <c r="F45" s="87" t="s">
        <v>365</v>
      </c>
    </row>
    <row r="46" spans="1:6" x14ac:dyDescent="0.2">
      <c r="A46" s="87" t="s">
        <v>366</v>
      </c>
      <c r="B46" s="96" t="s">
        <v>367</v>
      </c>
      <c r="C46" s="86" t="s">
        <v>368</v>
      </c>
      <c r="D46" s="86" t="s">
        <v>369</v>
      </c>
      <c r="E46" s="86" t="s">
        <v>370</v>
      </c>
      <c r="F46" s="87" t="s">
        <v>371</v>
      </c>
    </row>
    <row r="47" spans="1:6" x14ac:dyDescent="0.2">
      <c r="A47" s="87" t="s">
        <v>372</v>
      </c>
      <c r="B47" s="85" t="s">
        <v>373</v>
      </c>
      <c r="C47" s="86" t="s">
        <v>374</v>
      </c>
      <c r="D47" s="86" t="s">
        <v>375</v>
      </c>
      <c r="E47" s="86" t="s">
        <v>376</v>
      </c>
      <c r="F47" s="87" t="s">
        <v>377</v>
      </c>
    </row>
    <row r="48" spans="1:6" x14ac:dyDescent="0.2">
      <c r="A48" s="93" t="s">
        <v>378</v>
      </c>
      <c r="B48" s="97" t="s">
        <v>379</v>
      </c>
      <c r="C48" s="95" t="s">
        <v>380</v>
      </c>
      <c r="D48" s="95" t="s">
        <v>381</v>
      </c>
      <c r="E48" s="95" t="s">
        <v>382</v>
      </c>
      <c r="F48" s="93" t="s">
        <v>383</v>
      </c>
    </row>
    <row r="49" spans="1:6" x14ac:dyDescent="0.2">
      <c r="A49" s="87" t="s">
        <v>384</v>
      </c>
      <c r="B49" s="96" t="s">
        <v>385</v>
      </c>
      <c r="C49" s="86" t="s">
        <v>285</v>
      </c>
      <c r="D49" s="86" t="s">
        <v>285</v>
      </c>
      <c r="E49" s="86" t="s">
        <v>286</v>
      </c>
      <c r="F49" s="87" t="s">
        <v>287</v>
      </c>
    </row>
    <row r="50" spans="1:6" x14ac:dyDescent="0.2">
      <c r="A50" s="87" t="s">
        <v>386</v>
      </c>
      <c r="B50" s="85" t="s">
        <v>387</v>
      </c>
      <c r="C50" s="86" t="s">
        <v>388</v>
      </c>
      <c r="D50" s="86" t="s">
        <v>389</v>
      </c>
      <c r="E50" s="86" t="s">
        <v>390</v>
      </c>
      <c r="F50" s="87" t="s">
        <v>391</v>
      </c>
    </row>
    <row r="51" spans="1:6" x14ac:dyDescent="0.2">
      <c r="A51" s="87" t="s">
        <v>392</v>
      </c>
      <c r="B51" s="85" t="s">
        <v>393</v>
      </c>
      <c r="C51" s="86" t="s">
        <v>285</v>
      </c>
      <c r="D51" s="86" t="s">
        <v>285</v>
      </c>
      <c r="E51" s="86" t="s">
        <v>286</v>
      </c>
      <c r="F51" s="87" t="s">
        <v>287</v>
      </c>
    </row>
    <row r="52" spans="1:6" x14ac:dyDescent="0.2">
      <c r="A52" s="87" t="s">
        <v>394</v>
      </c>
      <c r="B52" s="85" t="s">
        <v>395</v>
      </c>
      <c r="C52" s="86" t="s">
        <v>396</v>
      </c>
      <c r="D52" s="86" t="s">
        <v>397</v>
      </c>
      <c r="E52" s="86" t="s">
        <v>398</v>
      </c>
      <c r="F52" s="87" t="s">
        <v>399</v>
      </c>
    </row>
    <row r="53" spans="1:6" x14ac:dyDescent="0.2">
      <c r="A53" s="87" t="s">
        <v>400</v>
      </c>
      <c r="B53" s="99" t="s">
        <v>401</v>
      </c>
      <c r="C53" s="86" t="s">
        <v>285</v>
      </c>
      <c r="D53" s="86" t="s">
        <v>285</v>
      </c>
      <c r="E53" s="86" t="s">
        <v>286</v>
      </c>
      <c r="F53" s="87" t="s">
        <v>287</v>
      </c>
    </row>
    <row r="54" spans="1:6" x14ac:dyDescent="0.2">
      <c r="A54" s="87" t="s">
        <v>402</v>
      </c>
      <c r="B54" s="96" t="s">
        <v>403</v>
      </c>
      <c r="C54" s="86" t="s">
        <v>404</v>
      </c>
      <c r="D54" s="86" t="s">
        <v>285</v>
      </c>
      <c r="E54" s="86" t="s">
        <v>405</v>
      </c>
      <c r="F54" s="87" t="s">
        <v>306</v>
      </c>
    </row>
    <row r="55" spans="1:6" x14ac:dyDescent="0.2">
      <c r="A55" s="93" t="s">
        <v>406</v>
      </c>
      <c r="B55" s="98" t="s">
        <v>407</v>
      </c>
      <c r="C55" s="95" t="s">
        <v>285</v>
      </c>
      <c r="D55" s="95" t="s">
        <v>285</v>
      </c>
      <c r="E55" s="95" t="s">
        <v>285</v>
      </c>
      <c r="F55" s="93" t="s">
        <v>408</v>
      </c>
    </row>
    <row r="56" spans="1:6" x14ac:dyDescent="0.2">
      <c r="A56" s="87" t="s">
        <v>409</v>
      </c>
      <c r="B56" s="96" t="s">
        <v>410</v>
      </c>
      <c r="C56" s="86" t="s">
        <v>285</v>
      </c>
      <c r="D56" s="86" t="s">
        <v>285</v>
      </c>
      <c r="E56" s="86" t="s">
        <v>286</v>
      </c>
      <c r="F56" s="87" t="s">
        <v>408</v>
      </c>
    </row>
    <row r="57" spans="1:6" x14ac:dyDescent="0.2">
      <c r="A57" s="93" t="s">
        <v>411</v>
      </c>
      <c r="B57" s="97" t="s">
        <v>412</v>
      </c>
      <c r="C57" s="95" t="s">
        <v>413</v>
      </c>
      <c r="D57" s="95" t="s">
        <v>414</v>
      </c>
      <c r="E57" s="95" t="s">
        <v>415</v>
      </c>
      <c r="F57" s="93" t="s">
        <v>416</v>
      </c>
    </row>
    <row r="58" spans="1:6" x14ac:dyDescent="0.2">
      <c r="A58" s="87" t="s">
        <v>417</v>
      </c>
      <c r="B58" s="85" t="s">
        <v>418</v>
      </c>
      <c r="C58" s="86" t="s">
        <v>419</v>
      </c>
      <c r="D58" s="86" t="s">
        <v>420</v>
      </c>
      <c r="E58" s="86" t="s">
        <v>415</v>
      </c>
      <c r="F58" s="87" t="s">
        <v>416</v>
      </c>
    </row>
    <row r="59" spans="1:6" x14ac:dyDescent="0.2">
      <c r="A59" s="87" t="s">
        <v>421</v>
      </c>
      <c r="B59" s="85" t="s">
        <v>422</v>
      </c>
      <c r="C59" s="86" t="s">
        <v>285</v>
      </c>
      <c r="D59" s="86" t="s">
        <v>285</v>
      </c>
      <c r="E59" s="86" t="s">
        <v>286</v>
      </c>
      <c r="F59" s="87" t="s">
        <v>408</v>
      </c>
    </row>
    <row r="60" spans="1:6" ht="25.5" customHeight="1" x14ac:dyDescent="0.2">
      <c r="A60" s="93" t="s">
        <v>423</v>
      </c>
      <c r="B60" s="100" t="s">
        <v>424</v>
      </c>
      <c r="C60" s="95" t="s">
        <v>286</v>
      </c>
      <c r="D60" s="95" t="s">
        <v>286</v>
      </c>
      <c r="E60" s="95" t="s">
        <v>286</v>
      </c>
      <c r="F60" s="93" t="s">
        <v>287</v>
      </c>
    </row>
    <row r="61" spans="1:6" x14ac:dyDescent="0.2">
      <c r="A61" s="87" t="s">
        <v>425</v>
      </c>
      <c r="B61" s="85" t="s">
        <v>426</v>
      </c>
      <c r="C61" s="86" t="s">
        <v>285</v>
      </c>
      <c r="D61" s="86" t="s">
        <v>285</v>
      </c>
      <c r="E61" s="86" t="s">
        <v>286</v>
      </c>
      <c r="F61" s="87" t="s">
        <v>408</v>
      </c>
    </row>
    <row r="62" spans="1:6" x14ac:dyDescent="0.2">
      <c r="A62" s="87" t="s">
        <v>427</v>
      </c>
      <c r="B62" s="96" t="s">
        <v>428</v>
      </c>
      <c r="C62" s="86" t="s">
        <v>285</v>
      </c>
      <c r="D62" s="86" t="s">
        <v>285</v>
      </c>
      <c r="E62" s="86" t="s">
        <v>286</v>
      </c>
      <c r="F62" s="87" t="s">
        <v>408</v>
      </c>
    </row>
    <row r="63" spans="1:6" x14ac:dyDescent="0.2">
      <c r="A63" s="90" t="s">
        <v>429</v>
      </c>
      <c r="B63" s="91" t="s">
        <v>253</v>
      </c>
      <c r="C63" s="92" t="s">
        <v>430</v>
      </c>
      <c r="D63" s="92" t="s">
        <v>431</v>
      </c>
      <c r="E63" s="92" t="s">
        <v>432</v>
      </c>
      <c r="F63" s="90" t="s">
        <v>433</v>
      </c>
    </row>
    <row r="64" spans="1:6" ht="25.5" customHeight="1" x14ac:dyDescent="0.2">
      <c r="A64" s="93" t="s">
        <v>434</v>
      </c>
      <c r="B64" s="97" t="s">
        <v>435</v>
      </c>
      <c r="C64" s="95" t="s">
        <v>436</v>
      </c>
      <c r="D64" s="95" t="s">
        <v>437</v>
      </c>
      <c r="E64" s="95" t="s">
        <v>438</v>
      </c>
      <c r="F64" s="93" t="s">
        <v>439</v>
      </c>
    </row>
    <row r="65" spans="1:6" x14ac:dyDescent="0.2">
      <c r="A65" s="87" t="s">
        <v>440</v>
      </c>
      <c r="B65" s="96" t="s">
        <v>441</v>
      </c>
      <c r="C65" s="86" t="s">
        <v>442</v>
      </c>
      <c r="D65" s="86" t="s">
        <v>443</v>
      </c>
      <c r="E65" s="86" t="s">
        <v>444</v>
      </c>
      <c r="F65" s="87" t="s">
        <v>445</v>
      </c>
    </row>
    <row r="66" spans="1:6" x14ac:dyDescent="0.2">
      <c r="A66" s="87" t="s">
        <v>446</v>
      </c>
      <c r="B66" s="96" t="s">
        <v>447</v>
      </c>
      <c r="C66" s="86" t="s">
        <v>448</v>
      </c>
      <c r="D66" s="86" t="s">
        <v>449</v>
      </c>
      <c r="E66" s="86" t="s">
        <v>450</v>
      </c>
      <c r="F66" s="87" t="s">
        <v>451</v>
      </c>
    </row>
    <row r="67" spans="1:6" x14ac:dyDescent="0.2">
      <c r="A67" s="87" t="s">
        <v>452</v>
      </c>
      <c r="B67" s="85" t="s">
        <v>453</v>
      </c>
      <c r="C67" s="86" t="s">
        <v>454</v>
      </c>
      <c r="D67" s="86" t="s">
        <v>455</v>
      </c>
      <c r="E67" s="86" t="s">
        <v>456</v>
      </c>
      <c r="F67" s="87" t="s">
        <v>457</v>
      </c>
    </row>
    <row r="68" spans="1:6" ht="22.5" x14ac:dyDescent="0.2">
      <c r="A68" s="87" t="s">
        <v>458</v>
      </c>
      <c r="B68" s="96" t="s">
        <v>459</v>
      </c>
      <c r="C68" s="86" t="s">
        <v>460</v>
      </c>
      <c r="D68" s="86" t="s">
        <v>461</v>
      </c>
      <c r="E68" s="86" t="s">
        <v>462</v>
      </c>
      <c r="F68" s="87" t="s">
        <v>463</v>
      </c>
    </row>
    <row r="69" spans="1:6" x14ac:dyDescent="0.2">
      <c r="A69" s="87" t="s">
        <v>464</v>
      </c>
      <c r="B69" s="96" t="s">
        <v>465</v>
      </c>
      <c r="C69" s="86" t="s">
        <v>466</v>
      </c>
      <c r="D69" s="86" t="s">
        <v>467</v>
      </c>
      <c r="E69" s="86" t="s">
        <v>468</v>
      </c>
      <c r="F69" s="87" t="s">
        <v>469</v>
      </c>
    </row>
    <row r="70" spans="1:6" x14ac:dyDescent="0.2">
      <c r="A70" s="87" t="s">
        <v>470</v>
      </c>
      <c r="B70" s="85" t="s">
        <v>471</v>
      </c>
      <c r="C70" s="86" t="s">
        <v>472</v>
      </c>
      <c r="D70" s="86" t="s">
        <v>473</v>
      </c>
      <c r="E70" s="86" t="s">
        <v>474</v>
      </c>
      <c r="F70" s="87" t="s">
        <v>475</v>
      </c>
    </row>
    <row r="71" spans="1:6" x14ac:dyDescent="0.2">
      <c r="A71" s="87" t="s">
        <v>476</v>
      </c>
      <c r="B71" s="85" t="s">
        <v>477</v>
      </c>
      <c r="C71" s="86" t="s">
        <v>478</v>
      </c>
      <c r="D71" s="86" t="s">
        <v>479</v>
      </c>
      <c r="E71" s="86" t="s">
        <v>480</v>
      </c>
      <c r="F71" s="87" t="s">
        <v>481</v>
      </c>
    </row>
    <row r="72" spans="1:6" x14ac:dyDescent="0.2">
      <c r="A72" s="87" t="s">
        <v>482</v>
      </c>
      <c r="B72" s="96" t="s">
        <v>483</v>
      </c>
      <c r="C72" s="86" t="s">
        <v>484</v>
      </c>
      <c r="D72" s="86" t="s">
        <v>485</v>
      </c>
      <c r="E72" s="86" t="s">
        <v>486</v>
      </c>
      <c r="F72" s="87" t="s">
        <v>487</v>
      </c>
    </row>
    <row r="73" spans="1:6" x14ac:dyDescent="0.2">
      <c r="A73" s="93" t="s">
        <v>488</v>
      </c>
      <c r="B73" s="98" t="s">
        <v>489</v>
      </c>
      <c r="C73" s="95" t="s">
        <v>490</v>
      </c>
      <c r="D73" s="95" t="s">
        <v>491</v>
      </c>
      <c r="E73" s="95" t="s">
        <v>492</v>
      </c>
      <c r="F73" s="93" t="s">
        <v>493</v>
      </c>
    </row>
    <row r="74" spans="1:6" x14ac:dyDescent="0.2">
      <c r="A74" s="87" t="s">
        <v>494</v>
      </c>
      <c r="B74" s="96" t="s">
        <v>495</v>
      </c>
      <c r="C74" s="86" t="s">
        <v>496</v>
      </c>
      <c r="D74" s="86" t="s">
        <v>497</v>
      </c>
      <c r="E74" s="86" t="s">
        <v>498</v>
      </c>
      <c r="F74" s="87" t="s">
        <v>499</v>
      </c>
    </row>
    <row r="75" spans="1:6" x14ac:dyDescent="0.2">
      <c r="A75" s="87" t="s">
        <v>500</v>
      </c>
      <c r="B75" s="96" t="s">
        <v>501</v>
      </c>
      <c r="C75" s="86" t="s">
        <v>502</v>
      </c>
      <c r="D75" s="86" t="s">
        <v>503</v>
      </c>
      <c r="E75" s="86" t="s">
        <v>504</v>
      </c>
      <c r="F75" s="87" t="s">
        <v>505</v>
      </c>
    </row>
    <row r="76" spans="1:6" x14ac:dyDescent="0.2">
      <c r="A76" s="87" t="s">
        <v>506</v>
      </c>
      <c r="B76" s="96" t="s">
        <v>507</v>
      </c>
      <c r="C76" s="86" t="s">
        <v>508</v>
      </c>
      <c r="D76" s="86" t="s">
        <v>509</v>
      </c>
      <c r="E76" s="86" t="s">
        <v>510</v>
      </c>
      <c r="F76" s="87" t="s">
        <v>511</v>
      </c>
    </row>
    <row r="77" spans="1:6" ht="25.5" customHeight="1" x14ac:dyDescent="0.2">
      <c r="A77" s="93" t="s">
        <v>512</v>
      </c>
      <c r="B77" s="100" t="s">
        <v>513</v>
      </c>
      <c r="C77" s="95" t="s">
        <v>514</v>
      </c>
      <c r="D77" s="95" t="s">
        <v>515</v>
      </c>
      <c r="E77" s="95" t="s">
        <v>516</v>
      </c>
      <c r="F77" s="93" t="s">
        <v>517</v>
      </c>
    </row>
    <row r="78" spans="1:6" ht="22.5" x14ac:dyDescent="0.2">
      <c r="A78" s="87" t="s">
        <v>518</v>
      </c>
      <c r="B78" s="96" t="s">
        <v>519</v>
      </c>
      <c r="C78" s="86" t="s">
        <v>520</v>
      </c>
      <c r="D78" s="86" t="s">
        <v>285</v>
      </c>
      <c r="E78" s="86" t="s">
        <v>521</v>
      </c>
      <c r="F78" s="87" t="s">
        <v>522</v>
      </c>
    </row>
    <row r="79" spans="1:6" x14ac:dyDescent="0.2">
      <c r="A79" s="87" t="s">
        <v>523</v>
      </c>
      <c r="B79" s="96" t="s">
        <v>524</v>
      </c>
      <c r="C79" s="86" t="s">
        <v>285</v>
      </c>
      <c r="D79" s="86" t="s">
        <v>285</v>
      </c>
      <c r="E79" s="86" t="s">
        <v>285</v>
      </c>
      <c r="F79" s="87" t="s">
        <v>408</v>
      </c>
    </row>
    <row r="80" spans="1:6" x14ac:dyDescent="0.2">
      <c r="A80" s="87" t="s">
        <v>525</v>
      </c>
      <c r="B80" s="96" t="s">
        <v>526</v>
      </c>
      <c r="C80" s="86" t="s">
        <v>285</v>
      </c>
      <c r="D80" s="86" t="s">
        <v>527</v>
      </c>
      <c r="E80" s="86" t="s">
        <v>527</v>
      </c>
      <c r="F80" s="87" t="s">
        <v>528</v>
      </c>
    </row>
    <row r="81" spans="1:6" ht="22.5" x14ac:dyDescent="0.2">
      <c r="A81" s="87" t="s">
        <v>529</v>
      </c>
      <c r="B81" s="96" t="s">
        <v>530</v>
      </c>
      <c r="C81" s="86" t="s">
        <v>285</v>
      </c>
      <c r="D81" s="86" t="s">
        <v>531</v>
      </c>
      <c r="E81" s="86" t="s">
        <v>531</v>
      </c>
      <c r="F81" s="87" t="s">
        <v>528</v>
      </c>
    </row>
    <row r="82" spans="1:6" ht="22.5" x14ac:dyDescent="0.2">
      <c r="A82" s="87" t="s">
        <v>532</v>
      </c>
      <c r="B82" s="96" t="s">
        <v>533</v>
      </c>
      <c r="C82" s="86" t="s">
        <v>285</v>
      </c>
      <c r="D82" s="86" t="s">
        <v>534</v>
      </c>
      <c r="E82" s="86" t="s">
        <v>534</v>
      </c>
      <c r="F82" s="87" t="s">
        <v>528</v>
      </c>
    </row>
    <row r="83" spans="1:6" ht="22.5" x14ac:dyDescent="0.2">
      <c r="A83" s="87" t="s">
        <v>535</v>
      </c>
      <c r="B83" s="96" t="s">
        <v>536</v>
      </c>
      <c r="C83" s="86" t="s">
        <v>285</v>
      </c>
      <c r="D83" s="86" t="s">
        <v>285</v>
      </c>
      <c r="E83" s="86" t="s">
        <v>285</v>
      </c>
      <c r="F83" s="87" t="s">
        <v>408</v>
      </c>
    </row>
    <row r="84" spans="1:6" x14ac:dyDescent="0.2">
      <c r="A84" s="87" t="s">
        <v>537</v>
      </c>
      <c r="B84" s="96" t="s">
        <v>538</v>
      </c>
      <c r="C84" s="86" t="s">
        <v>285</v>
      </c>
      <c r="D84" s="86" t="s">
        <v>285</v>
      </c>
      <c r="E84" s="86" t="s">
        <v>285</v>
      </c>
      <c r="F84" s="87" t="s">
        <v>408</v>
      </c>
    </row>
    <row r="85" spans="1:6" x14ac:dyDescent="0.2">
      <c r="A85" s="87" t="s">
        <v>539</v>
      </c>
      <c r="B85" s="96" t="s">
        <v>540</v>
      </c>
      <c r="C85" s="86" t="s">
        <v>285</v>
      </c>
      <c r="D85" s="86" t="s">
        <v>285</v>
      </c>
      <c r="E85" s="86" t="s">
        <v>285</v>
      </c>
      <c r="F85" s="87" t="s">
        <v>408</v>
      </c>
    </row>
    <row r="86" spans="1:6" x14ac:dyDescent="0.2">
      <c r="A86" s="87" t="s">
        <v>541</v>
      </c>
      <c r="B86" s="96" t="s">
        <v>542</v>
      </c>
      <c r="C86" s="86" t="s">
        <v>285</v>
      </c>
      <c r="D86" s="86" t="s">
        <v>285</v>
      </c>
      <c r="E86" s="86" t="s">
        <v>285</v>
      </c>
      <c r="F86" s="87" t="s">
        <v>408</v>
      </c>
    </row>
    <row r="87" spans="1:6" x14ac:dyDescent="0.2">
      <c r="A87" s="93" t="s">
        <v>543</v>
      </c>
      <c r="B87" s="94" t="s">
        <v>544</v>
      </c>
      <c r="C87" s="95" t="s">
        <v>545</v>
      </c>
      <c r="D87" s="95" t="s">
        <v>546</v>
      </c>
      <c r="E87" s="95" t="s">
        <v>547</v>
      </c>
      <c r="F87" s="93" t="s">
        <v>548</v>
      </c>
    </row>
    <row r="88" spans="1:6" x14ac:dyDescent="0.2">
      <c r="A88" s="87" t="s">
        <v>549</v>
      </c>
      <c r="B88" s="85" t="s">
        <v>550</v>
      </c>
      <c r="C88" s="86" t="s">
        <v>551</v>
      </c>
      <c r="D88" s="86" t="s">
        <v>552</v>
      </c>
      <c r="E88" s="86" t="s">
        <v>553</v>
      </c>
      <c r="F88" s="87" t="s">
        <v>554</v>
      </c>
    </row>
    <row r="89" spans="1:6" x14ac:dyDescent="0.2">
      <c r="A89" s="87" t="s">
        <v>555</v>
      </c>
      <c r="B89" s="85" t="s">
        <v>556</v>
      </c>
      <c r="C89" s="86" t="s">
        <v>557</v>
      </c>
      <c r="D89" s="86" t="s">
        <v>558</v>
      </c>
      <c r="E89" s="86" t="s">
        <v>559</v>
      </c>
      <c r="F89" s="87" t="s">
        <v>560</v>
      </c>
    </row>
    <row r="90" spans="1:6" x14ac:dyDescent="0.2">
      <c r="A90" s="87" t="s">
        <v>561</v>
      </c>
      <c r="B90" s="85" t="s">
        <v>562</v>
      </c>
      <c r="C90" s="86" t="s">
        <v>563</v>
      </c>
      <c r="D90" s="86" t="s">
        <v>564</v>
      </c>
      <c r="E90" s="86" t="s">
        <v>565</v>
      </c>
      <c r="F90" s="87" t="s">
        <v>566</v>
      </c>
    </row>
    <row r="91" spans="1:6" x14ac:dyDescent="0.2">
      <c r="A91" s="87" t="s">
        <v>567</v>
      </c>
      <c r="B91" s="85" t="s">
        <v>568</v>
      </c>
      <c r="C91" s="86" t="s">
        <v>569</v>
      </c>
      <c r="D91" s="86" t="s">
        <v>570</v>
      </c>
      <c r="E91" s="86" t="s">
        <v>571</v>
      </c>
      <c r="F91" s="87" t="s">
        <v>572</v>
      </c>
    </row>
    <row r="92" spans="1:6" x14ac:dyDescent="0.2">
      <c r="A92" s="87" t="s">
        <v>573</v>
      </c>
      <c r="B92" s="85" t="s">
        <v>574</v>
      </c>
      <c r="C92" s="86" t="s">
        <v>575</v>
      </c>
      <c r="D92" s="86" t="s">
        <v>576</v>
      </c>
      <c r="E92" s="86" t="s">
        <v>577</v>
      </c>
      <c r="F92" s="87" t="s">
        <v>578</v>
      </c>
    </row>
    <row r="93" spans="1:6" x14ac:dyDescent="0.2">
      <c r="A93" s="87" t="s">
        <v>579</v>
      </c>
      <c r="B93" s="85" t="s">
        <v>580</v>
      </c>
      <c r="C93" s="86" t="s">
        <v>581</v>
      </c>
      <c r="D93" s="86" t="s">
        <v>582</v>
      </c>
      <c r="E93" s="86" t="s">
        <v>583</v>
      </c>
      <c r="F93" s="87" t="s">
        <v>584</v>
      </c>
    </row>
    <row r="94" spans="1:6" x14ac:dyDescent="0.2">
      <c r="A94" s="87" t="s">
        <v>585</v>
      </c>
      <c r="B94" s="96" t="s">
        <v>586</v>
      </c>
      <c r="C94" s="86" t="s">
        <v>587</v>
      </c>
      <c r="D94" s="86" t="s">
        <v>588</v>
      </c>
      <c r="E94" s="86" t="s">
        <v>589</v>
      </c>
      <c r="F94" s="87" t="s">
        <v>590</v>
      </c>
    </row>
    <row r="95" spans="1:6" x14ac:dyDescent="0.2">
      <c r="A95" s="87" t="s">
        <v>591</v>
      </c>
      <c r="B95" s="85" t="s">
        <v>592</v>
      </c>
      <c r="C95" s="86" t="s">
        <v>593</v>
      </c>
      <c r="D95" s="86" t="s">
        <v>594</v>
      </c>
      <c r="E95" s="86" t="s">
        <v>595</v>
      </c>
      <c r="F95" s="87" t="s">
        <v>596</v>
      </c>
    </row>
    <row r="96" spans="1:6" x14ac:dyDescent="0.2">
      <c r="A96" s="87" t="s">
        <v>597</v>
      </c>
      <c r="B96" s="96" t="s">
        <v>598</v>
      </c>
      <c r="C96" s="86" t="s">
        <v>599</v>
      </c>
      <c r="D96" s="86" t="s">
        <v>600</v>
      </c>
      <c r="E96" s="86" t="s">
        <v>601</v>
      </c>
      <c r="F96" s="87" t="s">
        <v>602</v>
      </c>
    </row>
    <row r="97" spans="1:6" x14ac:dyDescent="0.2">
      <c r="A97" s="93" t="s">
        <v>603</v>
      </c>
      <c r="B97" s="94" t="s">
        <v>604</v>
      </c>
      <c r="C97" s="95" t="s">
        <v>605</v>
      </c>
      <c r="D97" s="95" t="s">
        <v>606</v>
      </c>
      <c r="E97" s="95" t="s">
        <v>607</v>
      </c>
      <c r="F97" s="93" t="s">
        <v>608</v>
      </c>
    </row>
    <row r="98" spans="1:6" x14ac:dyDescent="0.2">
      <c r="A98" s="87" t="s">
        <v>609</v>
      </c>
      <c r="B98" s="85" t="s">
        <v>610</v>
      </c>
      <c r="C98" s="86" t="s">
        <v>285</v>
      </c>
      <c r="D98" s="86" t="s">
        <v>611</v>
      </c>
      <c r="E98" s="86" t="s">
        <v>611</v>
      </c>
      <c r="F98" s="87" t="s">
        <v>528</v>
      </c>
    </row>
    <row r="99" spans="1:6" x14ac:dyDescent="0.2">
      <c r="A99" s="87" t="s">
        <v>612</v>
      </c>
      <c r="B99" s="96" t="s">
        <v>613</v>
      </c>
      <c r="C99" s="86" t="s">
        <v>614</v>
      </c>
      <c r="D99" s="86" t="s">
        <v>615</v>
      </c>
      <c r="E99" s="86" t="s">
        <v>616</v>
      </c>
      <c r="F99" s="87" t="s">
        <v>617</v>
      </c>
    </row>
    <row r="100" spans="1:6" x14ac:dyDescent="0.2">
      <c r="A100" s="87" t="s">
        <v>618</v>
      </c>
      <c r="B100" s="96" t="s">
        <v>619</v>
      </c>
      <c r="C100" s="86" t="s">
        <v>620</v>
      </c>
      <c r="D100" s="86" t="s">
        <v>621</v>
      </c>
      <c r="E100" s="86" t="s">
        <v>622</v>
      </c>
      <c r="F100" s="87" t="s">
        <v>623</v>
      </c>
    </row>
    <row r="101" spans="1:6" x14ac:dyDescent="0.2">
      <c r="A101" s="87" t="s">
        <v>624</v>
      </c>
      <c r="B101" s="96" t="s">
        <v>625</v>
      </c>
      <c r="C101" s="86" t="s">
        <v>304</v>
      </c>
      <c r="D101" s="86" t="s">
        <v>626</v>
      </c>
      <c r="E101" s="86" t="s">
        <v>627</v>
      </c>
      <c r="F101" s="87" t="s">
        <v>628</v>
      </c>
    </row>
    <row r="102" spans="1:6" x14ac:dyDescent="0.2">
      <c r="A102" s="87" t="s">
        <v>629</v>
      </c>
      <c r="B102" s="96" t="s">
        <v>630</v>
      </c>
      <c r="C102" s="86" t="s">
        <v>631</v>
      </c>
      <c r="D102" s="86" t="s">
        <v>632</v>
      </c>
      <c r="E102" s="86" t="s">
        <v>633</v>
      </c>
      <c r="F102" s="87" t="s">
        <v>634</v>
      </c>
    </row>
    <row r="103" spans="1:6" x14ac:dyDescent="0.2">
      <c r="A103" s="87" t="s">
        <v>635</v>
      </c>
      <c r="B103" s="96" t="s">
        <v>636</v>
      </c>
      <c r="C103" s="86" t="s">
        <v>637</v>
      </c>
      <c r="D103" s="86" t="s">
        <v>638</v>
      </c>
      <c r="E103" s="86" t="s">
        <v>639</v>
      </c>
      <c r="F103" s="87" t="s">
        <v>640</v>
      </c>
    </row>
    <row r="104" spans="1:6" x14ac:dyDescent="0.2">
      <c r="A104" s="87" t="s">
        <v>641</v>
      </c>
      <c r="B104" s="85" t="s">
        <v>642</v>
      </c>
      <c r="C104" s="86" t="s">
        <v>643</v>
      </c>
      <c r="D104" s="86" t="s">
        <v>644</v>
      </c>
      <c r="E104" s="86" t="s">
        <v>645</v>
      </c>
      <c r="F104" s="87" t="s">
        <v>646</v>
      </c>
    </row>
    <row r="105" spans="1:6" x14ac:dyDescent="0.2">
      <c r="A105" s="93" t="s">
        <v>647</v>
      </c>
      <c r="B105" s="97" t="s">
        <v>648</v>
      </c>
      <c r="C105" s="95" t="s">
        <v>649</v>
      </c>
      <c r="D105" s="95" t="s">
        <v>650</v>
      </c>
      <c r="E105" s="98" t="s">
        <v>651</v>
      </c>
      <c r="F105" s="93" t="s">
        <v>652</v>
      </c>
    </row>
    <row r="106" spans="1:6" x14ac:dyDescent="0.2">
      <c r="A106" s="87" t="s">
        <v>653</v>
      </c>
      <c r="B106" s="96" t="s">
        <v>654</v>
      </c>
      <c r="C106" s="86" t="s">
        <v>655</v>
      </c>
      <c r="D106" s="86" t="s">
        <v>656</v>
      </c>
      <c r="E106" s="86" t="s">
        <v>657</v>
      </c>
      <c r="F106" s="87" t="s">
        <v>658</v>
      </c>
    </row>
    <row r="107" spans="1:6" x14ac:dyDescent="0.2">
      <c r="A107" s="87" t="s">
        <v>659</v>
      </c>
      <c r="B107" s="85" t="s">
        <v>660</v>
      </c>
      <c r="C107" s="86" t="s">
        <v>661</v>
      </c>
      <c r="D107" s="86" t="s">
        <v>662</v>
      </c>
      <c r="E107" s="86" t="s">
        <v>663</v>
      </c>
      <c r="F107" s="87" t="s">
        <v>664</v>
      </c>
    </row>
    <row r="108" spans="1:6" ht="25.5" customHeight="1" x14ac:dyDescent="0.2">
      <c r="A108" s="93" t="s">
        <v>665</v>
      </c>
      <c r="B108" s="100" t="s">
        <v>666</v>
      </c>
      <c r="C108" s="95" t="s">
        <v>667</v>
      </c>
      <c r="D108" s="95" t="s">
        <v>668</v>
      </c>
      <c r="E108" s="98" t="s">
        <v>669</v>
      </c>
      <c r="F108" s="93" t="s">
        <v>670</v>
      </c>
    </row>
    <row r="109" spans="1:6" x14ac:dyDescent="0.2">
      <c r="A109" s="87" t="s">
        <v>671</v>
      </c>
      <c r="B109" s="85" t="s">
        <v>672</v>
      </c>
      <c r="C109" s="86" t="s">
        <v>673</v>
      </c>
      <c r="D109" s="86" t="s">
        <v>674</v>
      </c>
      <c r="E109" s="86" t="s">
        <v>675</v>
      </c>
      <c r="F109" s="87" t="s">
        <v>676</v>
      </c>
    </row>
    <row r="110" spans="1:6" x14ac:dyDescent="0.2">
      <c r="A110" s="87" t="s">
        <v>677</v>
      </c>
      <c r="B110" s="96" t="s">
        <v>678</v>
      </c>
      <c r="C110" s="86" t="s">
        <v>679</v>
      </c>
      <c r="D110" s="86" t="s">
        <v>680</v>
      </c>
      <c r="E110" s="86" t="s">
        <v>681</v>
      </c>
      <c r="F110" s="87" t="s">
        <v>682</v>
      </c>
    </row>
    <row r="111" spans="1:6" x14ac:dyDescent="0.2">
      <c r="A111" s="87" t="s">
        <v>683</v>
      </c>
      <c r="B111" s="85" t="s">
        <v>684</v>
      </c>
      <c r="C111" s="86" t="s">
        <v>593</v>
      </c>
      <c r="D111" s="86" t="s">
        <v>685</v>
      </c>
      <c r="E111" s="86" t="s">
        <v>686</v>
      </c>
      <c r="F111" s="87" t="s">
        <v>687</v>
      </c>
    </row>
    <row r="112" spans="1:6" x14ac:dyDescent="0.2">
      <c r="A112" s="87" t="s">
        <v>688</v>
      </c>
      <c r="B112" s="85" t="s">
        <v>689</v>
      </c>
      <c r="C112" s="86" t="s">
        <v>690</v>
      </c>
      <c r="D112" s="86" t="s">
        <v>691</v>
      </c>
      <c r="E112" s="86" t="s">
        <v>692</v>
      </c>
      <c r="F112" s="87" t="s">
        <v>693</v>
      </c>
    </row>
    <row r="113" spans="1:6" x14ac:dyDescent="0.2">
      <c r="A113" s="87" t="s">
        <v>694</v>
      </c>
      <c r="B113" s="96" t="s">
        <v>695</v>
      </c>
      <c r="C113" s="86" t="s">
        <v>696</v>
      </c>
      <c r="D113" s="86" t="s">
        <v>697</v>
      </c>
      <c r="E113" s="86" t="s">
        <v>698</v>
      </c>
      <c r="F113" s="87" t="s">
        <v>699</v>
      </c>
    </row>
    <row r="114" spans="1:6" x14ac:dyDescent="0.2">
      <c r="A114" s="93" t="s">
        <v>700</v>
      </c>
      <c r="B114" s="97" t="s">
        <v>701</v>
      </c>
      <c r="C114" s="95" t="s">
        <v>286</v>
      </c>
      <c r="D114" s="95" t="s">
        <v>702</v>
      </c>
      <c r="E114" s="95" t="s">
        <v>702</v>
      </c>
      <c r="F114" s="93" t="s">
        <v>703</v>
      </c>
    </row>
    <row r="115" spans="1:6" x14ac:dyDescent="0.2">
      <c r="A115" s="87" t="s">
        <v>704</v>
      </c>
      <c r="B115" s="85" t="s">
        <v>705</v>
      </c>
      <c r="C115" s="86" t="s">
        <v>285</v>
      </c>
      <c r="D115" s="86" t="s">
        <v>285</v>
      </c>
      <c r="E115" s="86" t="s">
        <v>285</v>
      </c>
      <c r="F115" s="87" t="s">
        <v>408</v>
      </c>
    </row>
    <row r="116" spans="1:6" x14ac:dyDescent="0.2">
      <c r="A116" s="87" t="s">
        <v>706</v>
      </c>
      <c r="B116" s="85" t="s">
        <v>707</v>
      </c>
      <c r="C116" s="86" t="s">
        <v>285</v>
      </c>
      <c r="D116" s="86" t="s">
        <v>708</v>
      </c>
      <c r="E116" s="86" t="s">
        <v>708</v>
      </c>
      <c r="F116" s="87" t="s">
        <v>528</v>
      </c>
    </row>
    <row r="117" spans="1:6" x14ac:dyDescent="0.2">
      <c r="A117" s="87" t="s">
        <v>709</v>
      </c>
      <c r="B117" s="96" t="s">
        <v>710</v>
      </c>
      <c r="C117" s="86" t="s">
        <v>285</v>
      </c>
      <c r="D117" s="86" t="s">
        <v>285</v>
      </c>
      <c r="E117" s="86" t="s">
        <v>285</v>
      </c>
      <c r="F117" s="87" t="s">
        <v>408</v>
      </c>
    </row>
    <row r="118" spans="1:6" x14ac:dyDescent="0.2">
      <c r="A118" s="93" t="s">
        <v>711</v>
      </c>
      <c r="B118" s="94" t="s">
        <v>712</v>
      </c>
      <c r="C118" s="95" t="s">
        <v>713</v>
      </c>
      <c r="D118" s="95" t="s">
        <v>714</v>
      </c>
      <c r="E118" s="95" t="s">
        <v>715</v>
      </c>
      <c r="F118" s="93" t="s">
        <v>716</v>
      </c>
    </row>
    <row r="119" spans="1:6" x14ac:dyDescent="0.2">
      <c r="A119" s="87" t="s">
        <v>717</v>
      </c>
      <c r="B119" s="85" t="s">
        <v>718</v>
      </c>
      <c r="C119" s="86" t="s">
        <v>719</v>
      </c>
      <c r="D119" s="86" t="s">
        <v>720</v>
      </c>
      <c r="E119" s="86" t="s">
        <v>721</v>
      </c>
      <c r="F119" s="87" t="s">
        <v>722</v>
      </c>
    </row>
    <row r="120" spans="1:6" x14ac:dyDescent="0.2">
      <c r="A120" s="87" t="s">
        <v>723</v>
      </c>
      <c r="B120" s="96" t="s">
        <v>724</v>
      </c>
      <c r="C120" s="86" t="s">
        <v>725</v>
      </c>
      <c r="D120" s="86" t="s">
        <v>726</v>
      </c>
      <c r="E120" s="86" t="s">
        <v>727</v>
      </c>
      <c r="F120" s="87" t="s">
        <v>728</v>
      </c>
    </row>
    <row r="121" spans="1:6" ht="22.5" x14ac:dyDescent="0.2">
      <c r="A121" s="87" t="s">
        <v>729</v>
      </c>
      <c r="B121" s="96" t="s">
        <v>730</v>
      </c>
      <c r="C121" s="86" t="s">
        <v>731</v>
      </c>
      <c r="D121" s="86" t="s">
        <v>732</v>
      </c>
      <c r="E121" s="86" t="s">
        <v>733</v>
      </c>
      <c r="F121" s="87" t="s">
        <v>734</v>
      </c>
    </row>
    <row r="122" spans="1:6" ht="22.5" x14ac:dyDescent="0.2">
      <c r="A122" s="87" t="s">
        <v>735</v>
      </c>
      <c r="B122" s="96" t="s">
        <v>736</v>
      </c>
      <c r="C122" s="86" t="s">
        <v>737</v>
      </c>
      <c r="D122" s="86" t="s">
        <v>738</v>
      </c>
      <c r="E122" s="86" t="s">
        <v>739</v>
      </c>
      <c r="F122" s="87" t="s">
        <v>740</v>
      </c>
    </row>
    <row r="123" spans="1:6" ht="22.5" x14ac:dyDescent="0.2">
      <c r="A123" s="87" t="s">
        <v>741</v>
      </c>
      <c r="B123" s="96" t="s">
        <v>742</v>
      </c>
      <c r="C123" s="86" t="s">
        <v>743</v>
      </c>
      <c r="D123" s="86" t="s">
        <v>744</v>
      </c>
      <c r="E123" s="86" t="s">
        <v>745</v>
      </c>
      <c r="F123" s="87" t="s">
        <v>746</v>
      </c>
    </row>
    <row r="124" spans="1:6" x14ac:dyDescent="0.2">
      <c r="A124" s="87" t="s">
        <v>747</v>
      </c>
      <c r="B124" s="96" t="s">
        <v>748</v>
      </c>
      <c r="C124" s="86" t="s">
        <v>389</v>
      </c>
      <c r="D124" s="86" t="s">
        <v>749</v>
      </c>
      <c r="E124" s="86" t="s">
        <v>750</v>
      </c>
      <c r="F124" s="87" t="s">
        <v>751</v>
      </c>
    </row>
    <row r="125" spans="1:6" x14ac:dyDescent="0.2">
      <c r="A125" s="87" t="s">
        <v>752</v>
      </c>
      <c r="B125" s="96" t="s">
        <v>753</v>
      </c>
      <c r="C125" s="86" t="s">
        <v>285</v>
      </c>
      <c r="D125" s="86" t="s">
        <v>285</v>
      </c>
      <c r="E125" s="86" t="s">
        <v>285</v>
      </c>
      <c r="F125" s="87" t="s">
        <v>408</v>
      </c>
    </row>
    <row r="126" spans="1:6" x14ac:dyDescent="0.2">
      <c r="A126" s="87" t="s">
        <v>754</v>
      </c>
      <c r="B126" s="96" t="s">
        <v>755</v>
      </c>
      <c r="C126" s="86" t="s">
        <v>756</v>
      </c>
      <c r="D126" s="86" t="s">
        <v>757</v>
      </c>
      <c r="E126" s="86" t="s">
        <v>758</v>
      </c>
      <c r="F126" s="87" t="s">
        <v>759</v>
      </c>
    </row>
    <row r="127" spans="1:6" x14ac:dyDescent="0.2">
      <c r="A127" s="90" t="s">
        <v>760</v>
      </c>
      <c r="B127" s="91" t="s">
        <v>254</v>
      </c>
      <c r="C127" s="92" t="s">
        <v>761</v>
      </c>
      <c r="D127" s="92" t="s">
        <v>762</v>
      </c>
      <c r="E127" s="92" t="s">
        <v>763</v>
      </c>
      <c r="F127" s="90" t="s">
        <v>764</v>
      </c>
    </row>
    <row r="128" spans="1:6" x14ac:dyDescent="0.2">
      <c r="A128" s="93" t="s">
        <v>765</v>
      </c>
      <c r="B128" s="98" t="s">
        <v>766</v>
      </c>
      <c r="C128" s="95" t="s">
        <v>767</v>
      </c>
      <c r="D128" s="95" t="s">
        <v>768</v>
      </c>
      <c r="E128" s="95" t="s">
        <v>769</v>
      </c>
      <c r="F128" s="93" t="s">
        <v>770</v>
      </c>
    </row>
    <row r="129" spans="1:6" x14ac:dyDescent="0.2">
      <c r="A129" s="87" t="s">
        <v>771</v>
      </c>
      <c r="B129" s="85" t="s">
        <v>772</v>
      </c>
      <c r="C129" s="86" t="s">
        <v>773</v>
      </c>
      <c r="D129" s="86" t="s">
        <v>774</v>
      </c>
      <c r="E129" s="86" t="s">
        <v>775</v>
      </c>
      <c r="F129" s="87" t="s">
        <v>776</v>
      </c>
    </row>
    <row r="130" spans="1:6" x14ac:dyDescent="0.2">
      <c r="A130" s="87" t="s">
        <v>777</v>
      </c>
      <c r="B130" s="85" t="s">
        <v>778</v>
      </c>
      <c r="C130" s="86" t="s">
        <v>779</v>
      </c>
      <c r="D130" s="86" t="s">
        <v>551</v>
      </c>
      <c r="E130" s="86" t="s">
        <v>780</v>
      </c>
      <c r="F130" s="87" t="s">
        <v>781</v>
      </c>
    </row>
    <row r="131" spans="1:6" x14ac:dyDescent="0.2">
      <c r="A131" s="87" t="s">
        <v>782</v>
      </c>
      <c r="B131" s="85" t="s">
        <v>783</v>
      </c>
      <c r="C131" s="86" t="s">
        <v>784</v>
      </c>
      <c r="D131" s="86" t="s">
        <v>389</v>
      </c>
      <c r="E131" s="86" t="s">
        <v>785</v>
      </c>
      <c r="F131" s="87" t="s">
        <v>786</v>
      </c>
    </row>
    <row r="132" spans="1:6" x14ac:dyDescent="0.2">
      <c r="A132" s="87" t="s">
        <v>787</v>
      </c>
      <c r="B132" s="85" t="s">
        <v>788</v>
      </c>
      <c r="C132" s="86" t="s">
        <v>789</v>
      </c>
      <c r="D132" s="86" t="s">
        <v>790</v>
      </c>
      <c r="E132" s="86" t="s">
        <v>791</v>
      </c>
      <c r="F132" s="87" t="s">
        <v>792</v>
      </c>
    </row>
    <row r="133" spans="1:6" x14ac:dyDescent="0.2">
      <c r="A133" s="87" t="s">
        <v>793</v>
      </c>
      <c r="B133" s="85" t="s">
        <v>794</v>
      </c>
      <c r="C133" s="86" t="s">
        <v>795</v>
      </c>
      <c r="D133" s="86" t="s">
        <v>796</v>
      </c>
      <c r="E133" s="86" t="s">
        <v>797</v>
      </c>
      <c r="F133" s="87" t="s">
        <v>798</v>
      </c>
    </row>
    <row r="134" spans="1:6" x14ac:dyDescent="0.2">
      <c r="A134" s="87" t="s">
        <v>799</v>
      </c>
      <c r="B134" s="96" t="s">
        <v>800</v>
      </c>
      <c r="C134" s="86" t="s">
        <v>285</v>
      </c>
      <c r="D134" s="86" t="s">
        <v>285</v>
      </c>
      <c r="E134" s="86" t="s">
        <v>285</v>
      </c>
      <c r="F134" s="87" t="s">
        <v>408</v>
      </c>
    </row>
    <row r="135" spans="1:6" x14ac:dyDescent="0.2">
      <c r="A135" s="87" t="s">
        <v>801</v>
      </c>
      <c r="B135" s="96" t="s">
        <v>802</v>
      </c>
      <c r="C135" s="86" t="s">
        <v>803</v>
      </c>
      <c r="D135" s="86" t="s">
        <v>804</v>
      </c>
      <c r="E135" s="86" t="s">
        <v>805</v>
      </c>
      <c r="F135" s="87" t="s">
        <v>806</v>
      </c>
    </row>
    <row r="136" spans="1:6" x14ac:dyDescent="0.2">
      <c r="A136" s="87" t="s">
        <v>807</v>
      </c>
      <c r="B136" s="96" t="s">
        <v>808</v>
      </c>
      <c r="C136" s="86" t="s">
        <v>809</v>
      </c>
      <c r="D136" s="86" t="s">
        <v>810</v>
      </c>
      <c r="E136" s="86" t="s">
        <v>811</v>
      </c>
      <c r="F136" s="87" t="s">
        <v>812</v>
      </c>
    </row>
    <row r="137" spans="1:6" x14ac:dyDescent="0.2">
      <c r="A137" s="87" t="s">
        <v>813</v>
      </c>
      <c r="B137" s="99" t="s">
        <v>814</v>
      </c>
      <c r="C137" s="86" t="s">
        <v>815</v>
      </c>
      <c r="D137" s="86" t="s">
        <v>816</v>
      </c>
      <c r="E137" s="86" t="s">
        <v>817</v>
      </c>
      <c r="F137" s="87" t="s">
        <v>818</v>
      </c>
    </row>
    <row r="138" spans="1:6" x14ac:dyDescent="0.2">
      <c r="A138" s="93" t="s">
        <v>819</v>
      </c>
      <c r="B138" s="97" t="s">
        <v>820</v>
      </c>
      <c r="C138" s="95" t="s">
        <v>821</v>
      </c>
      <c r="D138" s="95" t="s">
        <v>822</v>
      </c>
      <c r="E138" s="95" t="s">
        <v>823</v>
      </c>
      <c r="F138" s="93" t="s">
        <v>824</v>
      </c>
    </row>
    <row r="139" spans="1:6" x14ac:dyDescent="0.2">
      <c r="A139" s="87" t="s">
        <v>825</v>
      </c>
      <c r="B139" s="85" t="s">
        <v>826</v>
      </c>
      <c r="C139" s="86" t="s">
        <v>285</v>
      </c>
      <c r="D139" s="86" t="s">
        <v>285</v>
      </c>
      <c r="E139" s="86" t="s">
        <v>285</v>
      </c>
      <c r="F139" s="87" t="s">
        <v>408</v>
      </c>
    </row>
    <row r="140" spans="1:6" x14ac:dyDescent="0.2">
      <c r="A140" s="87" t="s">
        <v>827</v>
      </c>
      <c r="B140" s="85" t="s">
        <v>828</v>
      </c>
      <c r="C140" s="86" t="s">
        <v>829</v>
      </c>
      <c r="D140" s="86" t="s">
        <v>389</v>
      </c>
      <c r="E140" s="86" t="s">
        <v>830</v>
      </c>
      <c r="F140" s="87" t="s">
        <v>831</v>
      </c>
    </row>
    <row r="141" spans="1:6" ht="22.5" x14ac:dyDescent="0.2">
      <c r="A141" s="87" t="s">
        <v>832</v>
      </c>
      <c r="B141" s="96" t="s">
        <v>833</v>
      </c>
      <c r="C141" s="86" t="s">
        <v>834</v>
      </c>
      <c r="D141" s="86" t="s">
        <v>835</v>
      </c>
      <c r="E141" s="86" t="s">
        <v>836</v>
      </c>
      <c r="F141" s="87" t="s">
        <v>837</v>
      </c>
    </row>
    <row r="142" spans="1:6" x14ac:dyDescent="0.2">
      <c r="A142" s="87" t="s">
        <v>838</v>
      </c>
      <c r="B142" s="96" t="s">
        <v>839</v>
      </c>
      <c r="C142" s="86" t="s">
        <v>285</v>
      </c>
      <c r="D142" s="86" t="s">
        <v>285</v>
      </c>
      <c r="E142" s="86" t="s">
        <v>285</v>
      </c>
      <c r="F142" s="87" t="s">
        <v>408</v>
      </c>
    </row>
    <row r="143" spans="1:6" x14ac:dyDescent="0.2">
      <c r="A143" s="87" t="s">
        <v>840</v>
      </c>
      <c r="B143" s="96" t="s">
        <v>841</v>
      </c>
      <c r="C143" s="86" t="s">
        <v>842</v>
      </c>
      <c r="D143" s="86" t="s">
        <v>843</v>
      </c>
      <c r="E143" s="86" t="s">
        <v>844</v>
      </c>
      <c r="F143" s="87" t="s">
        <v>845</v>
      </c>
    </row>
    <row r="144" spans="1:6" x14ac:dyDescent="0.2">
      <c r="A144" s="87" t="s">
        <v>846</v>
      </c>
      <c r="B144" s="96" t="s">
        <v>847</v>
      </c>
      <c r="C144" s="86" t="s">
        <v>848</v>
      </c>
      <c r="D144" s="86" t="s">
        <v>849</v>
      </c>
      <c r="E144" s="86" t="s">
        <v>850</v>
      </c>
      <c r="F144" s="87" t="s">
        <v>851</v>
      </c>
    </row>
    <row r="145" spans="1:6" x14ac:dyDescent="0.2">
      <c r="A145" s="87" t="s">
        <v>852</v>
      </c>
      <c r="B145" s="96" t="s">
        <v>853</v>
      </c>
      <c r="C145" s="86" t="s">
        <v>854</v>
      </c>
      <c r="D145" s="86" t="s">
        <v>855</v>
      </c>
      <c r="E145" s="86" t="s">
        <v>856</v>
      </c>
      <c r="F145" s="87" t="s">
        <v>857</v>
      </c>
    </row>
    <row r="146" spans="1:6" x14ac:dyDescent="0.2">
      <c r="A146" s="87" t="s">
        <v>858</v>
      </c>
      <c r="B146" s="85" t="s">
        <v>859</v>
      </c>
      <c r="C146" s="86" t="s">
        <v>285</v>
      </c>
      <c r="D146" s="86" t="s">
        <v>285</v>
      </c>
      <c r="E146" s="86" t="s">
        <v>285</v>
      </c>
      <c r="F146" s="87" t="s">
        <v>408</v>
      </c>
    </row>
    <row r="147" spans="1:6" x14ac:dyDescent="0.2">
      <c r="A147" s="87" t="s">
        <v>860</v>
      </c>
      <c r="B147" s="85" t="s">
        <v>861</v>
      </c>
      <c r="C147" s="86" t="s">
        <v>443</v>
      </c>
      <c r="D147" s="86" t="s">
        <v>862</v>
      </c>
      <c r="E147" s="86" t="s">
        <v>863</v>
      </c>
      <c r="F147" s="87" t="s">
        <v>864</v>
      </c>
    </row>
    <row r="148" spans="1:6" ht="12.75" customHeight="1" x14ac:dyDescent="0.2">
      <c r="A148" s="93" t="s">
        <v>865</v>
      </c>
      <c r="B148" s="97" t="s">
        <v>866</v>
      </c>
      <c r="C148" s="95" t="s">
        <v>867</v>
      </c>
      <c r="D148" s="95" t="s">
        <v>868</v>
      </c>
      <c r="E148" s="95" t="s">
        <v>869</v>
      </c>
      <c r="F148" s="93" t="s">
        <v>870</v>
      </c>
    </row>
    <row r="149" spans="1:6" x14ac:dyDescent="0.2">
      <c r="A149" s="87" t="s">
        <v>871</v>
      </c>
      <c r="B149" s="96" t="s">
        <v>872</v>
      </c>
      <c r="C149" s="86" t="s">
        <v>873</v>
      </c>
      <c r="D149" s="86" t="s">
        <v>874</v>
      </c>
      <c r="E149" s="86" t="s">
        <v>875</v>
      </c>
      <c r="F149" s="87" t="s">
        <v>876</v>
      </c>
    </row>
    <row r="150" spans="1:6" x14ac:dyDescent="0.2">
      <c r="A150" s="87" t="s">
        <v>877</v>
      </c>
      <c r="B150" s="96" t="s">
        <v>878</v>
      </c>
      <c r="C150" s="86" t="s">
        <v>879</v>
      </c>
      <c r="D150" s="86" t="s">
        <v>285</v>
      </c>
      <c r="E150" s="86" t="s">
        <v>880</v>
      </c>
      <c r="F150" s="87" t="s">
        <v>522</v>
      </c>
    </row>
    <row r="151" spans="1:6" ht="22.5" x14ac:dyDescent="0.2">
      <c r="A151" s="87" t="s">
        <v>881</v>
      </c>
      <c r="B151" s="96" t="s">
        <v>882</v>
      </c>
      <c r="C151" s="86" t="s">
        <v>883</v>
      </c>
      <c r="D151" s="86" t="s">
        <v>884</v>
      </c>
      <c r="E151" s="86" t="s">
        <v>885</v>
      </c>
      <c r="F151" s="87" t="s">
        <v>886</v>
      </c>
    </row>
    <row r="152" spans="1:6" x14ac:dyDescent="0.2">
      <c r="A152" s="87" t="s">
        <v>887</v>
      </c>
      <c r="B152" s="85" t="s">
        <v>888</v>
      </c>
      <c r="C152" s="86" t="s">
        <v>889</v>
      </c>
      <c r="D152" s="86" t="s">
        <v>890</v>
      </c>
      <c r="E152" s="86" t="s">
        <v>891</v>
      </c>
      <c r="F152" s="87" t="s">
        <v>892</v>
      </c>
    </row>
    <row r="153" spans="1:6" x14ac:dyDescent="0.2">
      <c r="A153" s="87" t="s">
        <v>893</v>
      </c>
      <c r="B153" s="96" t="s">
        <v>894</v>
      </c>
      <c r="C153" s="86" t="s">
        <v>285</v>
      </c>
      <c r="D153" s="86" t="s">
        <v>285</v>
      </c>
      <c r="E153" s="86" t="s">
        <v>285</v>
      </c>
      <c r="F153" s="87" t="s">
        <v>408</v>
      </c>
    </row>
    <row r="154" spans="1:6" x14ac:dyDescent="0.2">
      <c r="A154" s="87" t="s">
        <v>895</v>
      </c>
      <c r="B154" s="96" t="s">
        <v>896</v>
      </c>
      <c r="C154" s="86" t="s">
        <v>897</v>
      </c>
      <c r="D154" s="86" t="s">
        <v>898</v>
      </c>
      <c r="E154" s="86" t="s">
        <v>899</v>
      </c>
      <c r="F154" s="87" t="s">
        <v>900</v>
      </c>
    </row>
    <row r="155" spans="1:6" x14ac:dyDescent="0.2">
      <c r="A155" s="87" t="s">
        <v>901</v>
      </c>
      <c r="B155" s="96" t="s">
        <v>902</v>
      </c>
      <c r="C155" s="86" t="s">
        <v>903</v>
      </c>
      <c r="D155" s="86" t="s">
        <v>285</v>
      </c>
      <c r="E155" s="86" t="s">
        <v>904</v>
      </c>
      <c r="F155" s="87" t="s">
        <v>522</v>
      </c>
    </row>
    <row r="156" spans="1:6" x14ac:dyDescent="0.2">
      <c r="A156" s="87" t="s">
        <v>905</v>
      </c>
      <c r="B156" s="85" t="s">
        <v>906</v>
      </c>
      <c r="C156" s="86" t="s">
        <v>285</v>
      </c>
      <c r="D156" s="86" t="s">
        <v>285</v>
      </c>
      <c r="E156" s="86" t="s">
        <v>285</v>
      </c>
      <c r="F156" s="87" t="s">
        <v>408</v>
      </c>
    </row>
    <row r="157" spans="1:6" x14ac:dyDescent="0.2">
      <c r="A157" s="87" t="s">
        <v>907</v>
      </c>
      <c r="B157" s="96" t="s">
        <v>908</v>
      </c>
      <c r="C157" s="86" t="s">
        <v>909</v>
      </c>
      <c r="D157" s="86" t="s">
        <v>910</v>
      </c>
      <c r="E157" s="86" t="s">
        <v>911</v>
      </c>
      <c r="F157" s="87" t="s">
        <v>912</v>
      </c>
    </row>
    <row r="158" spans="1:6" x14ac:dyDescent="0.2">
      <c r="A158" s="93" t="s">
        <v>913</v>
      </c>
      <c r="B158" s="94" t="s">
        <v>914</v>
      </c>
      <c r="C158" s="95" t="s">
        <v>915</v>
      </c>
      <c r="D158" s="95" t="s">
        <v>916</v>
      </c>
      <c r="E158" s="95" t="s">
        <v>917</v>
      </c>
      <c r="F158" s="93" t="s">
        <v>918</v>
      </c>
    </row>
    <row r="159" spans="1:6" x14ac:dyDescent="0.2">
      <c r="A159" s="87" t="s">
        <v>919</v>
      </c>
      <c r="B159" s="96" t="s">
        <v>920</v>
      </c>
      <c r="C159" s="86" t="s">
        <v>389</v>
      </c>
      <c r="D159" s="86" t="s">
        <v>854</v>
      </c>
      <c r="E159" s="86" t="s">
        <v>921</v>
      </c>
      <c r="F159" s="87" t="s">
        <v>922</v>
      </c>
    </row>
    <row r="160" spans="1:6" x14ac:dyDescent="0.2">
      <c r="A160" s="87" t="s">
        <v>923</v>
      </c>
      <c r="B160" s="96" t="s">
        <v>924</v>
      </c>
      <c r="C160" s="86" t="s">
        <v>285</v>
      </c>
      <c r="D160" s="86" t="s">
        <v>285</v>
      </c>
      <c r="E160" s="86" t="s">
        <v>285</v>
      </c>
      <c r="F160" s="87" t="s">
        <v>408</v>
      </c>
    </row>
    <row r="161" spans="1:6" x14ac:dyDescent="0.2">
      <c r="A161" s="87" t="s">
        <v>925</v>
      </c>
      <c r="B161" s="96" t="s">
        <v>926</v>
      </c>
      <c r="C161" s="86" t="s">
        <v>563</v>
      </c>
      <c r="D161" s="86" t="s">
        <v>285</v>
      </c>
      <c r="E161" s="86" t="s">
        <v>927</v>
      </c>
      <c r="F161" s="87" t="s">
        <v>522</v>
      </c>
    </row>
    <row r="162" spans="1:6" x14ac:dyDescent="0.2">
      <c r="A162" s="87" t="s">
        <v>928</v>
      </c>
      <c r="B162" s="96" t="s">
        <v>929</v>
      </c>
      <c r="C162" s="86" t="s">
        <v>930</v>
      </c>
      <c r="D162" s="86" t="s">
        <v>285</v>
      </c>
      <c r="E162" s="86" t="s">
        <v>931</v>
      </c>
      <c r="F162" s="87" t="s">
        <v>522</v>
      </c>
    </row>
    <row r="163" spans="1:6" x14ac:dyDescent="0.2">
      <c r="A163" s="87" t="s">
        <v>932</v>
      </c>
      <c r="B163" s="96" t="s">
        <v>933</v>
      </c>
      <c r="C163" s="86" t="s">
        <v>934</v>
      </c>
      <c r="D163" s="86" t="s">
        <v>935</v>
      </c>
      <c r="E163" s="86" t="s">
        <v>936</v>
      </c>
      <c r="F163" s="87" t="s">
        <v>937</v>
      </c>
    </row>
    <row r="164" spans="1:6" x14ac:dyDescent="0.2">
      <c r="A164" s="87" t="s">
        <v>938</v>
      </c>
      <c r="B164" s="99" t="s">
        <v>939</v>
      </c>
      <c r="C164" s="86" t="s">
        <v>285</v>
      </c>
      <c r="D164" s="86" t="s">
        <v>744</v>
      </c>
      <c r="E164" s="86" t="s">
        <v>744</v>
      </c>
      <c r="F164" s="87" t="s">
        <v>528</v>
      </c>
    </row>
    <row r="165" spans="1:6" x14ac:dyDescent="0.2">
      <c r="A165" s="87" t="s">
        <v>940</v>
      </c>
      <c r="B165" s="85" t="s">
        <v>941</v>
      </c>
      <c r="C165" s="86" t="s">
        <v>942</v>
      </c>
      <c r="D165" s="86" t="s">
        <v>943</v>
      </c>
      <c r="E165" s="86" t="s">
        <v>944</v>
      </c>
      <c r="F165" s="87" t="s">
        <v>945</v>
      </c>
    </row>
    <row r="166" spans="1:6" x14ac:dyDescent="0.2">
      <c r="A166" s="87" t="s">
        <v>946</v>
      </c>
      <c r="B166" s="85" t="s">
        <v>947</v>
      </c>
      <c r="C166" s="86" t="s">
        <v>285</v>
      </c>
      <c r="D166" s="86" t="s">
        <v>285</v>
      </c>
      <c r="E166" s="86" t="s">
        <v>285</v>
      </c>
      <c r="F166" s="87" t="s">
        <v>408</v>
      </c>
    </row>
    <row r="167" spans="1:6" x14ac:dyDescent="0.2">
      <c r="A167" s="87" t="s">
        <v>948</v>
      </c>
      <c r="B167" s="96" t="s">
        <v>949</v>
      </c>
      <c r="C167" s="86" t="s">
        <v>285</v>
      </c>
      <c r="D167" s="86" t="s">
        <v>285</v>
      </c>
      <c r="E167" s="86" t="s">
        <v>285</v>
      </c>
      <c r="F167" s="87" t="s">
        <v>408</v>
      </c>
    </row>
    <row r="168" spans="1:6" ht="22.5" x14ac:dyDescent="0.2">
      <c r="A168" s="93" t="s">
        <v>950</v>
      </c>
      <c r="B168" s="100" t="s">
        <v>951</v>
      </c>
      <c r="C168" s="95" t="s">
        <v>952</v>
      </c>
      <c r="D168" s="95" t="s">
        <v>953</v>
      </c>
      <c r="E168" s="95" t="s">
        <v>954</v>
      </c>
      <c r="F168" s="93" t="s">
        <v>955</v>
      </c>
    </row>
    <row r="169" spans="1:6" x14ac:dyDescent="0.2">
      <c r="A169" s="87" t="s">
        <v>956</v>
      </c>
      <c r="B169" s="96" t="s">
        <v>957</v>
      </c>
      <c r="C169" s="86" t="s">
        <v>958</v>
      </c>
      <c r="D169" s="86" t="s">
        <v>959</v>
      </c>
      <c r="E169" s="86" t="s">
        <v>960</v>
      </c>
      <c r="F169" s="87" t="s">
        <v>961</v>
      </c>
    </row>
    <row r="170" spans="1:6" ht="22.5" x14ac:dyDescent="0.2">
      <c r="A170" s="87" t="s">
        <v>962</v>
      </c>
      <c r="B170" s="96" t="s">
        <v>963</v>
      </c>
      <c r="C170" s="86" t="s">
        <v>964</v>
      </c>
      <c r="D170" s="86" t="s">
        <v>965</v>
      </c>
      <c r="E170" s="86" t="s">
        <v>966</v>
      </c>
      <c r="F170" s="87" t="s">
        <v>967</v>
      </c>
    </row>
    <row r="171" spans="1:6" ht="22.5" x14ac:dyDescent="0.2">
      <c r="A171" s="87" t="s">
        <v>968</v>
      </c>
      <c r="B171" s="96" t="s">
        <v>969</v>
      </c>
      <c r="C171" s="86" t="s">
        <v>970</v>
      </c>
      <c r="D171" s="86" t="s">
        <v>971</v>
      </c>
      <c r="E171" s="86" t="s">
        <v>972</v>
      </c>
      <c r="F171" s="87" t="s">
        <v>973</v>
      </c>
    </row>
    <row r="172" spans="1:6" ht="22.5" x14ac:dyDescent="0.2">
      <c r="A172" s="87" t="s">
        <v>974</v>
      </c>
      <c r="B172" s="96" t="s">
        <v>975</v>
      </c>
      <c r="C172" s="86" t="s">
        <v>976</v>
      </c>
      <c r="D172" s="86" t="s">
        <v>534</v>
      </c>
      <c r="E172" s="86" t="s">
        <v>662</v>
      </c>
      <c r="F172" s="87" t="s">
        <v>977</v>
      </c>
    </row>
    <row r="173" spans="1:6" x14ac:dyDescent="0.2">
      <c r="A173" s="87" t="s">
        <v>978</v>
      </c>
      <c r="B173" s="96" t="s">
        <v>979</v>
      </c>
      <c r="C173" s="86" t="s">
        <v>980</v>
      </c>
      <c r="D173" s="86" t="s">
        <v>981</v>
      </c>
      <c r="E173" s="86" t="s">
        <v>982</v>
      </c>
      <c r="F173" s="87" t="s">
        <v>983</v>
      </c>
    </row>
    <row r="174" spans="1:6" x14ac:dyDescent="0.2">
      <c r="A174" s="87" t="s">
        <v>984</v>
      </c>
      <c r="B174" s="96" t="s">
        <v>985</v>
      </c>
      <c r="C174" s="86" t="s">
        <v>285</v>
      </c>
      <c r="D174" s="86" t="s">
        <v>986</v>
      </c>
      <c r="E174" s="86" t="s">
        <v>986</v>
      </c>
      <c r="F174" s="87" t="s">
        <v>528</v>
      </c>
    </row>
    <row r="175" spans="1:6" ht="22.5" x14ac:dyDescent="0.2">
      <c r="A175" s="87" t="s">
        <v>987</v>
      </c>
      <c r="B175" s="96" t="s">
        <v>988</v>
      </c>
      <c r="C175" s="86" t="s">
        <v>989</v>
      </c>
      <c r="D175" s="86" t="s">
        <v>990</v>
      </c>
      <c r="E175" s="86" t="s">
        <v>991</v>
      </c>
      <c r="F175" s="87" t="s">
        <v>992</v>
      </c>
    </row>
    <row r="176" spans="1:6" x14ac:dyDescent="0.2">
      <c r="A176" s="87" t="s">
        <v>993</v>
      </c>
      <c r="B176" s="96" t="s">
        <v>994</v>
      </c>
      <c r="C176" s="86" t="s">
        <v>995</v>
      </c>
      <c r="D176" s="86" t="s">
        <v>996</v>
      </c>
      <c r="E176" s="86" t="s">
        <v>997</v>
      </c>
      <c r="F176" s="87" t="s">
        <v>998</v>
      </c>
    </row>
    <row r="177" spans="1:6" x14ac:dyDescent="0.2">
      <c r="A177" s="87" t="s">
        <v>999</v>
      </c>
      <c r="B177" s="96" t="s">
        <v>1000</v>
      </c>
      <c r="C177" s="86" t="s">
        <v>1001</v>
      </c>
      <c r="D177" s="86" t="s">
        <v>1002</v>
      </c>
      <c r="E177" s="86" t="s">
        <v>1003</v>
      </c>
      <c r="F177" s="87" t="s">
        <v>1004</v>
      </c>
    </row>
    <row r="178" spans="1:6" x14ac:dyDescent="0.2">
      <c r="A178" s="93" t="s">
        <v>1005</v>
      </c>
      <c r="B178" s="94" t="s">
        <v>1006</v>
      </c>
      <c r="C178" s="95" t="s">
        <v>1007</v>
      </c>
      <c r="D178" s="95" t="s">
        <v>1008</v>
      </c>
      <c r="E178" s="95" t="s">
        <v>1009</v>
      </c>
      <c r="F178" s="93" t="s">
        <v>1010</v>
      </c>
    </row>
    <row r="179" spans="1:6" ht="22.5" x14ac:dyDescent="0.2">
      <c r="A179" s="87" t="s">
        <v>1011</v>
      </c>
      <c r="B179" s="96" t="s">
        <v>1012</v>
      </c>
      <c r="C179" s="86" t="s">
        <v>1013</v>
      </c>
      <c r="D179" s="86" t="s">
        <v>1014</v>
      </c>
      <c r="E179" s="86" t="s">
        <v>1015</v>
      </c>
      <c r="F179" s="87" t="s">
        <v>1016</v>
      </c>
    </row>
    <row r="180" spans="1:6" ht="22.5" x14ac:dyDescent="0.2">
      <c r="A180" s="87" t="s">
        <v>1017</v>
      </c>
      <c r="B180" s="96" t="s">
        <v>1018</v>
      </c>
      <c r="C180" s="86" t="s">
        <v>1019</v>
      </c>
      <c r="D180" s="86" t="s">
        <v>285</v>
      </c>
      <c r="E180" s="86" t="s">
        <v>1020</v>
      </c>
      <c r="F180" s="87" t="s">
        <v>522</v>
      </c>
    </row>
    <row r="181" spans="1:6" ht="22.5" x14ac:dyDescent="0.2">
      <c r="A181" s="87" t="s">
        <v>1021</v>
      </c>
      <c r="B181" s="96" t="s">
        <v>1022</v>
      </c>
      <c r="C181" s="86" t="s">
        <v>1023</v>
      </c>
      <c r="D181" s="86" t="s">
        <v>1024</v>
      </c>
      <c r="E181" s="86" t="s">
        <v>1025</v>
      </c>
      <c r="F181" s="87" t="s">
        <v>1026</v>
      </c>
    </row>
    <row r="182" spans="1:6" x14ac:dyDescent="0.2">
      <c r="A182" s="87" t="s">
        <v>1027</v>
      </c>
      <c r="B182" s="96" t="s">
        <v>1028</v>
      </c>
      <c r="C182" s="86" t="s">
        <v>508</v>
      </c>
      <c r="D182" s="86" t="s">
        <v>1029</v>
      </c>
      <c r="E182" s="86" t="s">
        <v>1030</v>
      </c>
      <c r="F182" s="87" t="s">
        <v>1031</v>
      </c>
    </row>
    <row r="183" spans="1:6" x14ac:dyDescent="0.2">
      <c r="A183" s="87" t="s">
        <v>1032</v>
      </c>
      <c r="B183" s="96" t="s">
        <v>1033</v>
      </c>
      <c r="C183" s="86" t="s">
        <v>285</v>
      </c>
      <c r="D183" s="86" t="s">
        <v>285</v>
      </c>
      <c r="E183" s="86" t="s">
        <v>285</v>
      </c>
      <c r="F183" s="87" t="s">
        <v>408</v>
      </c>
    </row>
    <row r="184" spans="1:6" ht="22.5" x14ac:dyDescent="0.2">
      <c r="A184" s="87" t="s">
        <v>1034</v>
      </c>
      <c r="B184" s="96" t="s">
        <v>1035</v>
      </c>
      <c r="C184" s="86" t="s">
        <v>285</v>
      </c>
      <c r="D184" s="86" t="s">
        <v>1036</v>
      </c>
      <c r="E184" s="86" t="s">
        <v>1036</v>
      </c>
      <c r="F184" s="87" t="s">
        <v>528</v>
      </c>
    </row>
    <row r="185" spans="1:6" x14ac:dyDescent="0.2">
      <c r="A185" s="87" t="s">
        <v>1037</v>
      </c>
      <c r="B185" s="85" t="s">
        <v>1038</v>
      </c>
      <c r="C185" s="86" t="s">
        <v>1039</v>
      </c>
      <c r="D185" s="86" t="s">
        <v>1040</v>
      </c>
      <c r="E185" s="86" t="s">
        <v>1041</v>
      </c>
      <c r="F185" s="87" t="s">
        <v>1042</v>
      </c>
    </row>
    <row r="186" spans="1:6" x14ac:dyDescent="0.2">
      <c r="A186" s="93" t="s">
        <v>1043</v>
      </c>
      <c r="B186" s="97" t="s">
        <v>1044</v>
      </c>
      <c r="C186" s="95" t="s">
        <v>1045</v>
      </c>
      <c r="D186" s="95" t="s">
        <v>1046</v>
      </c>
      <c r="E186" s="95" t="s">
        <v>1047</v>
      </c>
      <c r="F186" s="93" t="s">
        <v>1048</v>
      </c>
    </row>
    <row r="187" spans="1:6" x14ac:dyDescent="0.2">
      <c r="A187" s="87" t="s">
        <v>1049</v>
      </c>
      <c r="B187" s="85" t="s">
        <v>1050</v>
      </c>
      <c r="C187" s="86" t="s">
        <v>1051</v>
      </c>
      <c r="D187" s="86" t="s">
        <v>1052</v>
      </c>
      <c r="E187" s="86" t="s">
        <v>1053</v>
      </c>
      <c r="F187" s="87" t="s">
        <v>1054</v>
      </c>
    </row>
    <row r="188" spans="1:6" x14ac:dyDescent="0.2">
      <c r="A188" s="87" t="s">
        <v>1055</v>
      </c>
      <c r="B188" s="85" t="s">
        <v>1056</v>
      </c>
      <c r="C188" s="86" t="s">
        <v>1057</v>
      </c>
      <c r="D188" s="86" t="s">
        <v>1058</v>
      </c>
      <c r="E188" s="86" t="s">
        <v>1059</v>
      </c>
      <c r="F188" s="87" t="s">
        <v>1060</v>
      </c>
    </row>
    <row r="189" spans="1:6" x14ac:dyDescent="0.2">
      <c r="A189" s="87" t="s">
        <v>1061</v>
      </c>
      <c r="B189" s="96" t="s">
        <v>1062</v>
      </c>
      <c r="C189" s="86" t="s">
        <v>285</v>
      </c>
      <c r="D189" s="86" t="s">
        <v>285</v>
      </c>
      <c r="E189" s="86" t="s">
        <v>285</v>
      </c>
      <c r="F189" s="87" t="s">
        <v>408</v>
      </c>
    </row>
    <row r="190" spans="1:6" x14ac:dyDescent="0.2">
      <c r="A190" s="87" t="s">
        <v>1063</v>
      </c>
      <c r="B190" s="85" t="s">
        <v>1064</v>
      </c>
      <c r="C190" s="86" t="s">
        <v>285</v>
      </c>
      <c r="D190" s="86" t="s">
        <v>1065</v>
      </c>
      <c r="E190" s="86" t="s">
        <v>1065</v>
      </c>
      <c r="F190" s="87" t="s">
        <v>528</v>
      </c>
    </row>
    <row r="191" spans="1:6" x14ac:dyDescent="0.2">
      <c r="A191" s="87" t="s">
        <v>1066</v>
      </c>
      <c r="B191" s="85" t="s">
        <v>1067</v>
      </c>
      <c r="C191" s="86" t="s">
        <v>1068</v>
      </c>
      <c r="D191" s="86" t="s">
        <v>1069</v>
      </c>
      <c r="E191" s="86" t="s">
        <v>1070</v>
      </c>
      <c r="F191" s="87" t="s">
        <v>1071</v>
      </c>
    </row>
    <row r="192" spans="1:6" x14ac:dyDescent="0.2">
      <c r="A192" s="87" t="s">
        <v>1072</v>
      </c>
      <c r="B192" s="85" t="s">
        <v>1073</v>
      </c>
      <c r="C192" s="86" t="s">
        <v>1074</v>
      </c>
      <c r="D192" s="86" t="s">
        <v>285</v>
      </c>
      <c r="E192" s="86" t="s">
        <v>1075</v>
      </c>
      <c r="F192" s="87" t="s">
        <v>522</v>
      </c>
    </row>
    <row r="193" spans="1:6" x14ac:dyDescent="0.2">
      <c r="A193" s="87" t="s">
        <v>1076</v>
      </c>
      <c r="B193" s="96" t="s">
        <v>1077</v>
      </c>
      <c r="C193" s="86" t="s">
        <v>285</v>
      </c>
      <c r="D193" s="86" t="s">
        <v>285</v>
      </c>
      <c r="E193" s="86" t="s">
        <v>285</v>
      </c>
      <c r="F193" s="87" t="s">
        <v>408</v>
      </c>
    </row>
    <row r="194" spans="1:6" x14ac:dyDescent="0.2">
      <c r="A194" s="87" t="s">
        <v>1078</v>
      </c>
      <c r="B194" s="96" t="s">
        <v>1079</v>
      </c>
      <c r="C194" s="86" t="s">
        <v>285</v>
      </c>
      <c r="D194" s="86" t="s">
        <v>563</v>
      </c>
      <c r="E194" s="86" t="s">
        <v>563</v>
      </c>
      <c r="F194" s="87" t="s">
        <v>528</v>
      </c>
    </row>
    <row r="195" spans="1:6" x14ac:dyDescent="0.2">
      <c r="A195" s="87" t="s">
        <v>1080</v>
      </c>
      <c r="B195" s="96" t="s">
        <v>1081</v>
      </c>
      <c r="C195" s="86" t="s">
        <v>1082</v>
      </c>
      <c r="D195" s="86" t="s">
        <v>1083</v>
      </c>
      <c r="E195" s="86" t="s">
        <v>1084</v>
      </c>
      <c r="F195" s="87" t="s">
        <v>1085</v>
      </c>
    </row>
    <row r="196" spans="1:6" x14ac:dyDescent="0.2">
      <c r="A196" s="93" t="s">
        <v>1086</v>
      </c>
      <c r="B196" s="98" t="s">
        <v>1087</v>
      </c>
      <c r="C196" s="95" t="s">
        <v>1088</v>
      </c>
      <c r="D196" s="95" t="s">
        <v>1089</v>
      </c>
      <c r="E196" s="95" t="s">
        <v>1090</v>
      </c>
      <c r="F196" s="93" t="s">
        <v>1091</v>
      </c>
    </row>
    <row r="197" spans="1:6" x14ac:dyDescent="0.2">
      <c r="A197" s="87" t="s">
        <v>1092</v>
      </c>
      <c r="B197" s="85" t="s">
        <v>1093</v>
      </c>
      <c r="C197" s="86" t="s">
        <v>1094</v>
      </c>
      <c r="D197" s="86" t="s">
        <v>1095</v>
      </c>
      <c r="E197" s="86" t="s">
        <v>1096</v>
      </c>
      <c r="F197" s="87" t="s">
        <v>1097</v>
      </c>
    </row>
    <row r="198" spans="1:6" x14ac:dyDescent="0.2">
      <c r="A198" s="87" t="s">
        <v>1098</v>
      </c>
      <c r="B198" s="96" t="s">
        <v>1099</v>
      </c>
      <c r="C198" s="86" t="s">
        <v>1100</v>
      </c>
      <c r="D198" s="86" t="s">
        <v>1101</v>
      </c>
      <c r="E198" s="86" t="s">
        <v>1102</v>
      </c>
      <c r="F198" s="87" t="s">
        <v>1103</v>
      </c>
    </row>
    <row r="199" spans="1:6" x14ac:dyDescent="0.2">
      <c r="A199" s="87" t="s">
        <v>1104</v>
      </c>
      <c r="B199" s="85" t="s">
        <v>1105</v>
      </c>
      <c r="C199" s="86" t="s">
        <v>1106</v>
      </c>
      <c r="D199" s="86" t="s">
        <v>1107</v>
      </c>
      <c r="E199" s="86" t="s">
        <v>1108</v>
      </c>
      <c r="F199" s="87" t="s">
        <v>1109</v>
      </c>
    </row>
    <row r="200" spans="1:6" x14ac:dyDescent="0.2">
      <c r="A200" s="87" t="s">
        <v>1110</v>
      </c>
      <c r="B200" s="85" t="s">
        <v>1111</v>
      </c>
      <c r="C200" s="86" t="s">
        <v>1112</v>
      </c>
      <c r="D200" s="86" t="s">
        <v>1113</v>
      </c>
      <c r="E200" s="86" t="s">
        <v>1114</v>
      </c>
      <c r="F200" s="87" t="s">
        <v>1115</v>
      </c>
    </row>
    <row r="201" spans="1:6" x14ac:dyDescent="0.2">
      <c r="A201" s="87" t="s">
        <v>1116</v>
      </c>
      <c r="B201" s="85" t="s">
        <v>1117</v>
      </c>
      <c r="C201" s="86" t="s">
        <v>1118</v>
      </c>
      <c r="D201" s="86" t="s">
        <v>1040</v>
      </c>
      <c r="E201" s="86" t="s">
        <v>1119</v>
      </c>
      <c r="F201" s="87" t="s">
        <v>1120</v>
      </c>
    </row>
    <row r="202" spans="1:6" x14ac:dyDescent="0.2">
      <c r="A202" s="93" t="s">
        <v>1121</v>
      </c>
      <c r="B202" s="97" t="s">
        <v>1122</v>
      </c>
      <c r="C202" s="95" t="s">
        <v>1123</v>
      </c>
      <c r="D202" s="95" t="s">
        <v>1124</v>
      </c>
      <c r="E202" s="95" t="s">
        <v>1125</v>
      </c>
      <c r="F202" s="93" t="s">
        <v>1126</v>
      </c>
    </row>
    <row r="203" spans="1:6" x14ac:dyDescent="0.2">
      <c r="A203" s="87" t="s">
        <v>1127</v>
      </c>
      <c r="B203" s="96" t="s">
        <v>1128</v>
      </c>
      <c r="C203" s="86" t="s">
        <v>285</v>
      </c>
      <c r="D203" s="86" t="s">
        <v>285</v>
      </c>
      <c r="E203" s="86" t="s">
        <v>285</v>
      </c>
      <c r="F203" s="87" t="s">
        <v>408</v>
      </c>
    </row>
    <row r="204" spans="1:6" x14ac:dyDescent="0.2">
      <c r="A204" s="87" t="s">
        <v>1129</v>
      </c>
      <c r="B204" s="85" t="s">
        <v>1130</v>
      </c>
      <c r="C204" s="86" t="s">
        <v>1131</v>
      </c>
      <c r="D204" s="86" t="s">
        <v>1132</v>
      </c>
      <c r="E204" s="86" t="s">
        <v>1133</v>
      </c>
      <c r="F204" s="87" t="s">
        <v>1134</v>
      </c>
    </row>
    <row r="205" spans="1:6" x14ac:dyDescent="0.2">
      <c r="A205" s="87" t="s">
        <v>1135</v>
      </c>
      <c r="B205" s="96" t="s">
        <v>1136</v>
      </c>
      <c r="C205" s="86" t="s">
        <v>285</v>
      </c>
      <c r="D205" s="86" t="s">
        <v>285</v>
      </c>
      <c r="E205" s="86" t="s">
        <v>285</v>
      </c>
      <c r="F205" s="87" t="s">
        <v>408</v>
      </c>
    </row>
    <row r="206" spans="1:6" x14ac:dyDescent="0.2">
      <c r="A206" s="87" t="s">
        <v>1137</v>
      </c>
      <c r="B206" s="96" t="s">
        <v>1138</v>
      </c>
      <c r="C206" s="86" t="s">
        <v>1139</v>
      </c>
      <c r="D206" s="86" t="s">
        <v>496</v>
      </c>
      <c r="E206" s="86" t="s">
        <v>1140</v>
      </c>
      <c r="F206" s="87" t="s">
        <v>1141</v>
      </c>
    </row>
    <row r="207" spans="1:6" x14ac:dyDescent="0.2">
      <c r="A207" s="87" t="s">
        <v>1142</v>
      </c>
      <c r="B207" s="96" t="s">
        <v>1143</v>
      </c>
      <c r="C207" s="86" t="s">
        <v>1144</v>
      </c>
      <c r="D207" s="86" t="s">
        <v>1145</v>
      </c>
      <c r="E207" s="86" t="s">
        <v>1146</v>
      </c>
      <c r="F207" s="87" t="s">
        <v>1147</v>
      </c>
    </row>
    <row r="208" spans="1:6" x14ac:dyDescent="0.2">
      <c r="A208" s="87" t="s">
        <v>1148</v>
      </c>
      <c r="B208" s="96" t="s">
        <v>1149</v>
      </c>
      <c r="C208" s="86" t="s">
        <v>1036</v>
      </c>
      <c r="D208" s="86" t="s">
        <v>1150</v>
      </c>
      <c r="E208" s="86" t="s">
        <v>1151</v>
      </c>
      <c r="F208" s="87" t="s">
        <v>1152</v>
      </c>
    </row>
    <row r="209" spans="1:6" x14ac:dyDescent="0.2">
      <c r="A209" s="87" t="s">
        <v>1153</v>
      </c>
      <c r="B209" s="96" t="s">
        <v>1154</v>
      </c>
      <c r="C209" s="86" t="s">
        <v>285</v>
      </c>
      <c r="D209" s="86" t="s">
        <v>285</v>
      </c>
      <c r="E209" s="86" t="s">
        <v>285</v>
      </c>
      <c r="F209" s="87" t="s">
        <v>408</v>
      </c>
    </row>
    <row r="210" spans="1:6" x14ac:dyDescent="0.2">
      <c r="A210" s="90" t="s">
        <v>1155</v>
      </c>
      <c r="B210" s="101" t="s">
        <v>1156</v>
      </c>
      <c r="C210" s="92" t="s">
        <v>1157</v>
      </c>
      <c r="D210" s="92" t="s">
        <v>1158</v>
      </c>
      <c r="E210" s="92" t="s">
        <v>1159</v>
      </c>
      <c r="F210" s="102" t="s">
        <v>1160</v>
      </c>
    </row>
    <row r="211" spans="1:6" x14ac:dyDescent="0.2">
      <c r="A211" s="93" t="s">
        <v>1161</v>
      </c>
      <c r="B211" s="94" t="s">
        <v>1162</v>
      </c>
      <c r="C211" s="95" t="s">
        <v>1163</v>
      </c>
      <c r="D211" s="95" t="s">
        <v>1164</v>
      </c>
      <c r="E211" s="95" t="s">
        <v>1163</v>
      </c>
      <c r="F211" s="103" t="s">
        <v>703</v>
      </c>
    </row>
    <row r="212" spans="1:6" x14ac:dyDescent="0.2">
      <c r="A212" s="87" t="s">
        <v>1165</v>
      </c>
      <c r="B212" s="96" t="s">
        <v>1166</v>
      </c>
      <c r="C212" s="86" t="s">
        <v>285</v>
      </c>
      <c r="D212" s="86" t="s">
        <v>285</v>
      </c>
      <c r="E212" s="86" t="s">
        <v>285</v>
      </c>
      <c r="F212" s="104" t="s">
        <v>408</v>
      </c>
    </row>
    <row r="213" spans="1:6" x14ac:dyDescent="0.2">
      <c r="A213" s="87" t="s">
        <v>1167</v>
      </c>
      <c r="B213" s="96" t="s">
        <v>1168</v>
      </c>
      <c r="C213" s="86" t="s">
        <v>285</v>
      </c>
      <c r="D213" s="86" t="s">
        <v>285</v>
      </c>
      <c r="E213" s="86" t="s">
        <v>285</v>
      </c>
      <c r="F213" s="104" t="s">
        <v>408</v>
      </c>
    </row>
    <row r="214" spans="1:6" x14ac:dyDescent="0.2">
      <c r="A214" s="87" t="s">
        <v>1169</v>
      </c>
      <c r="B214" s="96" t="s">
        <v>1170</v>
      </c>
      <c r="C214" s="86" t="s">
        <v>285</v>
      </c>
      <c r="D214" s="86" t="s">
        <v>285</v>
      </c>
      <c r="E214" s="86" t="s">
        <v>285</v>
      </c>
      <c r="F214" s="104" t="s">
        <v>408</v>
      </c>
    </row>
    <row r="215" spans="1:6" x14ac:dyDescent="0.2">
      <c r="A215" s="87" t="s">
        <v>1171</v>
      </c>
      <c r="B215" s="99" t="s">
        <v>1172</v>
      </c>
      <c r="C215" s="86" t="s">
        <v>285</v>
      </c>
      <c r="D215" s="86" t="s">
        <v>285</v>
      </c>
      <c r="E215" s="86" t="s">
        <v>285</v>
      </c>
      <c r="F215" s="104" t="s">
        <v>408</v>
      </c>
    </row>
    <row r="216" spans="1:6" ht="22.5" x14ac:dyDescent="0.2">
      <c r="A216" s="87" t="s">
        <v>1173</v>
      </c>
      <c r="B216" s="96" t="s">
        <v>1174</v>
      </c>
      <c r="C216" s="86" t="s">
        <v>285</v>
      </c>
      <c r="D216" s="86" t="s">
        <v>285</v>
      </c>
      <c r="E216" s="86" t="s">
        <v>285</v>
      </c>
      <c r="F216" s="87" t="s">
        <v>408</v>
      </c>
    </row>
    <row r="217" spans="1:6" ht="22.5" x14ac:dyDescent="0.2">
      <c r="A217" s="87" t="s">
        <v>1175</v>
      </c>
      <c r="B217" s="96" t="s">
        <v>1176</v>
      </c>
      <c r="C217" s="86" t="s">
        <v>285</v>
      </c>
      <c r="D217" s="86" t="s">
        <v>285</v>
      </c>
      <c r="E217" s="86" t="s">
        <v>285</v>
      </c>
      <c r="F217" s="87" t="s">
        <v>408</v>
      </c>
    </row>
    <row r="218" spans="1:6" ht="22.5" x14ac:dyDescent="0.2">
      <c r="A218" s="87" t="s">
        <v>1177</v>
      </c>
      <c r="B218" s="96" t="s">
        <v>1178</v>
      </c>
      <c r="C218" s="86" t="s">
        <v>389</v>
      </c>
      <c r="D218" s="86" t="s">
        <v>1179</v>
      </c>
      <c r="E218" s="86" t="s">
        <v>389</v>
      </c>
      <c r="F218" s="87" t="s">
        <v>528</v>
      </c>
    </row>
    <row r="219" spans="1:6" ht="22.5" x14ac:dyDescent="0.2">
      <c r="A219" s="87" t="s">
        <v>1180</v>
      </c>
      <c r="B219" s="96" t="s">
        <v>1181</v>
      </c>
      <c r="C219" s="86" t="s">
        <v>285</v>
      </c>
      <c r="D219" s="86" t="s">
        <v>285</v>
      </c>
      <c r="E219" s="86" t="s">
        <v>285</v>
      </c>
      <c r="F219" s="87" t="s">
        <v>408</v>
      </c>
    </row>
    <row r="220" spans="1:6" x14ac:dyDescent="0.2">
      <c r="A220" s="87" t="s">
        <v>1182</v>
      </c>
      <c r="B220" s="96" t="s">
        <v>1183</v>
      </c>
      <c r="C220" s="86" t="s">
        <v>285</v>
      </c>
      <c r="D220" s="86" t="s">
        <v>285</v>
      </c>
      <c r="E220" s="86" t="s">
        <v>285</v>
      </c>
      <c r="F220" s="87" t="s">
        <v>408</v>
      </c>
    </row>
    <row r="221" spans="1:6" x14ac:dyDescent="0.2">
      <c r="A221" s="93" t="s">
        <v>1184</v>
      </c>
      <c r="B221" s="97" t="s">
        <v>1185</v>
      </c>
      <c r="C221" s="95" t="s">
        <v>1186</v>
      </c>
      <c r="D221" s="95" t="s">
        <v>1187</v>
      </c>
      <c r="E221" s="95" t="s">
        <v>1188</v>
      </c>
      <c r="F221" s="93" t="s">
        <v>1189</v>
      </c>
    </row>
    <row r="222" spans="1:6" ht="22.5" x14ac:dyDescent="0.2">
      <c r="A222" s="87" t="s">
        <v>1190</v>
      </c>
      <c r="B222" s="96" t="s">
        <v>1191</v>
      </c>
      <c r="C222" s="86" t="s">
        <v>1192</v>
      </c>
      <c r="D222" s="86" t="s">
        <v>1193</v>
      </c>
      <c r="E222" s="86" t="s">
        <v>1194</v>
      </c>
      <c r="F222" s="87" t="s">
        <v>1195</v>
      </c>
    </row>
    <row r="223" spans="1:6" ht="22.5" x14ac:dyDescent="0.2">
      <c r="A223" s="87" t="s">
        <v>1196</v>
      </c>
      <c r="B223" s="96" t="s">
        <v>1197</v>
      </c>
      <c r="C223" s="86" t="s">
        <v>285</v>
      </c>
      <c r="D223" s="86" t="s">
        <v>285</v>
      </c>
      <c r="E223" s="86" t="s">
        <v>285</v>
      </c>
      <c r="F223" s="87" t="s">
        <v>408</v>
      </c>
    </row>
    <row r="224" spans="1:6" ht="22.5" x14ac:dyDescent="0.2">
      <c r="A224" s="87" t="s">
        <v>1198</v>
      </c>
      <c r="B224" s="96" t="s">
        <v>1199</v>
      </c>
      <c r="C224" s="86" t="s">
        <v>285</v>
      </c>
      <c r="D224" s="86" t="s">
        <v>285</v>
      </c>
      <c r="E224" s="86" t="s">
        <v>285</v>
      </c>
      <c r="F224" s="87" t="s">
        <v>408</v>
      </c>
    </row>
    <row r="225" spans="1:6" x14ac:dyDescent="0.2">
      <c r="A225" s="87" t="s">
        <v>1200</v>
      </c>
      <c r="B225" s="96" t="s">
        <v>1201</v>
      </c>
      <c r="C225" s="86" t="s">
        <v>1202</v>
      </c>
      <c r="D225" s="86" t="s">
        <v>389</v>
      </c>
      <c r="E225" s="86" t="s">
        <v>1203</v>
      </c>
      <c r="F225" s="87" t="s">
        <v>1204</v>
      </c>
    </row>
    <row r="226" spans="1:6" x14ac:dyDescent="0.2">
      <c r="A226" s="87" t="s">
        <v>1205</v>
      </c>
      <c r="B226" s="96" t="s">
        <v>1206</v>
      </c>
      <c r="C226" s="86" t="s">
        <v>551</v>
      </c>
      <c r="D226" s="86" t="s">
        <v>285</v>
      </c>
      <c r="E226" s="86" t="s">
        <v>1207</v>
      </c>
      <c r="F226" s="87" t="s">
        <v>528</v>
      </c>
    </row>
    <row r="227" spans="1:6" x14ac:dyDescent="0.2">
      <c r="A227" s="93" t="s">
        <v>1208</v>
      </c>
      <c r="B227" s="98" t="s">
        <v>1209</v>
      </c>
      <c r="C227" s="95" t="s">
        <v>1210</v>
      </c>
      <c r="D227" s="95" t="s">
        <v>1211</v>
      </c>
      <c r="E227" s="95" t="s">
        <v>1212</v>
      </c>
      <c r="F227" s="93" t="s">
        <v>1213</v>
      </c>
    </row>
    <row r="228" spans="1:6" x14ac:dyDescent="0.2">
      <c r="A228" s="87" t="s">
        <v>1214</v>
      </c>
      <c r="B228" s="85" t="s">
        <v>1215</v>
      </c>
      <c r="C228" s="86" t="s">
        <v>1216</v>
      </c>
      <c r="D228" s="86" t="s">
        <v>1217</v>
      </c>
      <c r="E228" s="86" t="s">
        <v>1218</v>
      </c>
      <c r="F228" s="87" t="s">
        <v>1219</v>
      </c>
    </row>
    <row r="229" spans="1:6" x14ac:dyDescent="0.2">
      <c r="A229" s="87" t="s">
        <v>1220</v>
      </c>
      <c r="B229" s="85" t="s">
        <v>1221</v>
      </c>
      <c r="C229" s="86" t="s">
        <v>285</v>
      </c>
      <c r="D229" s="86" t="s">
        <v>285</v>
      </c>
      <c r="E229" s="86" t="s">
        <v>285</v>
      </c>
      <c r="F229" s="87" t="s">
        <v>408</v>
      </c>
    </row>
    <row r="230" spans="1:6" x14ac:dyDescent="0.2">
      <c r="A230" s="87" t="s">
        <v>1222</v>
      </c>
      <c r="B230" s="85" t="s">
        <v>1223</v>
      </c>
      <c r="C230" s="86" t="s">
        <v>790</v>
      </c>
      <c r="D230" s="86" t="s">
        <v>285</v>
      </c>
      <c r="E230" s="86" t="s">
        <v>1224</v>
      </c>
      <c r="F230" s="87" t="s">
        <v>528</v>
      </c>
    </row>
    <row r="231" spans="1:6" x14ac:dyDescent="0.2">
      <c r="A231" s="87" t="s">
        <v>1225</v>
      </c>
      <c r="B231" s="96" t="s">
        <v>1226</v>
      </c>
      <c r="C231" s="86" t="s">
        <v>285</v>
      </c>
      <c r="D231" s="86" t="s">
        <v>285</v>
      </c>
      <c r="E231" s="86" t="s">
        <v>285</v>
      </c>
      <c r="F231" s="87" t="s">
        <v>408</v>
      </c>
    </row>
    <row r="232" spans="1:6" x14ac:dyDescent="0.2">
      <c r="A232" s="87" t="s">
        <v>1227</v>
      </c>
      <c r="B232" s="96" t="s">
        <v>1228</v>
      </c>
      <c r="C232" s="86" t="s">
        <v>285</v>
      </c>
      <c r="D232" s="86" t="s">
        <v>285</v>
      </c>
      <c r="E232" s="86" t="s">
        <v>285</v>
      </c>
      <c r="F232" s="87" t="s">
        <v>408</v>
      </c>
    </row>
    <row r="233" spans="1:6" x14ac:dyDescent="0.2">
      <c r="A233" s="87" t="s">
        <v>1229</v>
      </c>
      <c r="B233" s="85" t="s">
        <v>1230</v>
      </c>
      <c r="C233" s="86" t="s">
        <v>285</v>
      </c>
      <c r="D233" s="86" t="s">
        <v>285</v>
      </c>
      <c r="E233" s="86" t="s">
        <v>285</v>
      </c>
      <c r="F233" s="87" t="s">
        <v>408</v>
      </c>
    </row>
    <row r="234" spans="1:6" x14ac:dyDescent="0.2">
      <c r="A234" s="87" t="s">
        <v>1231</v>
      </c>
      <c r="B234" s="85" t="s">
        <v>1232</v>
      </c>
      <c r="C234" s="86" t="s">
        <v>285</v>
      </c>
      <c r="D234" s="86" t="s">
        <v>285</v>
      </c>
      <c r="E234" s="86" t="s">
        <v>285</v>
      </c>
      <c r="F234" s="87" t="s">
        <v>408</v>
      </c>
    </row>
    <row r="235" spans="1:6" x14ac:dyDescent="0.2">
      <c r="A235" s="87" t="s">
        <v>1233</v>
      </c>
      <c r="B235" s="96" t="s">
        <v>1234</v>
      </c>
      <c r="C235" s="86" t="s">
        <v>285</v>
      </c>
      <c r="D235" s="86" t="s">
        <v>285</v>
      </c>
      <c r="E235" s="86" t="s">
        <v>285</v>
      </c>
      <c r="F235" s="87" t="s">
        <v>408</v>
      </c>
    </row>
    <row r="236" spans="1:6" x14ac:dyDescent="0.2">
      <c r="A236" s="87" t="s">
        <v>1235</v>
      </c>
      <c r="B236" s="85" t="s">
        <v>1236</v>
      </c>
      <c r="C236" s="86" t="s">
        <v>1237</v>
      </c>
      <c r="D236" s="86" t="s">
        <v>496</v>
      </c>
      <c r="E236" s="86" t="s">
        <v>1238</v>
      </c>
      <c r="F236" s="87" t="s">
        <v>1239</v>
      </c>
    </row>
    <row r="237" spans="1:6" x14ac:dyDescent="0.2">
      <c r="A237" s="93" t="s">
        <v>1240</v>
      </c>
      <c r="B237" s="98" t="s">
        <v>1241</v>
      </c>
      <c r="C237" s="95" t="s">
        <v>1242</v>
      </c>
      <c r="D237" s="95" t="s">
        <v>1243</v>
      </c>
      <c r="E237" s="95" t="s">
        <v>1244</v>
      </c>
      <c r="F237" s="93" t="s">
        <v>1245</v>
      </c>
    </row>
    <row r="238" spans="1:6" x14ac:dyDescent="0.2">
      <c r="A238" s="87" t="s">
        <v>1246</v>
      </c>
      <c r="B238" s="85" t="s">
        <v>1247</v>
      </c>
      <c r="C238" s="86" t="s">
        <v>1248</v>
      </c>
      <c r="D238" s="86" t="s">
        <v>1249</v>
      </c>
      <c r="E238" s="86" t="s">
        <v>1250</v>
      </c>
      <c r="F238" s="87" t="s">
        <v>1251</v>
      </c>
    </row>
    <row r="239" spans="1:6" x14ac:dyDescent="0.2">
      <c r="A239" s="87" t="s">
        <v>1252</v>
      </c>
      <c r="B239" s="96" t="s">
        <v>1253</v>
      </c>
      <c r="C239" s="86" t="s">
        <v>1254</v>
      </c>
      <c r="D239" s="86" t="s">
        <v>1255</v>
      </c>
      <c r="E239" s="86" t="s">
        <v>1256</v>
      </c>
      <c r="F239" s="87" t="s">
        <v>1257</v>
      </c>
    </row>
    <row r="240" spans="1:6" x14ac:dyDescent="0.2">
      <c r="A240" s="87" t="s">
        <v>1258</v>
      </c>
      <c r="B240" s="96" t="s">
        <v>1259</v>
      </c>
      <c r="C240" s="86" t="s">
        <v>1260</v>
      </c>
      <c r="D240" s="86" t="s">
        <v>1261</v>
      </c>
      <c r="E240" s="86" t="s">
        <v>1262</v>
      </c>
      <c r="F240" s="87" t="s">
        <v>1263</v>
      </c>
    </row>
    <row r="241" spans="1:6" x14ac:dyDescent="0.2">
      <c r="A241" s="87" t="s">
        <v>1264</v>
      </c>
      <c r="B241" s="99" t="s">
        <v>1265</v>
      </c>
      <c r="C241" s="86" t="s">
        <v>285</v>
      </c>
      <c r="D241" s="86" t="s">
        <v>285</v>
      </c>
      <c r="E241" s="86" t="s">
        <v>285</v>
      </c>
      <c r="F241" s="87" t="s">
        <v>408</v>
      </c>
    </row>
    <row r="242" spans="1:6" x14ac:dyDescent="0.2">
      <c r="A242" s="87" t="s">
        <v>1266</v>
      </c>
      <c r="B242" s="96" t="s">
        <v>1267</v>
      </c>
      <c r="C242" s="86" t="s">
        <v>1268</v>
      </c>
      <c r="D242" s="86" t="s">
        <v>496</v>
      </c>
      <c r="E242" s="86" t="s">
        <v>1269</v>
      </c>
      <c r="F242" s="87" t="s">
        <v>1270</v>
      </c>
    </row>
    <row r="243" spans="1:6" x14ac:dyDescent="0.2">
      <c r="A243" s="87" t="s">
        <v>1271</v>
      </c>
      <c r="B243" s="85" t="s">
        <v>1272</v>
      </c>
      <c r="C243" s="86" t="s">
        <v>285</v>
      </c>
      <c r="D243" s="86" t="s">
        <v>285</v>
      </c>
      <c r="E243" s="86" t="s">
        <v>285</v>
      </c>
      <c r="F243" s="87" t="s">
        <v>408</v>
      </c>
    </row>
    <row r="244" spans="1:6" x14ac:dyDescent="0.2">
      <c r="A244" s="87" t="s">
        <v>1273</v>
      </c>
      <c r="B244" s="96" t="s">
        <v>1274</v>
      </c>
      <c r="C244" s="86" t="s">
        <v>285</v>
      </c>
      <c r="D244" s="86" t="s">
        <v>285</v>
      </c>
      <c r="E244" s="86" t="s">
        <v>285</v>
      </c>
      <c r="F244" s="87" t="s">
        <v>408</v>
      </c>
    </row>
    <row r="245" spans="1:6" x14ac:dyDescent="0.2">
      <c r="A245" s="87" t="s">
        <v>1275</v>
      </c>
      <c r="B245" s="96" t="s">
        <v>1276</v>
      </c>
      <c r="C245" s="86" t="s">
        <v>1277</v>
      </c>
      <c r="D245" s="86" t="s">
        <v>285</v>
      </c>
      <c r="E245" s="86" t="s">
        <v>1278</v>
      </c>
      <c r="F245" s="87" t="s">
        <v>528</v>
      </c>
    </row>
    <row r="246" spans="1:6" x14ac:dyDescent="0.2">
      <c r="A246" s="93" t="s">
        <v>1279</v>
      </c>
      <c r="B246" s="98" t="s">
        <v>1280</v>
      </c>
      <c r="C246" s="95" t="s">
        <v>286</v>
      </c>
      <c r="D246" s="95" t="s">
        <v>286</v>
      </c>
      <c r="E246" s="95" t="s">
        <v>286</v>
      </c>
      <c r="F246" s="93" t="s">
        <v>287</v>
      </c>
    </row>
    <row r="247" spans="1:6" x14ac:dyDescent="0.2">
      <c r="A247" s="87" t="s">
        <v>1281</v>
      </c>
      <c r="B247" s="85" t="s">
        <v>1282</v>
      </c>
      <c r="C247" s="86" t="s">
        <v>285</v>
      </c>
      <c r="D247" s="86" t="s">
        <v>285</v>
      </c>
      <c r="E247" s="86" t="s">
        <v>285</v>
      </c>
      <c r="F247" s="87" t="s">
        <v>408</v>
      </c>
    </row>
    <row r="248" spans="1:6" x14ac:dyDescent="0.2">
      <c r="A248" s="87" t="s">
        <v>1283</v>
      </c>
      <c r="B248" s="85" t="s">
        <v>1284</v>
      </c>
      <c r="C248" s="86" t="s">
        <v>285</v>
      </c>
      <c r="D248" s="86" t="s">
        <v>285</v>
      </c>
      <c r="E248" s="86" t="s">
        <v>285</v>
      </c>
      <c r="F248" s="87" t="s">
        <v>408</v>
      </c>
    </row>
    <row r="249" spans="1:6" x14ac:dyDescent="0.2">
      <c r="A249" s="87" t="s">
        <v>1285</v>
      </c>
      <c r="B249" s="85" t="s">
        <v>1286</v>
      </c>
      <c r="C249" s="86" t="s">
        <v>285</v>
      </c>
      <c r="D249" s="86" t="s">
        <v>285</v>
      </c>
      <c r="E249" s="86" t="s">
        <v>285</v>
      </c>
      <c r="F249" s="87" t="s">
        <v>408</v>
      </c>
    </row>
    <row r="250" spans="1:6" x14ac:dyDescent="0.2">
      <c r="A250" s="93" t="s">
        <v>1287</v>
      </c>
      <c r="B250" s="94" t="s">
        <v>1288</v>
      </c>
      <c r="C250" s="95" t="s">
        <v>286</v>
      </c>
      <c r="D250" s="95" t="s">
        <v>1289</v>
      </c>
      <c r="E250" s="95" t="s">
        <v>1289</v>
      </c>
      <c r="F250" s="93" t="s">
        <v>703</v>
      </c>
    </row>
    <row r="251" spans="1:6" x14ac:dyDescent="0.2">
      <c r="A251" s="87" t="s">
        <v>1290</v>
      </c>
      <c r="B251" s="96" t="s">
        <v>1291</v>
      </c>
      <c r="C251" s="86" t="s">
        <v>285</v>
      </c>
      <c r="D251" s="86" t="s">
        <v>285</v>
      </c>
      <c r="E251" s="86" t="s">
        <v>285</v>
      </c>
      <c r="F251" s="87" t="s">
        <v>408</v>
      </c>
    </row>
    <row r="252" spans="1:6" x14ac:dyDescent="0.2">
      <c r="A252" s="87" t="s">
        <v>1292</v>
      </c>
      <c r="B252" s="96" t="s">
        <v>1293</v>
      </c>
      <c r="C252" s="86" t="s">
        <v>285</v>
      </c>
      <c r="D252" s="86" t="s">
        <v>285</v>
      </c>
      <c r="E252" s="86" t="s">
        <v>285</v>
      </c>
      <c r="F252" s="87" t="s">
        <v>408</v>
      </c>
    </row>
    <row r="253" spans="1:6" x14ac:dyDescent="0.2">
      <c r="A253" s="87" t="s">
        <v>1294</v>
      </c>
      <c r="B253" s="96" t="s">
        <v>1295</v>
      </c>
      <c r="C253" s="86" t="s">
        <v>285</v>
      </c>
      <c r="D253" s="86" t="s">
        <v>285</v>
      </c>
      <c r="E253" s="86" t="s">
        <v>285</v>
      </c>
      <c r="F253" s="87" t="s">
        <v>408</v>
      </c>
    </row>
    <row r="254" spans="1:6" ht="22.5" x14ac:dyDescent="0.2">
      <c r="A254" s="87" t="s">
        <v>1296</v>
      </c>
      <c r="B254" s="96" t="s">
        <v>1297</v>
      </c>
      <c r="C254" s="86" t="s">
        <v>285</v>
      </c>
      <c r="D254" s="86" t="s">
        <v>1298</v>
      </c>
      <c r="E254" s="86" t="s">
        <v>1298</v>
      </c>
      <c r="F254" s="87" t="s">
        <v>528</v>
      </c>
    </row>
    <row r="255" spans="1:6" ht="22.5" x14ac:dyDescent="0.2">
      <c r="A255" s="87" t="s">
        <v>1299</v>
      </c>
      <c r="B255" s="96" t="s">
        <v>1300</v>
      </c>
      <c r="C255" s="86" t="s">
        <v>285</v>
      </c>
      <c r="D255" s="86" t="s">
        <v>285</v>
      </c>
      <c r="E255" s="86" t="s">
        <v>285</v>
      </c>
      <c r="F255" s="87" t="s">
        <v>408</v>
      </c>
    </row>
    <row r="256" spans="1:6" x14ac:dyDescent="0.2">
      <c r="A256" s="87" t="s">
        <v>1301</v>
      </c>
      <c r="B256" s="96" t="s">
        <v>1302</v>
      </c>
      <c r="C256" s="86" t="s">
        <v>285</v>
      </c>
      <c r="D256" s="86" t="s">
        <v>285</v>
      </c>
      <c r="E256" s="86" t="s">
        <v>285</v>
      </c>
      <c r="F256" s="87" t="s">
        <v>408</v>
      </c>
    </row>
    <row r="257" spans="1:6" x14ac:dyDescent="0.2">
      <c r="A257" s="93" t="s">
        <v>1303</v>
      </c>
      <c r="B257" s="98" t="s">
        <v>1304</v>
      </c>
      <c r="C257" s="95" t="s">
        <v>1305</v>
      </c>
      <c r="D257" s="95" t="s">
        <v>1306</v>
      </c>
      <c r="E257" s="95" t="s">
        <v>1307</v>
      </c>
      <c r="F257" s="93" t="s">
        <v>1308</v>
      </c>
    </row>
    <row r="258" spans="1:6" x14ac:dyDescent="0.2">
      <c r="A258" s="87" t="s">
        <v>1309</v>
      </c>
      <c r="B258" s="96" t="s">
        <v>1310</v>
      </c>
      <c r="C258" s="86" t="s">
        <v>934</v>
      </c>
      <c r="D258" s="86" t="s">
        <v>1311</v>
      </c>
      <c r="E258" s="86" t="s">
        <v>1312</v>
      </c>
      <c r="F258" s="87" t="s">
        <v>1313</v>
      </c>
    </row>
    <row r="259" spans="1:6" x14ac:dyDescent="0.2">
      <c r="A259" s="87" t="s">
        <v>1314</v>
      </c>
      <c r="B259" s="96" t="s">
        <v>1315</v>
      </c>
      <c r="C259" s="86" t="s">
        <v>285</v>
      </c>
      <c r="D259" s="86" t="s">
        <v>285</v>
      </c>
      <c r="E259" s="86" t="s">
        <v>285</v>
      </c>
      <c r="F259" s="87" t="s">
        <v>408</v>
      </c>
    </row>
    <row r="260" spans="1:6" x14ac:dyDescent="0.2">
      <c r="A260" s="87" t="s">
        <v>1316</v>
      </c>
      <c r="B260" s="96" t="s">
        <v>1317</v>
      </c>
      <c r="C260" s="86" t="s">
        <v>285</v>
      </c>
      <c r="D260" s="86" t="s">
        <v>285</v>
      </c>
      <c r="E260" s="86" t="s">
        <v>285</v>
      </c>
      <c r="F260" s="87" t="s">
        <v>408</v>
      </c>
    </row>
    <row r="261" spans="1:6" x14ac:dyDescent="0.2">
      <c r="A261" s="87" t="s">
        <v>1318</v>
      </c>
      <c r="B261" s="96" t="s">
        <v>1319</v>
      </c>
      <c r="C261" s="86" t="s">
        <v>1320</v>
      </c>
      <c r="D261" s="86" t="s">
        <v>1321</v>
      </c>
      <c r="E261" s="86" t="s">
        <v>1322</v>
      </c>
      <c r="F261" s="87" t="s">
        <v>1323</v>
      </c>
    </row>
    <row r="262" spans="1:6" x14ac:dyDescent="0.2">
      <c r="A262" s="87" t="s">
        <v>1324</v>
      </c>
      <c r="B262" s="85" t="s">
        <v>1325</v>
      </c>
      <c r="C262" s="86" t="s">
        <v>285</v>
      </c>
      <c r="D262" s="86" t="s">
        <v>285</v>
      </c>
      <c r="E262" s="86" t="s">
        <v>285</v>
      </c>
      <c r="F262" s="87" t="s">
        <v>408</v>
      </c>
    </row>
    <row r="263" spans="1:6" x14ac:dyDescent="0.2">
      <c r="A263" s="93" t="s">
        <v>1326</v>
      </c>
      <c r="B263" s="97" t="s">
        <v>1327</v>
      </c>
      <c r="C263" s="95" t="s">
        <v>286</v>
      </c>
      <c r="D263" s="95" t="s">
        <v>286</v>
      </c>
      <c r="E263" s="95" t="s">
        <v>286</v>
      </c>
      <c r="F263" s="93" t="s">
        <v>287</v>
      </c>
    </row>
    <row r="264" spans="1:6" x14ac:dyDescent="0.2">
      <c r="A264" s="87" t="s">
        <v>1328</v>
      </c>
      <c r="B264" s="96" t="s">
        <v>1329</v>
      </c>
      <c r="C264" s="86" t="s">
        <v>285</v>
      </c>
      <c r="D264" s="86" t="s">
        <v>285</v>
      </c>
      <c r="E264" s="86" t="s">
        <v>285</v>
      </c>
      <c r="F264" s="87" t="s">
        <v>408</v>
      </c>
    </row>
    <row r="265" spans="1:6" x14ac:dyDescent="0.2">
      <c r="A265" s="87" t="s">
        <v>1330</v>
      </c>
      <c r="B265" s="96" t="s">
        <v>1331</v>
      </c>
      <c r="C265" s="86" t="s">
        <v>285</v>
      </c>
      <c r="D265" s="86" t="s">
        <v>285</v>
      </c>
      <c r="E265" s="86" t="s">
        <v>285</v>
      </c>
      <c r="F265" s="87" t="s">
        <v>408</v>
      </c>
    </row>
    <row r="266" spans="1:6" x14ac:dyDescent="0.2">
      <c r="A266" s="87" t="s">
        <v>1332</v>
      </c>
      <c r="B266" s="96" t="s">
        <v>1333</v>
      </c>
      <c r="C266" s="86" t="s">
        <v>285</v>
      </c>
      <c r="D266" s="86" t="s">
        <v>285</v>
      </c>
      <c r="E266" s="86" t="s">
        <v>285</v>
      </c>
      <c r="F266" s="87" t="s">
        <v>408</v>
      </c>
    </row>
    <row r="267" spans="1:6" x14ac:dyDescent="0.2">
      <c r="A267" s="90" t="s">
        <v>1334</v>
      </c>
      <c r="B267" s="105" t="s">
        <v>256</v>
      </c>
      <c r="C267" s="92" t="s">
        <v>1335</v>
      </c>
      <c r="D267" s="92" t="s">
        <v>1336</v>
      </c>
      <c r="E267" s="92" t="s">
        <v>1337</v>
      </c>
      <c r="F267" s="90" t="s">
        <v>1338</v>
      </c>
    </row>
    <row r="268" spans="1:6" x14ac:dyDescent="0.2">
      <c r="A268" s="93" t="s">
        <v>1339</v>
      </c>
      <c r="B268" s="97" t="s">
        <v>1340</v>
      </c>
      <c r="C268" s="95" t="s">
        <v>1341</v>
      </c>
      <c r="D268" s="95" t="s">
        <v>1342</v>
      </c>
      <c r="E268" s="95" t="s">
        <v>1343</v>
      </c>
      <c r="F268" s="93" t="s">
        <v>1344</v>
      </c>
    </row>
    <row r="269" spans="1:6" x14ac:dyDescent="0.2">
      <c r="A269" s="87" t="s">
        <v>1345</v>
      </c>
      <c r="B269" s="85" t="s">
        <v>1346</v>
      </c>
      <c r="C269" s="86" t="s">
        <v>1347</v>
      </c>
      <c r="D269" s="86" t="s">
        <v>1348</v>
      </c>
      <c r="E269" s="86" t="s">
        <v>1349</v>
      </c>
      <c r="F269" s="87" t="s">
        <v>1350</v>
      </c>
    </row>
    <row r="270" spans="1:6" x14ac:dyDescent="0.2">
      <c r="A270" s="87" t="s">
        <v>1351</v>
      </c>
      <c r="B270" s="96" t="s">
        <v>1352</v>
      </c>
      <c r="C270" s="86" t="s">
        <v>1353</v>
      </c>
      <c r="D270" s="86" t="s">
        <v>1095</v>
      </c>
      <c r="E270" s="86" t="s">
        <v>1354</v>
      </c>
      <c r="F270" s="87" t="s">
        <v>1355</v>
      </c>
    </row>
    <row r="271" spans="1:6" x14ac:dyDescent="0.2">
      <c r="A271" s="87" t="s">
        <v>1356</v>
      </c>
      <c r="B271" s="96" t="s">
        <v>1357</v>
      </c>
      <c r="C271" s="86" t="s">
        <v>725</v>
      </c>
      <c r="D271" s="86" t="s">
        <v>285</v>
      </c>
      <c r="E271" s="86" t="s">
        <v>1358</v>
      </c>
      <c r="F271" s="87" t="s">
        <v>522</v>
      </c>
    </row>
    <row r="272" spans="1:6" x14ac:dyDescent="0.2">
      <c r="A272" s="87" t="s">
        <v>1359</v>
      </c>
      <c r="B272" s="85" t="s">
        <v>1360</v>
      </c>
      <c r="C272" s="86" t="s">
        <v>285</v>
      </c>
      <c r="D272" s="86" t="s">
        <v>285</v>
      </c>
      <c r="E272" s="86" t="s">
        <v>285</v>
      </c>
      <c r="F272" s="87" t="s">
        <v>408</v>
      </c>
    </row>
    <row r="273" spans="1:6" x14ac:dyDescent="0.2">
      <c r="A273" s="87" t="s">
        <v>1361</v>
      </c>
      <c r="B273" s="96" t="s">
        <v>1362</v>
      </c>
      <c r="C273" s="86" t="s">
        <v>1363</v>
      </c>
      <c r="D273" s="86" t="s">
        <v>1364</v>
      </c>
      <c r="E273" s="86" t="s">
        <v>1365</v>
      </c>
      <c r="F273" s="87" t="s">
        <v>1366</v>
      </c>
    </row>
    <row r="274" spans="1:6" x14ac:dyDescent="0.2">
      <c r="A274" s="87" t="s">
        <v>1367</v>
      </c>
      <c r="B274" s="96" t="s">
        <v>1368</v>
      </c>
      <c r="C274" s="86" t="s">
        <v>1369</v>
      </c>
      <c r="D274" s="86" t="s">
        <v>1370</v>
      </c>
      <c r="E274" s="86" t="s">
        <v>1371</v>
      </c>
      <c r="F274" s="87" t="s">
        <v>1372</v>
      </c>
    </row>
    <row r="275" spans="1:6" x14ac:dyDescent="0.2">
      <c r="A275" s="93" t="s">
        <v>1373</v>
      </c>
      <c r="B275" s="94" t="s">
        <v>1374</v>
      </c>
      <c r="C275" s="95" t="s">
        <v>1375</v>
      </c>
      <c r="D275" s="95" t="s">
        <v>1376</v>
      </c>
      <c r="E275" s="95" t="s">
        <v>1377</v>
      </c>
      <c r="F275" s="93" t="s">
        <v>1378</v>
      </c>
    </row>
    <row r="276" spans="1:6" x14ac:dyDescent="0.2">
      <c r="A276" s="87" t="s">
        <v>1379</v>
      </c>
      <c r="B276" s="96" t="s">
        <v>1380</v>
      </c>
      <c r="C276" s="86" t="s">
        <v>1381</v>
      </c>
      <c r="D276" s="86" t="s">
        <v>1382</v>
      </c>
      <c r="E276" s="86" t="s">
        <v>1383</v>
      </c>
      <c r="F276" s="87" t="s">
        <v>1384</v>
      </c>
    </row>
    <row r="277" spans="1:6" x14ac:dyDescent="0.2">
      <c r="A277" s="87" t="s">
        <v>1385</v>
      </c>
      <c r="B277" s="85" t="s">
        <v>1386</v>
      </c>
      <c r="C277" s="86" t="s">
        <v>285</v>
      </c>
      <c r="D277" s="86" t="s">
        <v>285</v>
      </c>
      <c r="E277" s="86" t="s">
        <v>285</v>
      </c>
      <c r="F277" s="87" t="s">
        <v>408</v>
      </c>
    </row>
    <row r="278" spans="1:6" x14ac:dyDescent="0.2">
      <c r="A278" s="87" t="s">
        <v>1387</v>
      </c>
      <c r="B278" s="96" t="s">
        <v>1388</v>
      </c>
      <c r="C278" s="86" t="s">
        <v>1389</v>
      </c>
      <c r="D278" s="86" t="s">
        <v>1150</v>
      </c>
      <c r="E278" s="86" t="s">
        <v>1390</v>
      </c>
      <c r="F278" s="87" t="s">
        <v>1391</v>
      </c>
    </row>
    <row r="279" spans="1:6" x14ac:dyDescent="0.2">
      <c r="A279" s="87" t="s">
        <v>1392</v>
      </c>
      <c r="B279" s="96" t="s">
        <v>1393</v>
      </c>
      <c r="C279" s="86" t="s">
        <v>1394</v>
      </c>
      <c r="D279" s="86" t="s">
        <v>1395</v>
      </c>
      <c r="E279" s="86" t="s">
        <v>1396</v>
      </c>
      <c r="F279" s="87" t="s">
        <v>1397</v>
      </c>
    </row>
    <row r="280" spans="1:6" x14ac:dyDescent="0.2">
      <c r="A280" s="93" t="s">
        <v>1398</v>
      </c>
      <c r="B280" s="94" t="s">
        <v>1399</v>
      </c>
      <c r="C280" s="95" t="s">
        <v>1400</v>
      </c>
      <c r="D280" s="95" t="s">
        <v>1401</v>
      </c>
      <c r="E280" s="95" t="s">
        <v>1402</v>
      </c>
      <c r="F280" s="93" t="s">
        <v>1403</v>
      </c>
    </row>
    <row r="281" spans="1:6" x14ac:dyDescent="0.2">
      <c r="A281" s="87" t="s">
        <v>1404</v>
      </c>
      <c r="B281" s="85" t="s">
        <v>1405</v>
      </c>
      <c r="C281" s="86" t="s">
        <v>285</v>
      </c>
      <c r="D281" s="86" t="s">
        <v>1406</v>
      </c>
      <c r="E281" s="86" t="s">
        <v>1406</v>
      </c>
      <c r="F281" s="87" t="s">
        <v>528</v>
      </c>
    </row>
    <row r="282" spans="1:6" x14ac:dyDescent="0.2">
      <c r="A282" s="87" t="s">
        <v>1407</v>
      </c>
      <c r="B282" s="96" t="s">
        <v>1408</v>
      </c>
      <c r="C282" s="86" t="s">
        <v>563</v>
      </c>
      <c r="D282" s="86" t="s">
        <v>1409</v>
      </c>
      <c r="E282" s="86" t="s">
        <v>1410</v>
      </c>
      <c r="F282" s="87" t="s">
        <v>1411</v>
      </c>
    </row>
    <row r="283" spans="1:6" x14ac:dyDescent="0.2">
      <c r="A283" s="93" t="s">
        <v>1412</v>
      </c>
      <c r="B283" s="97" t="s">
        <v>1413</v>
      </c>
      <c r="C283" s="95" t="s">
        <v>1414</v>
      </c>
      <c r="D283" s="95" t="s">
        <v>1415</v>
      </c>
      <c r="E283" s="95" t="s">
        <v>1416</v>
      </c>
      <c r="F283" s="93" t="s">
        <v>1417</v>
      </c>
    </row>
    <row r="284" spans="1:6" x14ac:dyDescent="0.2">
      <c r="A284" s="87" t="s">
        <v>1418</v>
      </c>
      <c r="B284" s="85" t="s">
        <v>1419</v>
      </c>
      <c r="C284" s="86" t="s">
        <v>1420</v>
      </c>
      <c r="D284" s="86" t="s">
        <v>1421</v>
      </c>
      <c r="E284" s="86" t="s">
        <v>1422</v>
      </c>
      <c r="F284" s="87" t="s">
        <v>1423</v>
      </c>
    </row>
    <row r="285" spans="1:6" x14ac:dyDescent="0.2">
      <c r="A285" s="87" t="s">
        <v>1424</v>
      </c>
      <c r="B285" s="85" t="s">
        <v>1425</v>
      </c>
      <c r="C285" s="86" t="s">
        <v>1426</v>
      </c>
      <c r="D285" s="86" t="s">
        <v>1427</v>
      </c>
      <c r="E285" s="86" t="s">
        <v>1428</v>
      </c>
      <c r="F285" s="87" t="s">
        <v>1429</v>
      </c>
    </row>
    <row r="286" spans="1:6" x14ac:dyDescent="0.2">
      <c r="A286" s="87" t="s">
        <v>1430</v>
      </c>
      <c r="B286" s="85" t="s">
        <v>1431</v>
      </c>
      <c r="C286" s="86" t="s">
        <v>285</v>
      </c>
      <c r="D286" s="86" t="s">
        <v>285</v>
      </c>
      <c r="E286" s="86" t="s">
        <v>285</v>
      </c>
      <c r="F286" s="87" t="s">
        <v>408</v>
      </c>
    </row>
    <row r="287" spans="1:6" x14ac:dyDescent="0.2">
      <c r="A287" s="87" t="s">
        <v>1432</v>
      </c>
      <c r="B287" s="85" t="s">
        <v>1433</v>
      </c>
      <c r="C287" s="86" t="s">
        <v>285</v>
      </c>
      <c r="D287" s="86" t="s">
        <v>285</v>
      </c>
      <c r="E287" s="86" t="s">
        <v>285</v>
      </c>
      <c r="F287" s="87" t="s">
        <v>408</v>
      </c>
    </row>
    <row r="288" spans="1:6" x14ac:dyDescent="0.2">
      <c r="A288" s="87" t="s">
        <v>1434</v>
      </c>
      <c r="B288" s="85" t="s">
        <v>1435</v>
      </c>
      <c r="C288" s="86" t="s">
        <v>285</v>
      </c>
      <c r="D288" s="86" t="s">
        <v>285</v>
      </c>
      <c r="E288" s="86" t="s">
        <v>285</v>
      </c>
      <c r="F288" s="87" t="s">
        <v>408</v>
      </c>
    </row>
    <row r="289" spans="1:6" x14ac:dyDescent="0.2">
      <c r="A289" s="87" t="s">
        <v>1436</v>
      </c>
      <c r="B289" s="85" t="s">
        <v>1437</v>
      </c>
      <c r="C289" s="86" t="s">
        <v>1438</v>
      </c>
      <c r="D289" s="86" t="s">
        <v>1439</v>
      </c>
      <c r="E289" s="86" t="s">
        <v>1440</v>
      </c>
      <c r="F289" s="87" t="s">
        <v>1441</v>
      </c>
    </row>
    <row r="290" spans="1:6" x14ac:dyDescent="0.2">
      <c r="A290" s="93" t="s">
        <v>1442</v>
      </c>
      <c r="B290" s="97" t="s">
        <v>1443</v>
      </c>
      <c r="C290" s="95" t="s">
        <v>1444</v>
      </c>
      <c r="D290" s="95" t="s">
        <v>1445</v>
      </c>
      <c r="E290" s="95" t="s">
        <v>1446</v>
      </c>
      <c r="F290" s="93" t="s">
        <v>1447</v>
      </c>
    </row>
    <row r="291" spans="1:6" x14ac:dyDescent="0.2">
      <c r="A291" s="87" t="s">
        <v>1448</v>
      </c>
      <c r="B291" s="85" t="s">
        <v>1449</v>
      </c>
      <c r="C291" s="86" t="s">
        <v>1450</v>
      </c>
      <c r="D291" s="86" t="s">
        <v>1451</v>
      </c>
      <c r="E291" s="86" t="s">
        <v>1452</v>
      </c>
      <c r="F291" s="87" t="s">
        <v>1453</v>
      </c>
    </row>
    <row r="292" spans="1:6" x14ac:dyDescent="0.2">
      <c r="A292" s="93" t="s">
        <v>1454</v>
      </c>
      <c r="B292" s="97" t="s">
        <v>1455</v>
      </c>
      <c r="C292" s="95" t="s">
        <v>1456</v>
      </c>
      <c r="D292" s="95" t="s">
        <v>1457</v>
      </c>
      <c r="E292" s="95" t="s">
        <v>1458</v>
      </c>
      <c r="F292" s="93" t="s">
        <v>1459</v>
      </c>
    </row>
    <row r="293" spans="1:6" x14ac:dyDescent="0.2">
      <c r="A293" s="87" t="s">
        <v>1460</v>
      </c>
      <c r="B293" s="96" t="s">
        <v>1461</v>
      </c>
      <c r="C293" s="86" t="s">
        <v>285</v>
      </c>
      <c r="D293" s="86" t="s">
        <v>1462</v>
      </c>
      <c r="E293" s="86" t="s">
        <v>1462</v>
      </c>
      <c r="F293" s="87" t="s">
        <v>528</v>
      </c>
    </row>
    <row r="294" spans="1:6" x14ac:dyDescent="0.2">
      <c r="A294" s="87" t="s">
        <v>1463</v>
      </c>
      <c r="B294" s="85" t="s">
        <v>1464</v>
      </c>
      <c r="C294" s="86" t="s">
        <v>1465</v>
      </c>
      <c r="D294" s="86" t="s">
        <v>1466</v>
      </c>
      <c r="E294" s="86" t="s">
        <v>1467</v>
      </c>
      <c r="F294" s="87" t="s">
        <v>1468</v>
      </c>
    </row>
    <row r="295" spans="1:6" x14ac:dyDescent="0.2">
      <c r="A295" s="87" t="s">
        <v>1469</v>
      </c>
      <c r="B295" s="96" t="s">
        <v>1470</v>
      </c>
      <c r="C295" s="86" t="s">
        <v>285</v>
      </c>
      <c r="D295" s="86" t="s">
        <v>1471</v>
      </c>
      <c r="E295" s="86" t="s">
        <v>1471</v>
      </c>
      <c r="F295" s="87" t="s">
        <v>528</v>
      </c>
    </row>
    <row r="296" spans="1:6" ht="22.5" x14ac:dyDescent="0.2">
      <c r="A296" s="87" t="s">
        <v>1472</v>
      </c>
      <c r="B296" s="96" t="s">
        <v>1473</v>
      </c>
      <c r="C296" s="86" t="s">
        <v>285</v>
      </c>
      <c r="D296" s="86" t="s">
        <v>1474</v>
      </c>
      <c r="E296" s="86" t="s">
        <v>1474</v>
      </c>
      <c r="F296" s="87" t="s">
        <v>528</v>
      </c>
    </row>
    <row r="297" spans="1:6" x14ac:dyDescent="0.2">
      <c r="A297" s="87" t="s">
        <v>1475</v>
      </c>
      <c r="B297" s="96" t="s">
        <v>1476</v>
      </c>
      <c r="C297" s="86" t="s">
        <v>1477</v>
      </c>
      <c r="D297" s="86" t="s">
        <v>1478</v>
      </c>
      <c r="E297" s="86" t="s">
        <v>1479</v>
      </c>
      <c r="F297" s="87" t="s">
        <v>1480</v>
      </c>
    </row>
    <row r="298" spans="1:6" x14ac:dyDescent="0.2">
      <c r="A298" s="87" t="s">
        <v>1481</v>
      </c>
      <c r="B298" s="96" t="s">
        <v>1482</v>
      </c>
      <c r="C298" s="86" t="s">
        <v>1483</v>
      </c>
      <c r="D298" s="86" t="s">
        <v>1484</v>
      </c>
      <c r="E298" s="86" t="s">
        <v>1485</v>
      </c>
      <c r="F298" s="87" t="s">
        <v>1486</v>
      </c>
    </row>
    <row r="299" spans="1:6" x14ac:dyDescent="0.2">
      <c r="A299" s="87" t="s">
        <v>1487</v>
      </c>
      <c r="B299" s="96" t="s">
        <v>1488</v>
      </c>
      <c r="C299" s="86" t="s">
        <v>1489</v>
      </c>
      <c r="D299" s="86" t="s">
        <v>1490</v>
      </c>
      <c r="E299" s="86" t="s">
        <v>1491</v>
      </c>
      <c r="F299" s="87" t="s">
        <v>1492</v>
      </c>
    </row>
    <row r="300" spans="1:6" x14ac:dyDescent="0.2">
      <c r="A300" s="87" t="s">
        <v>1493</v>
      </c>
      <c r="B300" s="85" t="s">
        <v>1494</v>
      </c>
      <c r="C300" s="86" t="s">
        <v>1495</v>
      </c>
      <c r="D300" s="86" t="s">
        <v>1496</v>
      </c>
      <c r="E300" s="86" t="s">
        <v>1497</v>
      </c>
      <c r="F300" s="87" t="s">
        <v>1498</v>
      </c>
    </row>
    <row r="301" spans="1:6" x14ac:dyDescent="0.2">
      <c r="A301" s="93" t="s">
        <v>1499</v>
      </c>
      <c r="B301" s="98" t="s">
        <v>1500</v>
      </c>
      <c r="C301" s="95" t="s">
        <v>286</v>
      </c>
      <c r="D301" s="95" t="s">
        <v>1501</v>
      </c>
      <c r="E301" s="95" t="s">
        <v>1501</v>
      </c>
      <c r="F301" s="93" t="s">
        <v>703</v>
      </c>
    </row>
    <row r="302" spans="1:6" x14ac:dyDescent="0.2">
      <c r="A302" s="87" t="s">
        <v>1502</v>
      </c>
      <c r="B302" s="85" t="s">
        <v>1503</v>
      </c>
      <c r="C302" s="86" t="s">
        <v>285</v>
      </c>
      <c r="D302" s="86" t="s">
        <v>285</v>
      </c>
      <c r="E302" s="86" t="s">
        <v>285</v>
      </c>
      <c r="F302" s="87" t="s">
        <v>408</v>
      </c>
    </row>
    <row r="303" spans="1:6" x14ac:dyDescent="0.2">
      <c r="A303" s="87" t="s">
        <v>1504</v>
      </c>
      <c r="B303" s="85" t="s">
        <v>1505</v>
      </c>
      <c r="C303" s="86" t="s">
        <v>285</v>
      </c>
      <c r="D303" s="86" t="s">
        <v>285</v>
      </c>
      <c r="E303" s="86" t="s">
        <v>285</v>
      </c>
      <c r="F303" s="87" t="s">
        <v>408</v>
      </c>
    </row>
    <row r="304" spans="1:6" x14ac:dyDescent="0.2">
      <c r="A304" s="87" t="s">
        <v>1506</v>
      </c>
      <c r="B304" s="85" t="s">
        <v>1507</v>
      </c>
      <c r="C304" s="86" t="s">
        <v>285</v>
      </c>
      <c r="D304" s="86" t="s">
        <v>285</v>
      </c>
      <c r="E304" s="86" t="s">
        <v>285</v>
      </c>
      <c r="F304" s="87" t="s">
        <v>408</v>
      </c>
    </row>
    <row r="305" spans="1:6" x14ac:dyDescent="0.2">
      <c r="A305" s="87" t="s">
        <v>1508</v>
      </c>
      <c r="B305" s="85" t="s">
        <v>1509</v>
      </c>
      <c r="C305" s="86" t="s">
        <v>285</v>
      </c>
      <c r="D305" s="86" t="s">
        <v>285</v>
      </c>
      <c r="E305" s="86" t="s">
        <v>285</v>
      </c>
      <c r="F305" s="87" t="s">
        <v>408</v>
      </c>
    </row>
    <row r="306" spans="1:6" x14ac:dyDescent="0.2">
      <c r="A306" s="87" t="s">
        <v>1510</v>
      </c>
      <c r="B306" s="85" t="s">
        <v>1511</v>
      </c>
      <c r="C306" s="86" t="s">
        <v>285</v>
      </c>
      <c r="D306" s="86" t="s">
        <v>285</v>
      </c>
      <c r="E306" s="86" t="s">
        <v>285</v>
      </c>
      <c r="F306" s="87" t="s">
        <v>408</v>
      </c>
    </row>
    <row r="307" spans="1:6" x14ac:dyDescent="0.2">
      <c r="A307" s="87" t="s">
        <v>1512</v>
      </c>
      <c r="B307" s="85" t="s">
        <v>1513</v>
      </c>
      <c r="C307" s="86" t="s">
        <v>285</v>
      </c>
      <c r="D307" s="86" t="s">
        <v>285</v>
      </c>
      <c r="E307" s="86" t="s">
        <v>285</v>
      </c>
      <c r="F307" s="87" t="s">
        <v>408</v>
      </c>
    </row>
    <row r="308" spans="1:6" x14ac:dyDescent="0.2">
      <c r="A308" s="87" t="s">
        <v>1514</v>
      </c>
      <c r="B308" s="96" t="s">
        <v>1515</v>
      </c>
      <c r="C308" s="86" t="s">
        <v>285</v>
      </c>
      <c r="D308" s="86" t="s">
        <v>285</v>
      </c>
      <c r="E308" s="86" t="s">
        <v>285</v>
      </c>
      <c r="F308" s="87" t="s">
        <v>408</v>
      </c>
    </row>
    <row r="309" spans="1:6" x14ac:dyDescent="0.2">
      <c r="A309" s="87" t="s">
        <v>1516</v>
      </c>
      <c r="B309" s="85" t="s">
        <v>1517</v>
      </c>
      <c r="C309" s="86" t="s">
        <v>285</v>
      </c>
      <c r="D309" s="86" t="s">
        <v>1518</v>
      </c>
      <c r="E309" s="86" t="s">
        <v>1518</v>
      </c>
      <c r="F309" s="87" t="s">
        <v>528</v>
      </c>
    </row>
    <row r="310" spans="1:6" x14ac:dyDescent="0.2">
      <c r="A310" s="87" t="s">
        <v>1519</v>
      </c>
      <c r="B310" s="85" t="s">
        <v>1520</v>
      </c>
      <c r="C310" s="86" t="s">
        <v>285</v>
      </c>
      <c r="D310" s="86" t="s">
        <v>285</v>
      </c>
      <c r="E310" s="86" t="s">
        <v>285</v>
      </c>
      <c r="F310" s="87" t="s">
        <v>408</v>
      </c>
    </row>
    <row r="311" spans="1:6" x14ac:dyDescent="0.2">
      <c r="A311" s="93" t="s">
        <v>1521</v>
      </c>
      <c r="B311" s="98" t="s">
        <v>1522</v>
      </c>
      <c r="C311" s="95" t="s">
        <v>1523</v>
      </c>
      <c r="D311" s="95" t="s">
        <v>1164</v>
      </c>
      <c r="E311" s="95" t="s">
        <v>1524</v>
      </c>
      <c r="F311" s="93" t="s">
        <v>1525</v>
      </c>
    </row>
    <row r="312" spans="1:6" x14ac:dyDescent="0.2">
      <c r="A312" s="87" t="s">
        <v>1526</v>
      </c>
      <c r="B312" s="85" t="s">
        <v>1527</v>
      </c>
      <c r="C312" s="86" t="s">
        <v>1528</v>
      </c>
      <c r="D312" s="86" t="s">
        <v>285</v>
      </c>
      <c r="E312" s="86" t="s">
        <v>1529</v>
      </c>
      <c r="F312" s="87" t="s">
        <v>522</v>
      </c>
    </row>
    <row r="313" spans="1:6" x14ac:dyDescent="0.2">
      <c r="A313" s="87" t="s">
        <v>1530</v>
      </c>
      <c r="B313" s="85" t="s">
        <v>1531</v>
      </c>
      <c r="C313" s="86" t="s">
        <v>285</v>
      </c>
      <c r="D313" s="86" t="s">
        <v>285</v>
      </c>
      <c r="E313" s="86" t="s">
        <v>285</v>
      </c>
      <c r="F313" s="87" t="s">
        <v>408</v>
      </c>
    </row>
    <row r="314" spans="1:6" x14ac:dyDescent="0.2">
      <c r="A314" s="87" t="s">
        <v>1532</v>
      </c>
      <c r="B314" s="85" t="s">
        <v>1533</v>
      </c>
      <c r="C314" s="86" t="s">
        <v>1534</v>
      </c>
      <c r="D314" s="86" t="s">
        <v>285</v>
      </c>
      <c r="E314" s="86" t="s">
        <v>1535</v>
      </c>
      <c r="F314" s="87" t="s">
        <v>522</v>
      </c>
    </row>
    <row r="315" spans="1:6" x14ac:dyDescent="0.2">
      <c r="A315" s="87" t="s">
        <v>1536</v>
      </c>
      <c r="B315" s="85" t="s">
        <v>1537</v>
      </c>
      <c r="C315" s="86" t="s">
        <v>1538</v>
      </c>
      <c r="D315" s="86" t="s">
        <v>1179</v>
      </c>
      <c r="E315" s="86" t="s">
        <v>1539</v>
      </c>
      <c r="F315" s="87" t="s">
        <v>1540</v>
      </c>
    </row>
    <row r="316" spans="1:6" x14ac:dyDescent="0.2">
      <c r="A316" s="93" t="s">
        <v>1541</v>
      </c>
      <c r="B316" s="98" t="s">
        <v>1542</v>
      </c>
      <c r="C316" s="95" t="s">
        <v>1543</v>
      </c>
      <c r="D316" s="95" t="s">
        <v>1544</v>
      </c>
      <c r="E316" s="95" t="s">
        <v>1545</v>
      </c>
      <c r="F316" s="93" t="s">
        <v>1546</v>
      </c>
    </row>
    <row r="317" spans="1:6" x14ac:dyDescent="0.2">
      <c r="A317" s="87" t="s">
        <v>1547</v>
      </c>
      <c r="B317" s="85" t="s">
        <v>1548</v>
      </c>
      <c r="C317" s="86" t="s">
        <v>285</v>
      </c>
      <c r="D317" s="86" t="s">
        <v>1549</v>
      </c>
      <c r="E317" s="86" t="s">
        <v>1549</v>
      </c>
      <c r="F317" s="87" t="s">
        <v>528</v>
      </c>
    </row>
    <row r="318" spans="1:6" x14ac:dyDescent="0.2">
      <c r="A318" s="87" t="s">
        <v>1550</v>
      </c>
      <c r="B318" s="85" t="s">
        <v>1551</v>
      </c>
      <c r="C318" s="86" t="s">
        <v>285</v>
      </c>
      <c r="D318" s="86" t="s">
        <v>285</v>
      </c>
      <c r="E318" s="86" t="s">
        <v>285</v>
      </c>
      <c r="F318" s="87" t="s">
        <v>408</v>
      </c>
    </row>
    <row r="319" spans="1:6" x14ac:dyDescent="0.2">
      <c r="A319" s="87" t="s">
        <v>1552</v>
      </c>
      <c r="B319" s="85" t="s">
        <v>1553</v>
      </c>
      <c r="C319" s="86" t="s">
        <v>285</v>
      </c>
      <c r="D319" s="86" t="s">
        <v>285</v>
      </c>
      <c r="E319" s="86" t="s">
        <v>285</v>
      </c>
      <c r="F319" s="87" t="s">
        <v>408</v>
      </c>
    </row>
    <row r="320" spans="1:6" x14ac:dyDescent="0.2">
      <c r="A320" s="87" t="s">
        <v>1554</v>
      </c>
      <c r="B320" s="85" t="s">
        <v>1555</v>
      </c>
      <c r="C320" s="86" t="s">
        <v>285</v>
      </c>
      <c r="D320" s="86" t="s">
        <v>285</v>
      </c>
      <c r="E320" s="86" t="s">
        <v>285</v>
      </c>
      <c r="F320" s="87" t="s">
        <v>408</v>
      </c>
    </row>
    <row r="321" spans="1:6" x14ac:dyDescent="0.2">
      <c r="A321" s="87" t="s">
        <v>1556</v>
      </c>
      <c r="B321" s="85" t="s">
        <v>1557</v>
      </c>
      <c r="C321" s="86" t="s">
        <v>285</v>
      </c>
      <c r="D321" s="86" t="s">
        <v>565</v>
      </c>
      <c r="E321" s="86" t="s">
        <v>565</v>
      </c>
      <c r="F321" s="87" t="s">
        <v>528</v>
      </c>
    </row>
    <row r="322" spans="1:6" x14ac:dyDescent="0.2">
      <c r="A322" s="87" t="s">
        <v>1558</v>
      </c>
      <c r="B322" s="85" t="s">
        <v>1559</v>
      </c>
      <c r="C322" s="86" t="s">
        <v>285</v>
      </c>
      <c r="D322" s="86" t="s">
        <v>285</v>
      </c>
      <c r="E322" s="86" t="s">
        <v>285</v>
      </c>
      <c r="F322" s="87" t="s">
        <v>408</v>
      </c>
    </row>
    <row r="323" spans="1:6" x14ac:dyDescent="0.2">
      <c r="A323" s="87" t="s">
        <v>1560</v>
      </c>
      <c r="B323" s="96" t="s">
        <v>1561</v>
      </c>
      <c r="C323" s="86" t="s">
        <v>1562</v>
      </c>
      <c r="D323" s="86" t="s">
        <v>1563</v>
      </c>
      <c r="E323" s="86" t="s">
        <v>1564</v>
      </c>
      <c r="F323" s="87" t="s">
        <v>1565</v>
      </c>
    </row>
    <row r="324" spans="1:6" x14ac:dyDescent="0.2">
      <c r="A324" s="87" t="s">
        <v>1566</v>
      </c>
      <c r="B324" s="96" t="s">
        <v>1567</v>
      </c>
      <c r="C324" s="86" t="s">
        <v>285</v>
      </c>
      <c r="D324" s="86" t="s">
        <v>285</v>
      </c>
      <c r="E324" s="86" t="s">
        <v>285</v>
      </c>
      <c r="F324" s="87" t="s">
        <v>408</v>
      </c>
    </row>
    <row r="325" spans="1:6" x14ac:dyDescent="0.2">
      <c r="A325" s="87" t="s">
        <v>1568</v>
      </c>
      <c r="B325" s="85" t="s">
        <v>1569</v>
      </c>
      <c r="C325" s="86" t="s">
        <v>285</v>
      </c>
      <c r="D325" s="86" t="s">
        <v>285</v>
      </c>
      <c r="E325" s="86" t="s">
        <v>285</v>
      </c>
      <c r="F325" s="87" t="s">
        <v>408</v>
      </c>
    </row>
    <row r="326" spans="1:6" x14ac:dyDescent="0.2">
      <c r="A326" s="90" t="s">
        <v>1570</v>
      </c>
      <c r="B326" s="91" t="s">
        <v>1571</v>
      </c>
      <c r="C326" s="92" t="s">
        <v>1572</v>
      </c>
      <c r="D326" s="92" t="s">
        <v>1573</v>
      </c>
      <c r="E326" s="92" t="s">
        <v>1574</v>
      </c>
      <c r="F326" s="90" t="s">
        <v>1575</v>
      </c>
    </row>
    <row r="327" spans="1:6" x14ac:dyDescent="0.2">
      <c r="A327" s="93" t="s">
        <v>1576</v>
      </c>
      <c r="B327" s="97" t="s">
        <v>1577</v>
      </c>
      <c r="C327" s="95" t="s">
        <v>1572</v>
      </c>
      <c r="D327" s="95" t="s">
        <v>1573</v>
      </c>
      <c r="E327" s="95" t="s">
        <v>1574</v>
      </c>
      <c r="F327" s="93" t="s">
        <v>1575</v>
      </c>
    </row>
    <row r="328" spans="1:6" x14ac:dyDescent="0.2">
      <c r="A328" s="87" t="s">
        <v>1578</v>
      </c>
      <c r="B328" s="85" t="s">
        <v>1579</v>
      </c>
      <c r="C328" s="86" t="s">
        <v>285</v>
      </c>
      <c r="D328" s="86" t="s">
        <v>285</v>
      </c>
      <c r="E328" s="86" t="s">
        <v>285</v>
      </c>
      <c r="F328" s="87" t="s">
        <v>408</v>
      </c>
    </row>
    <row r="329" spans="1:6" x14ac:dyDescent="0.2">
      <c r="A329" s="87" t="s">
        <v>1580</v>
      </c>
      <c r="B329" s="85" t="s">
        <v>1581</v>
      </c>
      <c r="C329" s="86" t="s">
        <v>1582</v>
      </c>
      <c r="D329" s="86" t="s">
        <v>1583</v>
      </c>
      <c r="E329" s="86" t="s">
        <v>1584</v>
      </c>
      <c r="F329" s="87" t="s">
        <v>1585</v>
      </c>
    </row>
    <row r="330" spans="1:6" ht="22.5" x14ac:dyDescent="0.2">
      <c r="A330" s="87" t="s">
        <v>1586</v>
      </c>
      <c r="B330" s="96" t="s">
        <v>1587</v>
      </c>
      <c r="C330" s="86" t="s">
        <v>1588</v>
      </c>
      <c r="D330" s="86" t="s">
        <v>1589</v>
      </c>
      <c r="E330" s="86" t="s">
        <v>1590</v>
      </c>
      <c r="F330" s="87" t="s">
        <v>1591</v>
      </c>
    </row>
    <row r="331" spans="1:6" x14ac:dyDescent="0.2">
      <c r="A331" s="87" t="s">
        <v>1592</v>
      </c>
      <c r="B331" s="96" t="s">
        <v>1593</v>
      </c>
      <c r="C331" s="86" t="s">
        <v>1594</v>
      </c>
      <c r="D331" s="86" t="s">
        <v>1595</v>
      </c>
      <c r="E331" s="86" t="s">
        <v>1596</v>
      </c>
      <c r="F331" s="87" t="s">
        <v>1597</v>
      </c>
    </row>
    <row r="332" spans="1:6" x14ac:dyDescent="0.2">
      <c r="A332" s="87" t="s">
        <v>1598</v>
      </c>
      <c r="B332" s="96" t="s">
        <v>1599</v>
      </c>
      <c r="C332" s="86" t="s">
        <v>1600</v>
      </c>
      <c r="D332" s="86" t="s">
        <v>1601</v>
      </c>
      <c r="E332" s="86" t="s">
        <v>1602</v>
      </c>
      <c r="F332" s="87" t="s">
        <v>1603</v>
      </c>
    </row>
    <row r="333" spans="1:6" x14ac:dyDescent="0.2">
      <c r="A333" s="87" t="s">
        <v>1604</v>
      </c>
      <c r="B333" s="96" t="s">
        <v>1605</v>
      </c>
      <c r="C333" s="86" t="s">
        <v>285</v>
      </c>
      <c r="D333" s="86" t="s">
        <v>285</v>
      </c>
      <c r="E333" s="86" t="s">
        <v>285</v>
      </c>
      <c r="F333" s="87" t="s">
        <v>408</v>
      </c>
    </row>
    <row r="334" spans="1:6" x14ac:dyDescent="0.2">
      <c r="A334" s="87" t="s">
        <v>1606</v>
      </c>
      <c r="B334" s="96" t="s">
        <v>1607</v>
      </c>
      <c r="C334" s="86" t="s">
        <v>285</v>
      </c>
      <c r="D334" s="86" t="s">
        <v>285</v>
      </c>
      <c r="E334" s="86" t="s">
        <v>285</v>
      </c>
      <c r="F334" s="87" t="s">
        <v>408</v>
      </c>
    </row>
    <row r="335" spans="1:6" x14ac:dyDescent="0.2">
      <c r="A335" s="87" t="s">
        <v>1608</v>
      </c>
      <c r="B335" s="96" t="s">
        <v>1609</v>
      </c>
      <c r="C335" s="86" t="s">
        <v>285</v>
      </c>
      <c r="D335" s="86" t="s">
        <v>285</v>
      </c>
      <c r="E335" s="86" t="s">
        <v>285</v>
      </c>
      <c r="F335" s="87" t="s">
        <v>408</v>
      </c>
    </row>
    <row r="336" spans="1:6" x14ac:dyDescent="0.2">
      <c r="A336" s="93" t="s">
        <v>1610</v>
      </c>
      <c r="B336" s="97" t="s">
        <v>1611</v>
      </c>
      <c r="C336" s="95" t="s">
        <v>286</v>
      </c>
      <c r="D336" s="95" t="s">
        <v>286</v>
      </c>
      <c r="E336" s="95" t="s">
        <v>286</v>
      </c>
      <c r="F336" s="93" t="s">
        <v>287</v>
      </c>
    </row>
    <row r="337" spans="1:6" x14ac:dyDescent="0.2">
      <c r="A337" s="87" t="s">
        <v>1612</v>
      </c>
      <c r="B337" s="85" t="s">
        <v>1579</v>
      </c>
      <c r="C337" s="86" t="s">
        <v>285</v>
      </c>
      <c r="D337" s="86" t="s">
        <v>285</v>
      </c>
      <c r="E337" s="86" t="s">
        <v>285</v>
      </c>
      <c r="F337" s="87" t="s">
        <v>408</v>
      </c>
    </row>
    <row r="338" spans="1:6" x14ac:dyDescent="0.2">
      <c r="A338" s="87" t="s">
        <v>1613</v>
      </c>
      <c r="B338" s="85" t="s">
        <v>1581</v>
      </c>
      <c r="C338" s="86" t="s">
        <v>285</v>
      </c>
      <c r="D338" s="86" t="s">
        <v>285</v>
      </c>
      <c r="E338" s="86" t="s">
        <v>285</v>
      </c>
      <c r="F338" s="87" t="s">
        <v>408</v>
      </c>
    </row>
    <row r="339" spans="1:6" ht="22.5" x14ac:dyDescent="0.2">
      <c r="A339" s="87" t="s">
        <v>1614</v>
      </c>
      <c r="B339" s="96" t="s">
        <v>1587</v>
      </c>
      <c r="C339" s="86" t="s">
        <v>285</v>
      </c>
      <c r="D339" s="86" t="s">
        <v>285</v>
      </c>
      <c r="E339" s="86" t="s">
        <v>285</v>
      </c>
      <c r="F339" s="87" t="s">
        <v>408</v>
      </c>
    </row>
    <row r="340" spans="1:6" x14ac:dyDescent="0.2">
      <c r="A340" s="87" t="s">
        <v>1615</v>
      </c>
      <c r="B340" s="96" t="s">
        <v>1593</v>
      </c>
      <c r="C340" s="86" t="s">
        <v>285</v>
      </c>
      <c r="D340" s="86" t="s">
        <v>285</v>
      </c>
      <c r="E340" s="86" t="s">
        <v>285</v>
      </c>
      <c r="F340" s="87" t="s">
        <v>408</v>
      </c>
    </row>
    <row r="341" spans="1:6" x14ac:dyDescent="0.2">
      <c r="A341" s="87" t="s">
        <v>1616</v>
      </c>
      <c r="B341" s="96" t="s">
        <v>1599</v>
      </c>
      <c r="C341" s="86" t="s">
        <v>285</v>
      </c>
      <c r="D341" s="86" t="s">
        <v>285</v>
      </c>
      <c r="E341" s="86" t="s">
        <v>285</v>
      </c>
      <c r="F341" s="87" t="s">
        <v>408</v>
      </c>
    </row>
    <row r="342" spans="1:6" x14ac:dyDescent="0.2">
      <c r="A342" s="87" t="s">
        <v>1617</v>
      </c>
      <c r="B342" s="96" t="s">
        <v>1605</v>
      </c>
      <c r="C342" s="86" t="s">
        <v>285</v>
      </c>
      <c r="D342" s="86" t="s">
        <v>285</v>
      </c>
      <c r="E342" s="86" t="s">
        <v>285</v>
      </c>
      <c r="F342" s="87" t="s">
        <v>408</v>
      </c>
    </row>
    <row r="343" spans="1:6" x14ac:dyDescent="0.2">
      <c r="A343" s="87" t="s">
        <v>1618</v>
      </c>
      <c r="B343" s="96" t="s">
        <v>1607</v>
      </c>
      <c r="C343" s="86" t="s">
        <v>285</v>
      </c>
      <c r="D343" s="86" t="s">
        <v>285</v>
      </c>
      <c r="E343" s="86" t="s">
        <v>285</v>
      </c>
      <c r="F343" s="87" t="s">
        <v>408</v>
      </c>
    </row>
    <row r="344" spans="1:6" x14ac:dyDescent="0.2">
      <c r="A344" s="87" t="s">
        <v>1619</v>
      </c>
      <c r="B344" s="96" t="s">
        <v>1620</v>
      </c>
      <c r="C344" s="86" t="s">
        <v>285</v>
      </c>
      <c r="D344" s="86" t="s">
        <v>285</v>
      </c>
      <c r="E344" s="86" t="s">
        <v>285</v>
      </c>
      <c r="F344" s="87" t="s">
        <v>408</v>
      </c>
    </row>
    <row r="345" spans="1:6" x14ac:dyDescent="0.2">
      <c r="A345" s="93" t="s">
        <v>1621</v>
      </c>
      <c r="B345" s="97" t="s">
        <v>1622</v>
      </c>
      <c r="C345" s="95" t="s">
        <v>286</v>
      </c>
      <c r="D345" s="95" t="s">
        <v>286</v>
      </c>
      <c r="E345" s="95" t="s">
        <v>286</v>
      </c>
      <c r="F345" s="93" t="s">
        <v>287</v>
      </c>
    </row>
    <row r="346" spans="1:6" ht="22.5" x14ac:dyDescent="0.2">
      <c r="A346" s="87" t="s">
        <v>1623</v>
      </c>
      <c r="B346" s="96" t="s">
        <v>1624</v>
      </c>
      <c r="C346" s="86" t="s">
        <v>285</v>
      </c>
      <c r="D346" s="86" t="s">
        <v>285</v>
      </c>
      <c r="E346" s="86" t="s">
        <v>285</v>
      </c>
      <c r="F346" s="87" t="s">
        <v>408</v>
      </c>
    </row>
    <row r="347" spans="1:6" ht="22.5" x14ac:dyDescent="0.2">
      <c r="A347" s="87" t="s">
        <v>1625</v>
      </c>
      <c r="B347" s="96" t="s">
        <v>1626</v>
      </c>
      <c r="C347" s="86" t="s">
        <v>285</v>
      </c>
      <c r="D347" s="86" t="s">
        <v>285</v>
      </c>
      <c r="E347" s="86" t="s">
        <v>285</v>
      </c>
      <c r="F347" s="87" t="s">
        <v>408</v>
      </c>
    </row>
    <row r="348" spans="1:6" x14ac:dyDescent="0.2">
      <c r="A348" s="90" t="s">
        <v>1627</v>
      </c>
      <c r="B348" s="105" t="s">
        <v>1628</v>
      </c>
      <c r="C348" s="92" t="s">
        <v>1629</v>
      </c>
      <c r="D348" s="92" t="s">
        <v>1630</v>
      </c>
      <c r="E348" s="92" t="s">
        <v>1631</v>
      </c>
      <c r="F348" s="90" t="s">
        <v>1632</v>
      </c>
    </row>
    <row r="349" spans="1:6" ht="18" x14ac:dyDescent="0.2">
      <c r="A349" s="93" t="s">
        <v>1633</v>
      </c>
      <c r="B349" s="97" t="s">
        <v>1634</v>
      </c>
      <c r="C349" s="95" t="s">
        <v>1629</v>
      </c>
      <c r="D349" s="95" t="s">
        <v>1630</v>
      </c>
      <c r="E349" s="95" t="s">
        <v>1631</v>
      </c>
      <c r="F349" s="93" t="s">
        <v>1632</v>
      </c>
    </row>
    <row r="350" spans="1:6" x14ac:dyDescent="0.2">
      <c r="A350" s="87" t="s">
        <v>1635</v>
      </c>
      <c r="B350" s="85" t="s">
        <v>1636</v>
      </c>
      <c r="C350" s="86" t="s">
        <v>1637</v>
      </c>
      <c r="D350" s="86" t="s">
        <v>1637</v>
      </c>
      <c r="E350" s="86" t="s">
        <v>1630</v>
      </c>
      <c r="F350" s="87" t="s">
        <v>1638</v>
      </c>
    </row>
    <row r="351" spans="1:6" x14ac:dyDescent="0.2">
      <c r="A351" s="87" t="s">
        <v>1639</v>
      </c>
      <c r="B351" s="85" t="s">
        <v>1640</v>
      </c>
      <c r="C351" s="86" t="s">
        <v>1637</v>
      </c>
      <c r="D351" s="86" t="s">
        <v>1637</v>
      </c>
      <c r="E351" s="86" t="s">
        <v>1630</v>
      </c>
      <c r="F351" s="87" t="s">
        <v>1638</v>
      </c>
    </row>
    <row r="352" spans="1:6" x14ac:dyDescent="0.2">
      <c r="A352" s="87" t="s">
        <v>1641</v>
      </c>
      <c r="B352" s="85" t="s">
        <v>1642</v>
      </c>
      <c r="C352" s="86" t="s">
        <v>1643</v>
      </c>
      <c r="D352" s="86" t="s">
        <v>1637</v>
      </c>
      <c r="E352" s="86" t="s">
        <v>1631</v>
      </c>
      <c r="F352" s="87" t="s">
        <v>1632</v>
      </c>
    </row>
    <row r="353" spans="1:6" x14ac:dyDescent="0.2">
      <c r="A353" s="90" t="s">
        <v>1644</v>
      </c>
      <c r="B353" s="91" t="s">
        <v>1645</v>
      </c>
      <c r="C353" s="92" t="s">
        <v>1646</v>
      </c>
      <c r="D353" s="92" t="s">
        <v>1647</v>
      </c>
      <c r="E353" s="92" t="s">
        <v>1648</v>
      </c>
      <c r="F353" s="90" t="s">
        <v>1649</v>
      </c>
    </row>
    <row r="354" spans="1:6" x14ac:dyDescent="0.2">
      <c r="A354" s="93" t="s">
        <v>1650</v>
      </c>
      <c r="B354" s="97" t="s">
        <v>1651</v>
      </c>
      <c r="C354" s="95" t="s">
        <v>1652</v>
      </c>
      <c r="D354" s="95" t="s">
        <v>1653</v>
      </c>
      <c r="E354" s="95" t="s">
        <v>1654</v>
      </c>
      <c r="F354" s="93" t="s">
        <v>1655</v>
      </c>
    </row>
    <row r="355" spans="1:6" x14ac:dyDescent="0.2">
      <c r="A355" s="87" t="s">
        <v>1656</v>
      </c>
      <c r="B355" s="96" t="s">
        <v>1657</v>
      </c>
      <c r="C355" s="86" t="s">
        <v>1658</v>
      </c>
      <c r="D355" s="86" t="s">
        <v>1659</v>
      </c>
      <c r="E355" s="86" t="s">
        <v>1654</v>
      </c>
      <c r="F355" s="87" t="s">
        <v>1655</v>
      </c>
    </row>
    <row r="356" spans="1:6" x14ac:dyDescent="0.2">
      <c r="A356" s="93" t="s">
        <v>1660</v>
      </c>
      <c r="B356" s="98" t="s">
        <v>1661</v>
      </c>
      <c r="C356" s="95" t="s">
        <v>1662</v>
      </c>
      <c r="D356" s="95" t="s">
        <v>1663</v>
      </c>
      <c r="E356" s="95" t="s">
        <v>1664</v>
      </c>
      <c r="F356" s="93" t="s">
        <v>1665</v>
      </c>
    </row>
    <row r="357" spans="1:6" x14ac:dyDescent="0.2">
      <c r="A357" s="87" t="s">
        <v>1666</v>
      </c>
      <c r="B357" s="96" t="s">
        <v>1667</v>
      </c>
      <c r="C357" s="86" t="s">
        <v>1668</v>
      </c>
      <c r="D357" s="86" t="s">
        <v>1669</v>
      </c>
      <c r="E357" s="86" t="s">
        <v>1664</v>
      </c>
      <c r="F357" s="87" t="s">
        <v>1665</v>
      </c>
    </row>
    <row r="358" spans="1:6" x14ac:dyDescent="0.2">
      <c r="A358" s="93" t="s">
        <v>1670</v>
      </c>
      <c r="B358" s="98" t="s">
        <v>1671</v>
      </c>
      <c r="C358" s="95" t="s">
        <v>1672</v>
      </c>
      <c r="D358" s="95" t="s">
        <v>1673</v>
      </c>
      <c r="E358" s="95" t="s">
        <v>1674</v>
      </c>
      <c r="F358" s="93" t="s">
        <v>1675</v>
      </c>
    </row>
    <row r="359" spans="1:6" x14ac:dyDescent="0.2">
      <c r="A359" s="87" t="s">
        <v>1676</v>
      </c>
      <c r="B359" s="85" t="s">
        <v>1677</v>
      </c>
      <c r="C359" s="86" t="s">
        <v>1678</v>
      </c>
      <c r="D359" s="86" t="s">
        <v>1679</v>
      </c>
      <c r="E359" s="86" t="s">
        <v>1674</v>
      </c>
      <c r="F359" s="87" t="s">
        <v>1675</v>
      </c>
    </row>
    <row r="360" spans="1:6" x14ac:dyDescent="0.2">
      <c r="A360" s="93" t="s">
        <v>1680</v>
      </c>
      <c r="B360" s="98" t="s">
        <v>1681</v>
      </c>
      <c r="C360" s="95" t="s">
        <v>1682</v>
      </c>
      <c r="D360" s="95" t="s">
        <v>1682</v>
      </c>
      <c r="E360" s="95" t="s">
        <v>1630</v>
      </c>
      <c r="F360" s="93" t="s">
        <v>1638</v>
      </c>
    </row>
    <row r="361" spans="1:6" x14ac:dyDescent="0.2">
      <c r="A361" s="87" t="s">
        <v>1683</v>
      </c>
      <c r="B361" s="96" t="s">
        <v>1684</v>
      </c>
      <c r="C361" s="86" t="s">
        <v>1685</v>
      </c>
      <c r="D361" s="86" t="s">
        <v>1685</v>
      </c>
      <c r="E361" s="86" t="s">
        <v>1630</v>
      </c>
      <c r="F361" s="87" t="s">
        <v>1638</v>
      </c>
    </row>
    <row r="362" spans="1:6" x14ac:dyDescent="0.2">
      <c r="A362" s="93" t="s">
        <v>1686</v>
      </c>
      <c r="B362" s="97" t="s">
        <v>1687</v>
      </c>
      <c r="C362" s="95" t="s">
        <v>1688</v>
      </c>
      <c r="D362" s="95" t="s">
        <v>1689</v>
      </c>
      <c r="E362" s="95" t="s">
        <v>1690</v>
      </c>
      <c r="F362" s="93" t="s">
        <v>1691</v>
      </c>
    </row>
    <row r="363" spans="1:6" x14ac:dyDescent="0.2">
      <c r="A363" s="87" t="s">
        <v>1692</v>
      </c>
      <c r="B363" s="85" t="s">
        <v>1693</v>
      </c>
      <c r="C363" s="86" t="s">
        <v>1694</v>
      </c>
      <c r="D363" s="86" t="s">
        <v>1695</v>
      </c>
      <c r="E363" s="86" t="s">
        <v>1690</v>
      </c>
      <c r="F363" s="87" t="s">
        <v>1691</v>
      </c>
    </row>
  </sheetData>
  <mergeCells count="5">
    <mergeCell ref="A2:F2"/>
    <mergeCell ref="A3:F3"/>
    <mergeCell ref="A5:F5"/>
    <mergeCell ref="A6:F6"/>
    <mergeCell ref="A7:F7"/>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9"/>
  <sheetViews>
    <sheetView topLeftCell="A10" workbookViewId="0">
      <selection activeCell="E23" sqref="E23"/>
    </sheetView>
  </sheetViews>
  <sheetFormatPr baseColWidth="10" defaultColWidth="11.42578125" defaultRowHeight="12.75" x14ac:dyDescent="0.2"/>
  <cols>
    <col min="1" max="1" width="11.42578125" style="47"/>
    <col min="2" max="2" width="29.140625" style="47" customWidth="1"/>
    <col min="3" max="3" width="13" style="47" customWidth="1"/>
    <col min="4" max="4" width="15.85546875" style="47" customWidth="1"/>
    <col min="5" max="5" width="18.28515625" style="51" customWidth="1"/>
    <col min="6" max="16384" width="11.42578125" style="47"/>
  </cols>
  <sheetData>
    <row r="1" spans="1:5" ht="36" customHeight="1" x14ac:dyDescent="0.2">
      <c r="B1" s="266" t="s">
        <v>1696</v>
      </c>
      <c r="C1" s="267"/>
      <c r="D1" s="267"/>
      <c r="E1" s="268"/>
    </row>
    <row r="2" spans="1:5" ht="40.5" customHeight="1" thickBot="1" x14ac:dyDescent="0.25">
      <c r="B2" s="269" t="s">
        <v>245</v>
      </c>
      <c r="C2" s="270"/>
      <c r="D2" s="270"/>
      <c r="E2" s="271"/>
    </row>
    <row r="3" spans="1:5" ht="13.5" thickBot="1" x14ac:dyDescent="0.25">
      <c r="B3" s="272" t="s">
        <v>1697</v>
      </c>
      <c r="C3" s="273"/>
      <c r="D3" s="274"/>
      <c r="E3" s="62" t="s">
        <v>14</v>
      </c>
    </row>
    <row r="4" spans="1:5" x14ac:dyDescent="0.2">
      <c r="B4" s="275" t="s">
        <v>15</v>
      </c>
      <c r="C4" s="276"/>
      <c r="D4" s="277"/>
      <c r="E4" s="63">
        <v>5317778688.0026417</v>
      </c>
    </row>
    <row r="5" spans="1:5" x14ac:dyDescent="0.2">
      <c r="B5" s="278" t="s">
        <v>1698</v>
      </c>
      <c r="C5" s="279"/>
      <c r="D5" s="280"/>
      <c r="E5" s="64">
        <v>4161416105.1181874</v>
      </c>
    </row>
    <row r="6" spans="1:5" x14ac:dyDescent="0.2">
      <c r="B6" s="278" t="s">
        <v>1699</v>
      </c>
      <c r="C6" s="279"/>
      <c r="D6" s="280"/>
      <c r="E6" s="64">
        <v>1049089249.5644541</v>
      </c>
    </row>
    <row r="7" spans="1:5" ht="28.5" customHeight="1" thickBot="1" x14ac:dyDescent="0.25">
      <c r="B7" s="263" t="s">
        <v>1700</v>
      </c>
      <c r="C7" s="264"/>
      <c r="D7" s="265"/>
      <c r="E7" s="65">
        <v>107273333.31999999</v>
      </c>
    </row>
    <row r="8" spans="1:5" x14ac:dyDescent="0.2">
      <c r="B8" s="139"/>
      <c r="C8" s="139"/>
      <c r="D8" s="139"/>
      <c r="E8" s="140"/>
    </row>
    <row r="9" spans="1:5" ht="108.75" customHeight="1" x14ac:dyDescent="0.2">
      <c r="B9" s="281" t="s">
        <v>2038</v>
      </c>
      <c r="C9" s="281"/>
      <c r="D9" s="281"/>
      <c r="E9" s="281"/>
    </row>
    <row r="10" spans="1:5" ht="13.5" thickBot="1" x14ac:dyDescent="0.25"/>
    <row r="11" spans="1:5" ht="41.25" customHeight="1" x14ac:dyDescent="0.2">
      <c r="B11" s="266" t="s">
        <v>1696</v>
      </c>
      <c r="C11" s="267"/>
      <c r="D11" s="267"/>
      <c r="E11" s="268"/>
    </row>
    <row r="12" spans="1:5" ht="27.75" customHeight="1" thickBot="1" x14ac:dyDescent="0.25">
      <c r="B12" s="269" t="s">
        <v>245</v>
      </c>
      <c r="C12" s="270"/>
      <c r="D12" s="270"/>
      <c r="E12" s="271"/>
    </row>
    <row r="13" spans="1:5" ht="20.100000000000001" customHeight="1" thickBot="1" x14ac:dyDescent="0.25">
      <c r="B13" s="282" t="s">
        <v>1697</v>
      </c>
      <c r="C13" s="283"/>
      <c r="D13" s="284"/>
      <c r="E13" s="62" t="s">
        <v>14</v>
      </c>
    </row>
    <row r="14" spans="1:5" ht="20.100000000000001" customHeight="1" thickBot="1" x14ac:dyDescent="0.25">
      <c r="B14" s="353" t="s">
        <v>15</v>
      </c>
      <c r="C14" s="354"/>
      <c r="D14" s="355"/>
      <c r="E14" s="364">
        <v>5317778688.0026417</v>
      </c>
    </row>
    <row r="15" spans="1:5" ht="20.100000000000001" customHeight="1" x14ac:dyDescent="0.2">
      <c r="A15" s="357"/>
      <c r="B15" s="361" t="s">
        <v>1698</v>
      </c>
      <c r="C15" s="362"/>
      <c r="D15" s="362"/>
      <c r="E15" s="363">
        <f>4161416105.11819-840448032.11</f>
        <v>3320968073.0081897</v>
      </c>
    </row>
    <row r="16" spans="1:5" ht="20.100000000000001" customHeight="1" x14ac:dyDescent="0.2">
      <c r="A16" s="357"/>
      <c r="B16" s="356" t="s">
        <v>1699</v>
      </c>
      <c r="C16" s="279"/>
      <c r="D16" s="279"/>
      <c r="E16" s="359">
        <v>1049089249.5644541</v>
      </c>
    </row>
    <row r="17" spans="1:5" ht="20.100000000000001" customHeight="1" x14ac:dyDescent="0.2">
      <c r="A17" s="357"/>
      <c r="B17" s="356" t="s">
        <v>1700</v>
      </c>
      <c r="C17" s="279"/>
      <c r="D17" s="279"/>
      <c r="E17" s="359">
        <v>107273333.31999999</v>
      </c>
    </row>
    <row r="18" spans="1:5" ht="20.100000000000001" customHeight="1" x14ac:dyDescent="0.2">
      <c r="A18" s="357"/>
      <c r="B18" s="356" t="s">
        <v>1701</v>
      </c>
      <c r="C18" s="279"/>
      <c r="D18" s="279"/>
      <c r="E18" s="359">
        <v>0</v>
      </c>
    </row>
    <row r="19" spans="1:5" ht="20.100000000000001" customHeight="1" thickBot="1" x14ac:dyDescent="0.25">
      <c r="A19" s="357"/>
      <c r="B19" s="358" t="s">
        <v>71</v>
      </c>
      <c r="C19" s="264"/>
      <c r="D19" s="264"/>
      <c r="E19" s="360">
        <v>840448032.11000001</v>
      </c>
    </row>
  </sheetData>
  <mergeCells count="17">
    <mergeCell ref="B16:D16"/>
    <mergeCell ref="B17:D17"/>
    <mergeCell ref="B18:D18"/>
    <mergeCell ref="B19:D19"/>
    <mergeCell ref="B9:E9"/>
    <mergeCell ref="B11:E11"/>
    <mergeCell ref="B12:E12"/>
    <mergeCell ref="B13:D13"/>
    <mergeCell ref="B14:D14"/>
    <mergeCell ref="B15:D15"/>
    <mergeCell ref="B7:D7"/>
    <mergeCell ref="B1:E1"/>
    <mergeCell ref="B2:E2"/>
    <mergeCell ref="B3:D3"/>
    <mergeCell ref="B4:D4"/>
    <mergeCell ref="B5:D5"/>
    <mergeCell ref="B6:D6"/>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L154"/>
  <sheetViews>
    <sheetView zoomScaleNormal="100" workbookViewId="0">
      <selection activeCell="B2" sqref="B2:E2"/>
    </sheetView>
  </sheetViews>
  <sheetFormatPr baseColWidth="10" defaultColWidth="11.42578125" defaultRowHeight="15" x14ac:dyDescent="0.25"/>
  <cols>
    <col min="1" max="1" width="8.7109375" customWidth="1"/>
    <col min="2" max="2" width="20.42578125" bestFit="1" customWidth="1"/>
    <col min="3" max="3" width="38.5703125" customWidth="1"/>
    <col min="4" max="4" width="43.7109375" customWidth="1"/>
    <col min="5" max="5" width="19.5703125" style="144" customWidth="1"/>
    <col min="6" max="6" width="16.42578125" style="133" hidden="1" customWidth="1"/>
    <col min="7" max="7" width="16.28515625" style="133" hidden="1" customWidth="1"/>
    <col min="8" max="8" width="26.5703125" style="133" hidden="1" customWidth="1"/>
    <col min="9" max="9" width="16.28515625" style="133" hidden="1" customWidth="1"/>
    <col min="10" max="10" width="16.28515625" hidden="1" customWidth="1"/>
    <col min="11" max="11" width="15.140625" hidden="1" customWidth="1"/>
    <col min="12" max="13" width="0" hidden="1" customWidth="1"/>
  </cols>
  <sheetData>
    <row r="1" spans="2:9" ht="15.75" thickBot="1" x14ac:dyDescent="0.3"/>
    <row r="2" spans="2:9" ht="66.75" customHeight="1" x14ac:dyDescent="0.25">
      <c r="B2" s="365" t="s">
        <v>2104</v>
      </c>
      <c r="C2" s="365"/>
      <c r="D2" s="365"/>
      <c r="E2" s="365"/>
      <c r="F2" s="131"/>
      <c r="G2" s="132"/>
    </row>
    <row r="3" spans="2:9" x14ac:dyDescent="0.25">
      <c r="B3" s="146" t="s">
        <v>1705</v>
      </c>
      <c r="C3" s="286"/>
      <c r="D3" s="286"/>
      <c r="E3" s="147">
        <f>E4+E7+E12+E24+E31+E36</f>
        <v>2257841999</v>
      </c>
    </row>
    <row r="4" spans="2:9" x14ac:dyDescent="0.25">
      <c r="B4" s="150" t="s">
        <v>1706</v>
      </c>
      <c r="C4" s="150" t="s">
        <v>1707</v>
      </c>
      <c r="D4" s="151"/>
      <c r="E4" s="152">
        <f>E6</f>
        <v>20608594</v>
      </c>
    </row>
    <row r="5" spans="2:9" x14ac:dyDescent="0.25">
      <c r="B5" s="141"/>
      <c r="C5" s="142" t="s">
        <v>1708</v>
      </c>
      <c r="D5" s="142" t="s">
        <v>1709</v>
      </c>
      <c r="E5" s="145"/>
    </row>
    <row r="6" spans="2:9" x14ac:dyDescent="0.25">
      <c r="B6" s="141"/>
      <c r="C6" s="142" t="s">
        <v>1710</v>
      </c>
      <c r="D6" s="142" t="s">
        <v>1711</v>
      </c>
      <c r="E6" s="145">
        <f>SUM(F6:J6)</f>
        <v>20608594</v>
      </c>
      <c r="F6" s="133">
        <v>2764556</v>
      </c>
      <c r="G6" s="133">
        <v>17844038</v>
      </c>
    </row>
    <row r="7" spans="2:9" x14ac:dyDescent="0.25">
      <c r="B7" s="150" t="s">
        <v>1712</v>
      </c>
      <c r="C7" s="150" t="s">
        <v>1713</v>
      </c>
      <c r="D7" s="151"/>
      <c r="E7" s="152">
        <f>E9</f>
        <v>90036102</v>
      </c>
    </row>
    <row r="8" spans="2:9" x14ac:dyDescent="0.25">
      <c r="B8" s="141"/>
      <c r="C8" s="142" t="s">
        <v>1714</v>
      </c>
      <c r="D8" s="142" t="s">
        <v>2039</v>
      </c>
      <c r="E8" s="145">
        <f t="shared" ref="E8:E71" si="0">SUM(F8:J8)</f>
        <v>0</v>
      </c>
    </row>
    <row r="9" spans="2:9" x14ac:dyDescent="0.25">
      <c r="B9" s="141"/>
      <c r="C9" s="143" t="s">
        <v>1715</v>
      </c>
      <c r="D9" s="143" t="s">
        <v>1716</v>
      </c>
      <c r="E9" s="145">
        <f t="shared" si="0"/>
        <v>90036102</v>
      </c>
      <c r="F9" s="133">
        <v>90036102</v>
      </c>
    </row>
    <row r="10" spans="2:9" x14ac:dyDescent="0.25">
      <c r="B10" s="141"/>
      <c r="C10" s="143" t="s">
        <v>1717</v>
      </c>
      <c r="D10" s="143" t="s">
        <v>1718</v>
      </c>
      <c r="E10" s="145">
        <f t="shared" si="0"/>
        <v>0</v>
      </c>
    </row>
    <row r="11" spans="2:9" x14ac:dyDescent="0.25">
      <c r="B11" s="141"/>
      <c r="C11" s="143" t="s">
        <v>1719</v>
      </c>
      <c r="D11" s="143" t="s">
        <v>1720</v>
      </c>
      <c r="E11" s="145">
        <f t="shared" si="0"/>
        <v>0</v>
      </c>
    </row>
    <row r="12" spans="2:9" x14ac:dyDescent="0.25">
      <c r="B12" s="150" t="s">
        <v>1721</v>
      </c>
      <c r="C12" s="285" t="s">
        <v>1722</v>
      </c>
      <c r="D12" s="285"/>
      <c r="E12" s="152">
        <f>E16+E13+E21</f>
        <v>1566266044</v>
      </c>
    </row>
    <row r="13" spans="2:9" x14ac:dyDescent="0.25">
      <c r="B13" s="141"/>
      <c r="C13" s="142" t="s">
        <v>1723</v>
      </c>
      <c r="D13" s="142" t="s">
        <v>1724</v>
      </c>
      <c r="E13" s="145">
        <v>25081373</v>
      </c>
    </row>
    <row r="14" spans="2:9" x14ac:dyDescent="0.25">
      <c r="B14" s="141"/>
      <c r="C14" s="142" t="s">
        <v>1725</v>
      </c>
      <c r="D14" s="142" t="s">
        <v>1726</v>
      </c>
      <c r="E14" s="145">
        <f t="shared" si="0"/>
        <v>0</v>
      </c>
    </row>
    <row r="15" spans="2:9" x14ac:dyDescent="0.25">
      <c r="B15" s="141"/>
      <c r="C15" s="142" t="s">
        <v>1727</v>
      </c>
      <c r="D15" s="142" t="s">
        <v>1728</v>
      </c>
      <c r="E15" s="145">
        <f t="shared" si="0"/>
        <v>0</v>
      </c>
    </row>
    <row r="16" spans="2:9" x14ac:dyDescent="0.25">
      <c r="B16" s="141"/>
      <c r="C16" s="142" t="s">
        <v>1729</v>
      </c>
      <c r="D16" s="142" t="s">
        <v>1730</v>
      </c>
      <c r="E16" s="145">
        <f t="shared" si="0"/>
        <v>942474236</v>
      </c>
      <c r="F16" s="133">
        <v>110686963</v>
      </c>
      <c r="G16" s="133">
        <v>12418199</v>
      </c>
      <c r="H16" s="133">
        <v>591872371</v>
      </c>
      <c r="I16" s="133">
        <v>227496703</v>
      </c>
    </row>
    <row r="17" spans="2:12" x14ac:dyDescent="0.25">
      <c r="B17" s="141"/>
      <c r="C17" s="142" t="s">
        <v>1731</v>
      </c>
      <c r="D17" s="142" t="s">
        <v>1732</v>
      </c>
      <c r="E17" s="145">
        <f t="shared" si="0"/>
        <v>0</v>
      </c>
    </row>
    <row r="18" spans="2:12" s="133" customFormat="1" x14ac:dyDescent="0.25">
      <c r="B18" s="141"/>
      <c r="C18" s="142" t="s">
        <v>1733</v>
      </c>
      <c r="D18" s="142" t="s">
        <v>1734</v>
      </c>
      <c r="E18" s="145">
        <f t="shared" si="0"/>
        <v>0</v>
      </c>
      <c r="J18"/>
      <c r="K18"/>
      <c r="L18"/>
    </row>
    <row r="19" spans="2:12" s="133" customFormat="1" x14ac:dyDescent="0.25">
      <c r="B19" s="141"/>
      <c r="C19" s="142" t="s">
        <v>1735</v>
      </c>
      <c r="D19" s="142" t="s">
        <v>1736</v>
      </c>
      <c r="E19" s="145">
        <f t="shared" si="0"/>
        <v>0</v>
      </c>
      <c r="J19"/>
      <c r="K19"/>
      <c r="L19"/>
    </row>
    <row r="20" spans="2:12" s="133" customFormat="1" x14ac:dyDescent="0.25">
      <c r="B20" s="141"/>
      <c r="C20" s="142" t="s">
        <v>1737</v>
      </c>
      <c r="D20" s="142" t="s">
        <v>1738</v>
      </c>
      <c r="E20" s="145">
        <f t="shared" si="0"/>
        <v>0</v>
      </c>
      <c r="J20"/>
      <c r="K20"/>
      <c r="L20"/>
    </row>
    <row r="21" spans="2:12" s="133" customFormat="1" x14ac:dyDescent="0.25">
      <c r="B21" s="141"/>
      <c r="C21" s="142" t="s">
        <v>1739</v>
      </c>
      <c r="D21" s="142" t="s">
        <v>162</v>
      </c>
      <c r="E21" s="145">
        <v>598710435</v>
      </c>
      <c r="J21"/>
      <c r="K21"/>
      <c r="L21"/>
    </row>
    <row r="22" spans="2:12" s="133" customFormat="1" x14ac:dyDescent="0.25">
      <c r="B22" s="150" t="s">
        <v>1740</v>
      </c>
      <c r="C22" s="285" t="s">
        <v>1741</v>
      </c>
      <c r="D22" s="285"/>
      <c r="E22" s="152">
        <f>E23</f>
        <v>0</v>
      </c>
      <c r="J22"/>
      <c r="K22"/>
      <c r="L22"/>
    </row>
    <row r="23" spans="2:12" s="133" customFormat="1" x14ac:dyDescent="0.25">
      <c r="B23" s="141"/>
      <c r="C23" s="142" t="s">
        <v>1742</v>
      </c>
      <c r="D23" s="142" t="s">
        <v>1743</v>
      </c>
      <c r="E23" s="145">
        <f t="shared" si="0"/>
        <v>0</v>
      </c>
      <c r="J23"/>
      <c r="K23"/>
      <c r="L23"/>
    </row>
    <row r="24" spans="2:12" s="133" customFormat="1" x14ac:dyDescent="0.25">
      <c r="B24" s="150" t="s">
        <v>1744</v>
      </c>
      <c r="C24" s="285" t="s">
        <v>1745</v>
      </c>
      <c r="D24" s="285"/>
      <c r="E24" s="152">
        <f>E26</f>
        <v>127084222</v>
      </c>
      <c r="J24"/>
      <c r="K24"/>
      <c r="L24"/>
    </row>
    <row r="25" spans="2:12" s="133" customFormat="1" x14ac:dyDescent="0.25">
      <c r="B25" s="141"/>
      <c r="C25" s="142" t="s">
        <v>1746</v>
      </c>
      <c r="D25" s="142" t="s">
        <v>1747</v>
      </c>
      <c r="E25" s="145">
        <f t="shared" si="0"/>
        <v>0</v>
      </c>
      <c r="J25"/>
      <c r="K25"/>
      <c r="L25"/>
    </row>
    <row r="26" spans="2:12" s="133" customFormat="1" x14ac:dyDescent="0.25">
      <c r="B26" s="141"/>
      <c r="C26" s="142" t="s">
        <v>1748</v>
      </c>
      <c r="D26" s="142" t="s">
        <v>1749</v>
      </c>
      <c r="E26" s="145">
        <f t="shared" si="0"/>
        <v>127084222</v>
      </c>
      <c r="F26" s="133">
        <v>5187111</v>
      </c>
      <c r="G26" s="133">
        <v>121897111</v>
      </c>
      <c r="J26"/>
      <c r="K26"/>
      <c r="L26"/>
    </row>
    <row r="27" spans="2:12" s="133" customFormat="1" x14ac:dyDescent="0.25">
      <c r="B27" s="150" t="s">
        <v>1750</v>
      </c>
      <c r="C27" s="285" t="s">
        <v>1751</v>
      </c>
      <c r="D27" s="285"/>
      <c r="E27" s="152">
        <f>E28</f>
        <v>0</v>
      </c>
      <c r="J27"/>
      <c r="K27"/>
      <c r="L27"/>
    </row>
    <row r="28" spans="2:12" s="133" customFormat="1" x14ac:dyDescent="0.25">
      <c r="B28" s="141"/>
      <c r="C28" s="142" t="s">
        <v>1752</v>
      </c>
      <c r="D28" s="142" t="s">
        <v>1753</v>
      </c>
      <c r="E28" s="145">
        <f t="shared" si="0"/>
        <v>0</v>
      </c>
      <c r="J28"/>
      <c r="K28"/>
      <c r="L28"/>
    </row>
    <row r="29" spans="2:12" s="133" customFormat="1" x14ac:dyDescent="0.25">
      <c r="B29" s="141"/>
      <c r="C29" s="142" t="s">
        <v>1754</v>
      </c>
      <c r="D29" s="142" t="s">
        <v>1755</v>
      </c>
      <c r="E29" s="145">
        <f t="shared" si="0"/>
        <v>0</v>
      </c>
      <c r="J29"/>
      <c r="K29"/>
      <c r="L29"/>
    </row>
    <row r="30" spans="2:12" s="133" customFormat="1" ht="24" x14ac:dyDescent="0.25">
      <c r="B30" s="141"/>
      <c r="C30" s="143" t="s">
        <v>1756</v>
      </c>
      <c r="D30" s="143" t="s">
        <v>1757</v>
      </c>
      <c r="E30" s="145">
        <f t="shared" si="0"/>
        <v>0</v>
      </c>
      <c r="J30"/>
      <c r="K30"/>
      <c r="L30"/>
    </row>
    <row r="31" spans="2:12" s="133" customFormat="1" x14ac:dyDescent="0.25">
      <c r="B31" s="150" t="s">
        <v>1758</v>
      </c>
      <c r="C31" s="285" t="s">
        <v>1759</v>
      </c>
      <c r="D31" s="285"/>
      <c r="E31" s="152">
        <f>E32+E33</f>
        <v>280855824</v>
      </c>
      <c r="J31"/>
      <c r="K31"/>
      <c r="L31"/>
    </row>
    <row r="32" spans="2:12" s="133" customFormat="1" x14ac:dyDescent="0.25">
      <c r="B32" s="141"/>
      <c r="C32" s="143" t="s">
        <v>1760</v>
      </c>
      <c r="D32" s="143" t="s">
        <v>1761</v>
      </c>
      <c r="E32" s="145">
        <f>F32-G32</f>
        <v>167593616</v>
      </c>
      <c r="F32" s="133">
        <v>267149955</v>
      </c>
      <c r="G32" s="133">
        <v>99556339</v>
      </c>
      <c r="J32"/>
      <c r="K32"/>
      <c r="L32"/>
    </row>
    <row r="33" spans="2:12" s="133" customFormat="1" x14ac:dyDescent="0.25">
      <c r="B33" s="141"/>
      <c r="C33" s="143" t="s">
        <v>1762</v>
      </c>
      <c r="D33" s="143" t="s">
        <v>1763</v>
      </c>
      <c r="E33" s="145">
        <f t="shared" si="0"/>
        <v>113262208</v>
      </c>
      <c r="F33" s="133">
        <v>113262208</v>
      </c>
      <c r="J33"/>
      <c r="K33"/>
      <c r="L33"/>
    </row>
    <row r="34" spans="2:12" s="133" customFormat="1" x14ac:dyDescent="0.25">
      <c r="B34" s="141"/>
      <c r="C34" s="143" t="s">
        <v>1764</v>
      </c>
      <c r="D34" s="143" t="s">
        <v>1765</v>
      </c>
      <c r="E34" s="145">
        <f t="shared" si="0"/>
        <v>0</v>
      </c>
      <c r="J34"/>
      <c r="K34"/>
      <c r="L34"/>
    </row>
    <row r="35" spans="2:12" s="133" customFormat="1" x14ac:dyDescent="0.25">
      <c r="B35" s="141"/>
      <c r="C35" s="143" t="s">
        <v>1766</v>
      </c>
      <c r="D35" s="143" t="s">
        <v>1767</v>
      </c>
      <c r="E35" s="145">
        <f t="shared" si="0"/>
        <v>0</v>
      </c>
      <c r="J35"/>
      <c r="K35"/>
      <c r="L35"/>
    </row>
    <row r="36" spans="2:12" s="133" customFormat="1" x14ac:dyDescent="0.25">
      <c r="B36" s="150" t="s">
        <v>1768</v>
      </c>
      <c r="C36" s="285" t="s">
        <v>1769</v>
      </c>
      <c r="D36" s="285"/>
      <c r="E36" s="152">
        <f>E37+E41</f>
        <v>172991213</v>
      </c>
      <c r="J36"/>
      <c r="K36"/>
      <c r="L36"/>
    </row>
    <row r="37" spans="2:12" s="133" customFormat="1" ht="24" x14ac:dyDescent="0.25">
      <c r="B37" s="141"/>
      <c r="C37" s="142" t="s">
        <v>1770</v>
      </c>
      <c r="D37" s="142" t="s">
        <v>1771</v>
      </c>
      <c r="E37" s="145">
        <f t="shared" si="0"/>
        <v>110163106</v>
      </c>
      <c r="F37" s="133">
        <v>77486401</v>
      </c>
      <c r="G37" s="133">
        <v>32676705</v>
      </c>
      <c r="J37"/>
      <c r="K37"/>
      <c r="L37"/>
    </row>
    <row r="38" spans="2:12" s="133" customFormat="1" x14ac:dyDescent="0.25">
      <c r="B38" s="141"/>
      <c r="C38" s="142" t="s">
        <v>1772</v>
      </c>
      <c r="D38" s="142" t="s">
        <v>1773</v>
      </c>
      <c r="E38" s="145">
        <f t="shared" si="0"/>
        <v>0</v>
      </c>
      <c r="J38"/>
      <c r="K38"/>
      <c r="L38"/>
    </row>
    <row r="39" spans="2:12" s="133" customFormat="1" x14ac:dyDescent="0.25">
      <c r="B39" s="141"/>
      <c r="C39" s="142" t="s">
        <v>1774</v>
      </c>
      <c r="D39" s="142" t="s">
        <v>1775</v>
      </c>
      <c r="E39" s="145">
        <f t="shared" si="0"/>
        <v>0</v>
      </c>
      <c r="J39"/>
      <c r="K39"/>
      <c r="L39"/>
    </row>
    <row r="40" spans="2:12" s="133" customFormat="1" x14ac:dyDescent="0.25">
      <c r="B40" s="141"/>
      <c r="C40" s="142" t="s">
        <v>1776</v>
      </c>
      <c r="D40" s="142" t="s">
        <v>1777</v>
      </c>
      <c r="E40" s="145">
        <f t="shared" si="0"/>
        <v>0</v>
      </c>
      <c r="J40"/>
      <c r="K40"/>
      <c r="L40"/>
    </row>
    <row r="41" spans="2:12" s="133" customFormat="1" x14ac:dyDescent="0.25">
      <c r="B41" s="141"/>
      <c r="C41" s="142" t="s">
        <v>1778</v>
      </c>
      <c r="D41" s="142" t="s">
        <v>162</v>
      </c>
      <c r="E41" s="145">
        <f t="shared" si="0"/>
        <v>62828107</v>
      </c>
      <c r="F41" s="133">
        <v>62828107</v>
      </c>
      <c r="J41"/>
      <c r="K41"/>
      <c r="L41"/>
    </row>
    <row r="42" spans="2:12" s="133" customFormat="1" x14ac:dyDescent="0.25">
      <c r="B42" s="146" t="s">
        <v>1779</v>
      </c>
      <c r="C42" s="148"/>
      <c r="D42" s="148"/>
      <c r="E42" s="147">
        <f>E43+E50+E64+E69+E76+E86</f>
        <v>2085416940.428484</v>
      </c>
      <c r="J42"/>
      <c r="K42"/>
      <c r="L42"/>
    </row>
    <row r="43" spans="2:12" s="133" customFormat="1" x14ac:dyDescent="0.25">
      <c r="B43" s="150" t="s">
        <v>1780</v>
      </c>
      <c r="C43" s="285" t="s">
        <v>1781</v>
      </c>
      <c r="D43" s="285"/>
      <c r="E43" s="152">
        <f>E47+E48</f>
        <v>132678752</v>
      </c>
      <c r="J43"/>
      <c r="K43"/>
      <c r="L43"/>
    </row>
    <row r="44" spans="2:12" s="133" customFormat="1" x14ac:dyDescent="0.25">
      <c r="B44" s="141"/>
      <c r="C44" s="142" t="s">
        <v>1782</v>
      </c>
      <c r="D44" s="142" t="s">
        <v>1783</v>
      </c>
      <c r="E44" s="145">
        <f t="shared" si="0"/>
        <v>0</v>
      </c>
      <c r="J44"/>
      <c r="K44"/>
      <c r="L44"/>
    </row>
    <row r="45" spans="2:12" s="133" customFormat="1" x14ac:dyDescent="0.25">
      <c r="B45" s="141"/>
      <c r="C45" s="142" t="s">
        <v>1784</v>
      </c>
      <c r="D45" s="142" t="s">
        <v>1785</v>
      </c>
      <c r="E45" s="145">
        <f t="shared" si="0"/>
        <v>0</v>
      </c>
      <c r="J45"/>
      <c r="K45"/>
      <c r="L45"/>
    </row>
    <row r="46" spans="2:12" s="133" customFormat="1" ht="24" x14ac:dyDescent="0.25">
      <c r="B46" s="141"/>
      <c r="C46" s="142" t="s">
        <v>1786</v>
      </c>
      <c r="D46" s="142" t="s">
        <v>1787</v>
      </c>
      <c r="E46" s="145">
        <f t="shared" si="0"/>
        <v>0</v>
      </c>
      <c r="J46"/>
      <c r="K46"/>
      <c r="L46"/>
    </row>
    <row r="47" spans="2:12" s="133" customFormat="1" x14ac:dyDescent="0.25">
      <c r="B47" s="141"/>
      <c r="C47" s="142" t="s">
        <v>1788</v>
      </c>
      <c r="D47" s="142" t="s">
        <v>1789</v>
      </c>
      <c r="E47" s="145">
        <f>SUM(F47:J47)</f>
        <v>65004596</v>
      </c>
      <c r="F47" s="133">
        <v>65004596</v>
      </c>
      <c r="J47"/>
      <c r="K47"/>
      <c r="L47"/>
    </row>
    <row r="48" spans="2:12" s="133" customFormat="1" x14ac:dyDescent="0.25">
      <c r="B48" s="141"/>
      <c r="C48" s="142" t="s">
        <v>1790</v>
      </c>
      <c r="D48" s="142" t="s">
        <v>1791</v>
      </c>
      <c r="E48" s="145">
        <f t="shared" si="0"/>
        <v>67674156</v>
      </c>
      <c r="F48" s="133">
        <v>67674156</v>
      </c>
      <c r="J48"/>
      <c r="K48"/>
      <c r="L48"/>
    </row>
    <row r="49" spans="2:12" s="133" customFormat="1" x14ac:dyDescent="0.25">
      <c r="B49" s="141"/>
      <c r="C49" s="142" t="s">
        <v>1792</v>
      </c>
      <c r="D49" s="142" t="s">
        <v>1793</v>
      </c>
      <c r="E49" s="145">
        <f t="shared" si="0"/>
        <v>0</v>
      </c>
      <c r="J49"/>
      <c r="K49"/>
      <c r="L49"/>
    </row>
    <row r="50" spans="2:12" x14ac:dyDescent="0.25">
      <c r="B50" s="150" t="s">
        <v>1794</v>
      </c>
      <c r="C50" s="285" t="s">
        <v>1795</v>
      </c>
      <c r="D50" s="285"/>
      <c r="E50" s="152">
        <f>SUM(E51:E57)</f>
        <v>1471816596.428484</v>
      </c>
    </row>
    <row r="51" spans="2:12" x14ac:dyDescent="0.25">
      <c r="B51" s="141"/>
      <c r="C51" s="142" t="s">
        <v>1796</v>
      </c>
      <c r="D51" s="142" t="s">
        <v>1797</v>
      </c>
      <c r="E51" s="145">
        <f>SUM(F51:K51)-L51</f>
        <v>1256961371.428484</v>
      </c>
      <c r="F51" s="133">
        <v>5069024</v>
      </c>
      <c r="G51" s="133">
        <v>40876050</v>
      </c>
      <c r="H51" s="133">
        <v>805225536</v>
      </c>
      <c r="I51" s="133">
        <v>29234523</v>
      </c>
      <c r="J51" s="134">
        <v>341236659</v>
      </c>
      <c r="K51" s="134">
        <v>49741780</v>
      </c>
      <c r="L51">
        <v>14422200.571516</v>
      </c>
    </row>
    <row r="52" spans="2:12" x14ac:dyDescent="0.25">
      <c r="B52" s="141"/>
      <c r="C52" s="142" t="s">
        <v>1798</v>
      </c>
      <c r="D52" s="142" t="s">
        <v>1799</v>
      </c>
      <c r="E52" s="145">
        <f t="shared" si="0"/>
        <v>26842957</v>
      </c>
      <c r="F52" s="133">
        <v>26842957</v>
      </c>
    </row>
    <row r="53" spans="2:12" x14ac:dyDescent="0.25">
      <c r="B53" s="141"/>
      <c r="C53" s="142" t="s">
        <v>1800</v>
      </c>
      <c r="D53" s="142" t="s">
        <v>1801</v>
      </c>
      <c r="E53" s="145">
        <f t="shared" si="0"/>
        <v>0</v>
      </c>
    </row>
    <row r="54" spans="2:12" x14ac:dyDescent="0.25">
      <c r="B54" s="141"/>
      <c r="C54" s="142" t="s">
        <v>1802</v>
      </c>
      <c r="D54" s="142" t="s">
        <v>1803</v>
      </c>
      <c r="E54" s="145">
        <f t="shared" si="0"/>
        <v>0</v>
      </c>
    </row>
    <row r="55" spans="2:12" x14ac:dyDescent="0.25">
      <c r="B55" s="141"/>
      <c r="C55" s="142" t="s">
        <v>1804</v>
      </c>
      <c r="D55" s="142" t="s">
        <v>1805</v>
      </c>
      <c r="E55" s="145">
        <f t="shared" si="0"/>
        <v>0</v>
      </c>
    </row>
    <row r="56" spans="2:12" x14ac:dyDescent="0.25">
      <c r="B56" s="141"/>
      <c r="C56" s="142" t="s">
        <v>1806</v>
      </c>
      <c r="D56" s="142" t="s">
        <v>1807</v>
      </c>
      <c r="E56" s="145">
        <f t="shared" si="0"/>
        <v>188012268</v>
      </c>
      <c r="F56" s="133">
        <v>188012268</v>
      </c>
    </row>
    <row r="57" spans="2:12" x14ac:dyDescent="0.25">
      <c r="B57" s="141"/>
      <c r="C57" s="142" t="s">
        <v>1808</v>
      </c>
      <c r="D57" s="142" t="s">
        <v>1809</v>
      </c>
      <c r="E57" s="145">
        <f t="shared" si="0"/>
        <v>0</v>
      </c>
    </row>
    <row r="58" spans="2:12" x14ac:dyDescent="0.25">
      <c r="B58" s="150" t="s">
        <v>1810</v>
      </c>
      <c r="C58" s="285" t="s">
        <v>1811</v>
      </c>
      <c r="D58" s="285"/>
      <c r="E58" s="152">
        <f t="shared" si="0"/>
        <v>0</v>
      </c>
    </row>
    <row r="59" spans="2:12" x14ac:dyDescent="0.25">
      <c r="B59" s="141"/>
      <c r="C59" s="142" t="s">
        <v>1812</v>
      </c>
      <c r="D59" s="142" t="s">
        <v>1813</v>
      </c>
      <c r="E59" s="145">
        <f t="shared" si="0"/>
        <v>0</v>
      </c>
    </row>
    <row r="60" spans="2:12" x14ac:dyDescent="0.25">
      <c r="B60" s="141"/>
      <c r="C60" s="142" t="s">
        <v>1814</v>
      </c>
      <c r="D60" s="142" t="s">
        <v>1815</v>
      </c>
      <c r="E60" s="145">
        <f t="shared" si="0"/>
        <v>0</v>
      </c>
    </row>
    <row r="61" spans="2:12" x14ac:dyDescent="0.25">
      <c r="B61" s="141"/>
      <c r="C61" s="142" t="s">
        <v>1816</v>
      </c>
      <c r="D61" s="142" t="s">
        <v>1817</v>
      </c>
      <c r="E61" s="145">
        <f t="shared" si="0"/>
        <v>0</v>
      </c>
    </row>
    <row r="62" spans="2:12" x14ac:dyDescent="0.25">
      <c r="B62" s="141"/>
      <c r="C62" s="142" t="s">
        <v>1818</v>
      </c>
      <c r="D62" s="142" t="s">
        <v>1819</v>
      </c>
      <c r="E62" s="145">
        <f t="shared" si="0"/>
        <v>0</v>
      </c>
    </row>
    <row r="63" spans="2:12" x14ac:dyDescent="0.25">
      <c r="B63" s="141"/>
      <c r="C63" s="142" t="s">
        <v>1820</v>
      </c>
      <c r="D63" s="142" t="s">
        <v>1821</v>
      </c>
      <c r="E63" s="145">
        <f t="shared" si="0"/>
        <v>0</v>
      </c>
    </row>
    <row r="64" spans="2:12" x14ac:dyDescent="0.25">
      <c r="B64" s="150" t="s">
        <v>1822</v>
      </c>
      <c r="C64" s="285" t="s">
        <v>1823</v>
      </c>
      <c r="D64" s="285"/>
      <c r="E64" s="152">
        <f>SUM(E65:E66)</f>
        <v>83381900</v>
      </c>
    </row>
    <row r="65" spans="2:12" x14ac:dyDescent="0.25">
      <c r="B65" s="141"/>
      <c r="C65" s="142" t="s">
        <v>1824</v>
      </c>
      <c r="D65" s="142" t="s">
        <v>1825</v>
      </c>
      <c r="E65" s="145">
        <f t="shared" si="0"/>
        <v>4432240</v>
      </c>
      <c r="F65" s="133">
        <v>4432240</v>
      </c>
    </row>
    <row r="66" spans="2:12" s="133" customFormat="1" x14ac:dyDescent="0.25">
      <c r="B66" s="141"/>
      <c r="C66" s="142" t="s">
        <v>1826</v>
      </c>
      <c r="D66" s="142" t="s">
        <v>1827</v>
      </c>
      <c r="E66" s="145">
        <f t="shared" si="0"/>
        <v>78949660</v>
      </c>
      <c r="F66" s="133">
        <v>73656971</v>
      </c>
      <c r="G66" s="133">
        <v>5292689</v>
      </c>
      <c r="J66"/>
      <c r="K66"/>
      <c r="L66"/>
    </row>
    <row r="67" spans="2:12" s="133" customFormat="1" x14ac:dyDescent="0.25">
      <c r="B67" s="141"/>
      <c r="C67" s="142" t="s">
        <v>1828</v>
      </c>
      <c r="D67" s="142" t="s">
        <v>1829</v>
      </c>
      <c r="E67" s="145">
        <f t="shared" si="0"/>
        <v>0</v>
      </c>
      <c r="J67"/>
      <c r="K67"/>
      <c r="L67"/>
    </row>
    <row r="68" spans="2:12" s="133" customFormat="1" x14ac:dyDescent="0.25">
      <c r="B68" s="141"/>
      <c r="C68" s="142" t="s">
        <v>1830</v>
      </c>
      <c r="D68" s="142" t="s">
        <v>1831</v>
      </c>
      <c r="E68" s="145">
        <f>E70</f>
        <v>29519909</v>
      </c>
      <c r="J68"/>
      <c r="K68"/>
      <c r="L68"/>
    </row>
    <row r="69" spans="2:12" s="133" customFormat="1" x14ac:dyDescent="0.25">
      <c r="B69" s="150" t="s">
        <v>1832</v>
      </c>
      <c r="C69" s="285" t="s">
        <v>1833</v>
      </c>
      <c r="D69" s="285"/>
      <c r="E69" s="152">
        <f>E70</f>
        <v>29519909</v>
      </c>
      <c r="J69"/>
      <c r="K69"/>
      <c r="L69"/>
    </row>
    <row r="70" spans="2:12" s="133" customFormat="1" x14ac:dyDescent="0.25">
      <c r="B70" s="141"/>
      <c r="C70" s="142" t="s">
        <v>1834</v>
      </c>
      <c r="D70" s="142" t="s">
        <v>1835</v>
      </c>
      <c r="E70" s="145">
        <f t="shared" si="0"/>
        <v>29519909</v>
      </c>
      <c r="F70" s="133">
        <v>29519909</v>
      </c>
      <c r="J70"/>
      <c r="K70"/>
      <c r="L70"/>
    </row>
    <row r="71" spans="2:12" s="133" customFormat="1" x14ac:dyDescent="0.25">
      <c r="B71" s="141"/>
      <c r="C71" s="142" t="s">
        <v>1836</v>
      </c>
      <c r="D71" s="142" t="s">
        <v>1837</v>
      </c>
      <c r="E71" s="145">
        <f t="shared" si="0"/>
        <v>0</v>
      </c>
      <c r="J71"/>
      <c r="K71"/>
      <c r="L71"/>
    </row>
    <row r="72" spans="2:12" s="133" customFormat="1" x14ac:dyDescent="0.25">
      <c r="B72" s="141"/>
      <c r="C72" s="142" t="s">
        <v>1838</v>
      </c>
      <c r="D72" s="142" t="s">
        <v>1839</v>
      </c>
      <c r="E72" s="145">
        <f t="shared" ref="E72:E130" si="1">SUM(F72:J72)</f>
        <v>0</v>
      </c>
      <c r="J72"/>
      <c r="K72"/>
      <c r="L72"/>
    </row>
    <row r="73" spans="2:12" s="133" customFormat="1" x14ac:dyDescent="0.25">
      <c r="B73" s="141"/>
      <c r="C73" s="142" t="s">
        <v>1840</v>
      </c>
      <c r="D73" s="142" t="s">
        <v>1841</v>
      </c>
      <c r="E73" s="145">
        <f t="shared" si="1"/>
        <v>0</v>
      </c>
      <c r="J73"/>
      <c r="K73"/>
      <c r="L73"/>
    </row>
    <row r="74" spans="2:12" s="133" customFormat="1" x14ac:dyDescent="0.25">
      <c r="B74" s="141"/>
      <c r="C74" s="142" t="s">
        <v>1842</v>
      </c>
      <c r="D74" s="142" t="s">
        <v>1843</v>
      </c>
      <c r="E74" s="145">
        <f t="shared" si="1"/>
        <v>0</v>
      </c>
      <c r="J74"/>
      <c r="K74"/>
      <c r="L74"/>
    </row>
    <row r="75" spans="2:12" s="133" customFormat="1" x14ac:dyDescent="0.25">
      <c r="B75" s="141"/>
      <c r="C75" s="142" t="s">
        <v>1844</v>
      </c>
      <c r="D75" s="142" t="s">
        <v>1845</v>
      </c>
      <c r="E75" s="145">
        <f t="shared" si="1"/>
        <v>0</v>
      </c>
      <c r="J75"/>
      <c r="K75"/>
      <c r="L75"/>
    </row>
    <row r="76" spans="2:12" s="133" customFormat="1" x14ac:dyDescent="0.25">
      <c r="B76" s="150" t="s">
        <v>1846</v>
      </c>
      <c r="C76" s="285" t="s">
        <v>1847</v>
      </c>
      <c r="D76" s="285"/>
      <c r="E76" s="152">
        <f>E84</f>
        <v>343895267</v>
      </c>
      <c r="J76"/>
      <c r="K76"/>
      <c r="L76"/>
    </row>
    <row r="77" spans="2:12" s="133" customFormat="1" x14ac:dyDescent="0.25">
      <c r="B77" s="141"/>
      <c r="C77" s="142" t="s">
        <v>1848</v>
      </c>
      <c r="D77" s="142" t="s">
        <v>1849</v>
      </c>
      <c r="E77" s="145">
        <f t="shared" si="1"/>
        <v>0</v>
      </c>
      <c r="J77"/>
      <c r="K77"/>
      <c r="L77"/>
    </row>
    <row r="78" spans="2:12" s="133" customFormat="1" x14ac:dyDescent="0.25">
      <c r="B78" s="141"/>
      <c r="C78" s="142" t="s">
        <v>1850</v>
      </c>
      <c r="D78" s="142" t="s">
        <v>1851</v>
      </c>
      <c r="E78" s="145">
        <f t="shared" si="1"/>
        <v>0</v>
      </c>
      <c r="J78"/>
      <c r="K78"/>
      <c r="L78"/>
    </row>
    <row r="79" spans="2:12" s="133" customFormat="1" x14ac:dyDescent="0.25">
      <c r="B79" s="141"/>
      <c r="C79" s="142" t="s">
        <v>1852</v>
      </c>
      <c r="D79" s="142" t="s">
        <v>1853</v>
      </c>
      <c r="E79" s="145">
        <f t="shared" si="1"/>
        <v>0</v>
      </c>
      <c r="J79"/>
      <c r="K79"/>
      <c r="L79"/>
    </row>
    <row r="80" spans="2:12" s="133" customFormat="1" x14ac:dyDescent="0.25">
      <c r="B80" s="141"/>
      <c r="C80" s="142" t="s">
        <v>1854</v>
      </c>
      <c r="D80" s="142" t="s">
        <v>1855</v>
      </c>
      <c r="E80" s="145">
        <f t="shared" si="1"/>
        <v>0</v>
      </c>
      <c r="J80"/>
      <c r="K80"/>
      <c r="L80"/>
    </row>
    <row r="81" spans="2:12" s="133" customFormat="1" x14ac:dyDescent="0.25">
      <c r="B81" s="141"/>
      <c r="C81" s="142" t="s">
        <v>1856</v>
      </c>
      <c r="D81" s="142" t="s">
        <v>1857</v>
      </c>
      <c r="E81" s="145">
        <f t="shared" si="1"/>
        <v>0</v>
      </c>
      <c r="J81"/>
      <c r="K81"/>
      <c r="L81"/>
    </row>
    <row r="82" spans="2:12" s="133" customFormat="1" x14ac:dyDescent="0.25">
      <c r="B82" s="141"/>
      <c r="C82" s="142" t="s">
        <v>1858</v>
      </c>
      <c r="D82" s="142" t="s">
        <v>1859</v>
      </c>
      <c r="E82" s="145">
        <f t="shared" si="1"/>
        <v>0</v>
      </c>
      <c r="J82"/>
      <c r="K82"/>
      <c r="L82"/>
    </row>
    <row r="83" spans="2:12" s="133" customFormat="1" x14ac:dyDescent="0.25">
      <c r="B83" s="141"/>
      <c r="C83" s="142" t="s">
        <v>1860</v>
      </c>
      <c r="D83" s="142" t="s">
        <v>1861</v>
      </c>
      <c r="E83" s="145">
        <f t="shared" si="1"/>
        <v>0</v>
      </c>
      <c r="J83"/>
      <c r="K83"/>
      <c r="L83"/>
    </row>
    <row r="84" spans="2:12" s="133" customFormat="1" x14ac:dyDescent="0.25">
      <c r="B84" s="141"/>
      <c r="C84" s="142" t="s">
        <v>1862</v>
      </c>
      <c r="D84" s="142" t="s">
        <v>1863</v>
      </c>
      <c r="E84" s="145">
        <f t="shared" si="1"/>
        <v>343895267</v>
      </c>
      <c r="F84" s="133">
        <v>24234092</v>
      </c>
      <c r="G84" s="133">
        <v>319661175</v>
      </c>
      <c r="J84"/>
      <c r="K84"/>
      <c r="L84"/>
    </row>
    <row r="85" spans="2:12" s="133" customFormat="1" x14ac:dyDescent="0.25">
      <c r="B85" s="141"/>
      <c r="C85" s="142" t="s">
        <v>1864</v>
      </c>
      <c r="D85" s="142" t="s">
        <v>1865</v>
      </c>
      <c r="E85" s="145">
        <f t="shared" si="1"/>
        <v>0</v>
      </c>
      <c r="J85"/>
      <c r="K85"/>
      <c r="L85"/>
    </row>
    <row r="86" spans="2:12" s="133" customFormat="1" x14ac:dyDescent="0.25">
      <c r="B86" s="150" t="s">
        <v>1866</v>
      </c>
      <c r="C86" s="285" t="s">
        <v>1867</v>
      </c>
      <c r="D86" s="285"/>
      <c r="E86" s="152">
        <f>E87</f>
        <v>24124516</v>
      </c>
      <c r="J86"/>
      <c r="K86"/>
      <c r="L86"/>
    </row>
    <row r="87" spans="2:12" s="133" customFormat="1" x14ac:dyDescent="0.25">
      <c r="B87" s="141"/>
      <c r="C87" s="142" t="s">
        <v>1868</v>
      </c>
      <c r="D87" s="142" t="s">
        <v>1869</v>
      </c>
      <c r="E87" s="145">
        <f t="shared" si="1"/>
        <v>24124516</v>
      </c>
      <c r="F87" s="133">
        <v>24124516</v>
      </c>
      <c r="J87"/>
      <c r="K87"/>
      <c r="L87"/>
    </row>
    <row r="88" spans="2:12" s="133" customFormat="1" x14ac:dyDescent="0.25">
      <c r="B88" s="287" t="s">
        <v>1870</v>
      </c>
      <c r="C88" s="287"/>
      <c r="D88" s="287"/>
      <c r="E88" s="147">
        <f>E90</f>
        <v>76798380</v>
      </c>
      <c r="J88"/>
      <c r="K88"/>
      <c r="L88"/>
    </row>
    <row r="89" spans="2:12" s="133" customFormat="1" x14ac:dyDescent="0.25">
      <c r="B89" s="150" t="s">
        <v>1871</v>
      </c>
      <c r="C89" s="285" t="s">
        <v>1872</v>
      </c>
      <c r="D89" s="285"/>
      <c r="E89" s="152">
        <f>E90</f>
        <v>76798380</v>
      </c>
      <c r="J89"/>
      <c r="K89"/>
      <c r="L89"/>
    </row>
    <row r="90" spans="2:12" s="133" customFormat="1" x14ac:dyDescent="0.25">
      <c r="B90" s="141"/>
      <c r="C90" s="142" t="s">
        <v>1873</v>
      </c>
      <c r="D90" s="142" t="s">
        <v>1874</v>
      </c>
      <c r="E90" s="145">
        <f t="shared" si="1"/>
        <v>76798380</v>
      </c>
      <c r="F90" s="133">
        <v>22818883</v>
      </c>
      <c r="G90" s="133">
        <v>53979497</v>
      </c>
      <c r="J90"/>
      <c r="K90"/>
      <c r="L90"/>
    </row>
    <row r="91" spans="2:12" s="133" customFormat="1" x14ac:dyDescent="0.25">
      <c r="B91" s="141"/>
      <c r="C91" s="142" t="s">
        <v>1875</v>
      </c>
      <c r="D91" s="142" t="s">
        <v>1876</v>
      </c>
      <c r="E91" s="145">
        <f t="shared" si="1"/>
        <v>0</v>
      </c>
      <c r="J91"/>
      <c r="K91"/>
      <c r="L91"/>
    </row>
    <row r="92" spans="2:12" s="133" customFormat="1" x14ac:dyDescent="0.25">
      <c r="B92" s="150" t="s">
        <v>1877</v>
      </c>
      <c r="C92" s="285" t="s">
        <v>1878</v>
      </c>
      <c r="D92" s="285"/>
      <c r="E92" s="152">
        <f t="shared" si="1"/>
        <v>0</v>
      </c>
      <c r="J92"/>
      <c r="K92"/>
      <c r="L92"/>
    </row>
    <row r="93" spans="2:12" s="133" customFormat="1" x14ac:dyDescent="0.25">
      <c r="B93" s="141"/>
      <c r="C93" s="142" t="s">
        <v>1879</v>
      </c>
      <c r="D93" s="142" t="s">
        <v>1880</v>
      </c>
      <c r="E93" s="145">
        <f t="shared" si="1"/>
        <v>0</v>
      </c>
      <c r="J93"/>
      <c r="K93"/>
      <c r="L93"/>
    </row>
    <row r="94" spans="2:12" s="133" customFormat="1" x14ac:dyDescent="0.25">
      <c r="B94" s="141"/>
      <c r="C94" s="142" t="s">
        <v>1881</v>
      </c>
      <c r="D94" s="142" t="s">
        <v>1882</v>
      </c>
      <c r="E94" s="145">
        <f t="shared" si="1"/>
        <v>0</v>
      </c>
      <c r="J94"/>
      <c r="K94"/>
      <c r="L94"/>
    </row>
    <row r="95" spans="2:12" s="133" customFormat="1" x14ac:dyDescent="0.25">
      <c r="B95" s="141"/>
      <c r="C95" s="142" t="s">
        <v>1883</v>
      </c>
      <c r="D95" s="142" t="s">
        <v>1884</v>
      </c>
      <c r="E95" s="145">
        <f t="shared" si="1"/>
        <v>0</v>
      </c>
      <c r="J95"/>
      <c r="K95"/>
      <c r="L95"/>
    </row>
    <row r="96" spans="2:12" s="133" customFormat="1" x14ac:dyDescent="0.25">
      <c r="B96" s="141"/>
      <c r="C96" s="142" t="s">
        <v>1885</v>
      </c>
      <c r="D96" s="142" t="s">
        <v>1886</v>
      </c>
      <c r="E96" s="145">
        <f t="shared" si="1"/>
        <v>0</v>
      </c>
      <c r="J96"/>
      <c r="K96"/>
      <c r="L96"/>
    </row>
    <row r="97" spans="2:12" s="133" customFormat="1" x14ac:dyDescent="0.25">
      <c r="B97" s="141"/>
      <c r="C97" s="142" t="s">
        <v>1887</v>
      </c>
      <c r="D97" s="142" t="s">
        <v>1888</v>
      </c>
      <c r="E97" s="145">
        <f t="shared" si="1"/>
        <v>0</v>
      </c>
      <c r="J97"/>
      <c r="K97"/>
      <c r="L97"/>
    </row>
    <row r="98" spans="2:12" s="133" customFormat="1" x14ac:dyDescent="0.25">
      <c r="B98" s="141"/>
      <c r="C98" s="142" t="s">
        <v>1889</v>
      </c>
      <c r="D98" s="142" t="s">
        <v>1890</v>
      </c>
      <c r="E98" s="145">
        <f t="shared" si="1"/>
        <v>0</v>
      </c>
      <c r="J98"/>
      <c r="K98"/>
      <c r="L98"/>
    </row>
    <row r="99" spans="2:12" s="133" customFormat="1" x14ac:dyDescent="0.25">
      <c r="B99" s="150" t="s">
        <v>1891</v>
      </c>
      <c r="C99" s="285" t="s">
        <v>1892</v>
      </c>
      <c r="D99" s="285"/>
      <c r="E99" s="152">
        <f t="shared" si="1"/>
        <v>0</v>
      </c>
      <c r="J99"/>
      <c r="K99"/>
      <c r="L99"/>
    </row>
    <row r="100" spans="2:12" s="133" customFormat="1" x14ac:dyDescent="0.25">
      <c r="B100" s="141"/>
      <c r="C100" s="142" t="s">
        <v>1893</v>
      </c>
      <c r="D100" s="142" t="s">
        <v>1894</v>
      </c>
      <c r="E100" s="145">
        <f t="shared" si="1"/>
        <v>0</v>
      </c>
      <c r="J100"/>
      <c r="K100"/>
      <c r="L100"/>
    </row>
    <row r="101" spans="2:12" s="133" customFormat="1" x14ac:dyDescent="0.25">
      <c r="B101" s="141"/>
      <c r="C101" s="142" t="s">
        <v>1895</v>
      </c>
      <c r="D101" s="142" t="s">
        <v>1896</v>
      </c>
      <c r="E101" s="145">
        <f t="shared" si="1"/>
        <v>0</v>
      </c>
      <c r="J101"/>
      <c r="K101"/>
      <c r="L101"/>
    </row>
    <row r="102" spans="2:12" s="133" customFormat="1" x14ac:dyDescent="0.25">
      <c r="B102" s="141"/>
      <c r="C102" s="142" t="s">
        <v>1897</v>
      </c>
      <c r="D102" s="142" t="s">
        <v>1898</v>
      </c>
      <c r="E102" s="145">
        <f t="shared" si="1"/>
        <v>0</v>
      </c>
      <c r="J102"/>
      <c r="K102"/>
      <c r="L102"/>
    </row>
    <row r="103" spans="2:12" s="133" customFormat="1" x14ac:dyDescent="0.25">
      <c r="B103" s="141"/>
      <c r="C103" s="142" t="s">
        <v>1899</v>
      </c>
      <c r="D103" s="142" t="s">
        <v>1900</v>
      </c>
      <c r="E103" s="145">
        <f t="shared" si="1"/>
        <v>0</v>
      </c>
      <c r="J103"/>
      <c r="K103"/>
      <c r="L103"/>
    </row>
    <row r="104" spans="2:12" s="133" customFormat="1" x14ac:dyDescent="0.25">
      <c r="B104" s="141"/>
      <c r="C104" s="142" t="s">
        <v>1901</v>
      </c>
      <c r="D104" s="142" t="s">
        <v>1902</v>
      </c>
      <c r="E104" s="145">
        <f t="shared" si="1"/>
        <v>0</v>
      </c>
      <c r="J104"/>
      <c r="K104"/>
      <c r="L104"/>
    </row>
    <row r="105" spans="2:12" s="133" customFormat="1" x14ac:dyDescent="0.25">
      <c r="B105" s="141"/>
      <c r="C105" s="142" t="s">
        <v>1903</v>
      </c>
      <c r="D105" s="142" t="s">
        <v>1904</v>
      </c>
      <c r="E105" s="145">
        <f t="shared" si="1"/>
        <v>0</v>
      </c>
      <c r="J105"/>
      <c r="K105"/>
      <c r="L105"/>
    </row>
    <row r="106" spans="2:12" s="133" customFormat="1" x14ac:dyDescent="0.25">
      <c r="B106" s="150" t="s">
        <v>1905</v>
      </c>
      <c r="C106" s="285" t="s">
        <v>1906</v>
      </c>
      <c r="D106" s="285"/>
      <c r="E106" s="152">
        <f t="shared" si="1"/>
        <v>0</v>
      </c>
      <c r="J106"/>
      <c r="K106"/>
      <c r="L106"/>
    </row>
    <row r="107" spans="2:12" s="133" customFormat="1" ht="24" x14ac:dyDescent="0.25">
      <c r="B107" s="141"/>
      <c r="C107" s="142" t="s">
        <v>1907</v>
      </c>
      <c r="D107" s="142" t="s">
        <v>1908</v>
      </c>
      <c r="E107" s="145">
        <f t="shared" si="1"/>
        <v>0</v>
      </c>
      <c r="J107"/>
      <c r="K107"/>
      <c r="L107"/>
    </row>
    <row r="108" spans="2:12" s="133" customFormat="1" x14ac:dyDescent="0.25">
      <c r="B108" s="141"/>
      <c r="C108" s="142" t="s">
        <v>1909</v>
      </c>
      <c r="D108" s="142" t="s">
        <v>1910</v>
      </c>
      <c r="E108" s="145">
        <f t="shared" si="1"/>
        <v>0</v>
      </c>
      <c r="J108"/>
      <c r="K108"/>
      <c r="L108"/>
    </row>
    <row r="109" spans="2:12" s="133" customFormat="1" x14ac:dyDescent="0.25">
      <c r="B109" s="141"/>
      <c r="C109" s="142" t="s">
        <v>1911</v>
      </c>
      <c r="D109" s="142" t="s">
        <v>1912</v>
      </c>
      <c r="E109" s="145">
        <f t="shared" si="1"/>
        <v>0</v>
      </c>
      <c r="J109"/>
      <c r="K109"/>
      <c r="L109"/>
    </row>
    <row r="110" spans="2:12" s="133" customFormat="1" x14ac:dyDescent="0.25">
      <c r="B110" s="150" t="s">
        <v>1913</v>
      </c>
      <c r="C110" s="285" t="s">
        <v>1914</v>
      </c>
      <c r="D110" s="285"/>
      <c r="E110" s="152">
        <f t="shared" si="1"/>
        <v>0</v>
      </c>
      <c r="J110"/>
      <c r="K110"/>
      <c r="L110"/>
    </row>
    <row r="111" spans="2:12" s="133" customFormat="1" x14ac:dyDescent="0.25">
      <c r="B111" s="141"/>
      <c r="C111" s="142" t="s">
        <v>1915</v>
      </c>
      <c r="D111" s="142" t="s">
        <v>1916</v>
      </c>
      <c r="E111" s="145">
        <f t="shared" si="1"/>
        <v>0</v>
      </c>
      <c r="J111"/>
      <c r="K111"/>
      <c r="L111"/>
    </row>
    <row r="112" spans="2:12" s="133" customFormat="1" x14ac:dyDescent="0.25">
      <c r="B112" s="141"/>
      <c r="C112" s="142" t="s">
        <v>1917</v>
      </c>
      <c r="D112" s="142" t="s">
        <v>1918</v>
      </c>
      <c r="E112" s="145">
        <f t="shared" si="1"/>
        <v>0</v>
      </c>
      <c r="J112"/>
      <c r="K112"/>
      <c r="L112"/>
    </row>
    <row r="113" spans="2:12" s="133" customFormat="1" x14ac:dyDescent="0.25">
      <c r="B113" s="141"/>
      <c r="C113" s="142" t="s">
        <v>1919</v>
      </c>
      <c r="D113" s="142" t="s">
        <v>1920</v>
      </c>
      <c r="E113" s="145">
        <f t="shared" si="1"/>
        <v>0</v>
      </c>
      <c r="J113"/>
      <c r="K113"/>
      <c r="L113"/>
    </row>
    <row r="114" spans="2:12" s="133" customFormat="1" x14ac:dyDescent="0.25">
      <c r="B114" s="141"/>
      <c r="C114" s="142" t="s">
        <v>1921</v>
      </c>
      <c r="D114" s="142" t="s">
        <v>1922</v>
      </c>
      <c r="E114" s="145">
        <f t="shared" si="1"/>
        <v>0</v>
      </c>
      <c r="J114"/>
      <c r="K114"/>
      <c r="L114"/>
    </row>
    <row r="115" spans="2:12" s="133" customFormat="1" ht="24" x14ac:dyDescent="0.25">
      <c r="B115" s="141"/>
      <c r="C115" s="142" t="s">
        <v>1923</v>
      </c>
      <c r="D115" s="142" t="s">
        <v>1924</v>
      </c>
      <c r="E115" s="145">
        <f t="shared" si="1"/>
        <v>0</v>
      </c>
      <c r="J115"/>
      <c r="K115"/>
      <c r="L115"/>
    </row>
    <row r="116" spans="2:12" s="133" customFormat="1" x14ac:dyDescent="0.25">
      <c r="B116" s="141"/>
      <c r="C116" s="142" t="s">
        <v>1925</v>
      </c>
      <c r="D116" s="142" t="s">
        <v>1926</v>
      </c>
      <c r="E116" s="145">
        <f t="shared" si="1"/>
        <v>0</v>
      </c>
      <c r="J116"/>
      <c r="K116"/>
      <c r="L116"/>
    </row>
    <row r="117" spans="2:12" s="133" customFormat="1" x14ac:dyDescent="0.25">
      <c r="B117" s="150" t="s">
        <v>1927</v>
      </c>
      <c r="C117" s="285" t="s">
        <v>1928</v>
      </c>
      <c r="D117" s="285"/>
      <c r="E117" s="152">
        <f t="shared" si="1"/>
        <v>0</v>
      </c>
      <c r="J117"/>
      <c r="K117"/>
      <c r="L117"/>
    </row>
    <row r="118" spans="2:12" s="133" customFormat="1" x14ac:dyDescent="0.25">
      <c r="B118" s="141"/>
      <c r="C118" s="142" t="s">
        <v>1929</v>
      </c>
      <c r="D118" s="142" t="s">
        <v>1930</v>
      </c>
      <c r="E118" s="145">
        <f t="shared" si="1"/>
        <v>0</v>
      </c>
      <c r="J118"/>
      <c r="K118"/>
      <c r="L118"/>
    </row>
    <row r="119" spans="2:12" s="133" customFormat="1" x14ac:dyDescent="0.25">
      <c r="B119" s="150" t="s">
        <v>1931</v>
      </c>
      <c r="C119" s="285" t="s">
        <v>1932</v>
      </c>
      <c r="D119" s="285"/>
      <c r="E119" s="152">
        <f t="shared" si="1"/>
        <v>0</v>
      </c>
      <c r="J119"/>
      <c r="K119"/>
      <c r="L119"/>
    </row>
    <row r="120" spans="2:12" s="133" customFormat="1" x14ac:dyDescent="0.25">
      <c r="B120" s="141"/>
      <c r="C120" s="142" t="s">
        <v>1933</v>
      </c>
      <c r="D120" s="142" t="s">
        <v>1934</v>
      </c>
      <c r="E120" s="145">
        <f t="shared" si="1"/>
        <v>0</v>
      </c>
      <c r="J120"/>
      <c r="K120"/>
      <c r="L120"/>
    </row>
    <row r="121" spans="2:12" s="133" customFormat="1" x14ac:dyDescent="0.25">
      <c r="B121" s="141"/>
      <c r="C121" s="142" t="s">
        <v>1935</v>
      </c>
      <c r="D121" s="142" t="s">
        <v>1936</v>
      </c>
      <c r="E121" s="145">
        <f t="shared" si="1"/>
        <v>0</v>
      </c>
      <c r="J121"/>
      <c r="K121"/>
      <c r="L121"/>
    </row>
    <row r="122" spans="2:12" s="133" customFormat="1" x14ac:dyDescent="0.25">
      <c r="B122" s="150" t="s">
        <v>1937</v>
      </c>
      <c r="C122" s="285" t="s">
        <v>1938</v>
      </c>
      <c r="D122" s="285"/>
      <c r="E122" s="152">
        <f t="shared" si="1"/>
        <v>0</v>
      </c>
      <c r="J122"/>
      <c r="K122"/>
      <c r="L122"/>
    </row>
    <row r="123" spans="2:12" s="133" customFormat="1" x14ac:dyDescent="0.25">
      <c r="B123" s="141"/>
      <c r="C123" s="142" t="s">
        <v>1939</v>
      </c>
      <c r="D123" s="142" t="s">
        <v>1940</v>
      </c>
      <c r="E123" s="145">
        <f t="shared" si="1"/>
        <v>0</v>
      </c>
      <c r="J123"/>
      <c r="K123"/>
      <c r="L123"/>
    </row>
    <row r="124" spans="2:12" s="133" customFormat="1" x14ac:dyDescent="0.25">
      <c r="B124" s="141"/>
      <c r="C124" s="142" t="s">
        <v>1941</v>
      </c>
      <c r="D124" s="142" t="s">
        <v>1942</v>
      </c>
      <c r="E124" s="145">
        <f t="shared" si="1"/>
        <v>0</v>
      </c>
      <c r="J124"/>
      <c r="K124"/>
      <c r="L124"/>
    </row>
    <row r="125" spans="2:12" s="133" customFormat="1" x14ac:dyDescent="0.25">
      <c r="B125" s="141"/>
      <c r="C125" s="142" t="s">
        <v>1943</v>
      </c>
      <c r="D125" s="142" t="s">
        <v>1944</v>
      </c>
      <c r="E125" s="145">
        <f t="shared" si="1"/>
        <v>0</v>
      </c>
      <c r="J125"/>
      <c r="K125"/>
      <c r="L125"/>
    </row>
    <row r="126" spans="2:12" s="133" customFormat="1" x14ac:dyDescent="0.25">
      <c r="B126" s="141"/>
      <c r="C126" s="142" t="s">
        <v>1945</v>
      </c>
      <c r="D126" s="142" t="s">
        <v>1946</v>
      </c>
      <c r="E126" s="145">
        <f t="shared" si="1"/>
        <v>0</v>
      </c>
      <c r="J126"/>
      <c r="K126"/>
      <c r="L126"/>
    </row>
    <row r="127" spans="2:12" s="133" customFormat="1" x14ac:dyDescent="0.25">
      <c r="B127" s="150" t="s">
        <v>1947</v>
      </c>
      <c r="C127" s="285" t="s">
        <v>1948</v>
      </c>
      <c r="D127" s="285"/>
      <c r="E127" s="152">
        <f t="shared" si="1"/>
        <v>0</v>
      </c>
      <c r="J127"/>
      <c r="K127"/>
      <c r="L127"/>
    </row>
    <row r="128" spans="2:12" s="133" customFormat="1" x14ac:dyDescent="0.25">
      <c r="B128" s="141"/>
      <c r="C128" s="142" t="s">
        <v>1949</v>
      </c>
      <c r="D128" s="142" t="s">
        <v>1950</v>
      </c>
      <c r="E128" s="145">
        <f t="shared" si="1"/>
        <v>0</v>
      </c>
      <c r="J128"/>
      <c r="K128"/>
      <c r="L128"/>
    </row>
    <row r="129" spans="2:12" s="133" customFormat="1" x14ac:dyDescent="0.25">
      <c r="B129" s="141"/>
      <c r="C129" s="142" t="s">
        <v>1951</v>
      </c>
      <c r="D129" s="142" t="s">
        <v>1952</v>
      </c>
      <c r="E129" s="145">
        <f t="shared" si="1"/>
        <v>0</v>
      </c>
      <c r="J129"/>
      <c r="K129"/>
      <c r="L129"/>
    </row>
    <row r="130" spans="2:12" s="133" customFormat="1" x14ac:dyDescent="0.25">
      <c r="B130" s="141"/>
      <c r="C130" s="142" t="s">
        <v>1953</v>
      </c>
      <c r="D130" s="142" t="s">
        <v>1954</v>
      </c>
      <c r="E130" s="145">
        <f t="shared" si="1"/>
        <v>0</v>
      </c>
      <c r="J130"/>
      <c r="K130"/>
      <c r="L130"/>
    </row>
    <row r="131" spans="2:12" s="133" customFormat="1" x14ac:dyDescent="0.25">
      <c r="B131" s="287" t="s">
        <v>1955</v>
      </c>
      <c r="C131" s="287"/>
      <c r="D131" s="287"/>
      <c r="E131" s="147">
        <f>E132+E145+E135</f>
        <v>897721365.44000006</v>
      </c>
      <c r="J131"/>
      <c r="K131"/>
      <c r="L131"/>
    </row>
    <row r="132" spans="2:12" s="133" customFormat="1" ht="21.75" customHeight="1" x14ac:dyDescent="0.25">
      <c r="B132" s="150" t="s">
        <v>1956</v>
      </c>
      <c r="C132" s="285" t="s">
        <v>1957</v>
      </c>
      <c r="D132" s="285"/>
      <c r="E132" s="152">
        <f>39853333.32+52500000+420000+14400000</f>
        <v>107173333.31999999</v>
      </c>
      <c r="J132"/>
      <c r="K132"/>
      <c r="L132"/>
    </row>
    <row r="133" spans="2:12" s="133" customFormat="1" x14ac:dyDescent="0.25">
      <c r="B133" s="141"/>
      <c r="C133" s="142" t="s">
        <v>1958</v>
      </c>
      <c r="D133" s="142" t="s">
        <v>1959</v>
      </c>
      <c r="E133" s="145">
        <f>39853333.32+52500000+420000+14400000</f>
        <v>107173333.31999999</v>
      </c>
      <c r="J133"/>
      <c r="K133"/>
      <c r="L133"/>
    </row>
    <row r="134" spans="2:12" s="133" customFormat="1" x14ac:dyDescent="0.25">
      <c r="B134" s="141"/>
      <c r="C134" s="142" t="s">
        <v>1960</v>
      </c>
      <c r="D134" s="142" t="s">
        <v>1961</v>
      </c>
      <c r="E134" s="145">
        <v>0</v>
      </c>
      <c r="J134"/>
      <c r="K134"/>
      <c r="L134"/>
    </row>
    <row r="135" spans="2:12" s="133" customFormat="1" ht="24.75" customHeight="1" x14ac:dyDescent="0.25">
      <c r="B135" s="150" t="s">
        <v>1962</v>
      </c>
      <c r="C135" s="288" t="s">
        <v>1963</v>
      </c>
      <c r="D135" s="288"/>
      <c r="E135" s="152">
        <f>676469493.12+99556339+14422200</f>
        <v>790448032.12</v>
      </c>
      <c r="J135"/>
      <c r="K135"/>
      <c r="L135"/>
    </row>
    <row r="136" spans="2:12" s="133" customFormat="1" ht="24" x14ac:dyDescent="0.25">
      <c r="B136" s="141"/>
      <c r="C136" s="142" t="s">
        <v>1964</v>
      </c>
      <c r="D136" s="142" t="s">
        <v>1965</v>
      </c>
      <c r="E136" s="145">
        <v>0</v>
      </c>
      <c r="J136"/>
      <c r="K136"/>
      <c r="L136"/>
    </row>
    <row r="137" spans="2:12" s="133" customFormat="1" ht="24" x14ac:dyDescent="0.25">
      <c r="B137" s="141"/>
      <c r="C137" s="142" t="s">
        <v>1966</v>
      </c>
      <c r="D137" s="142" t="s">
        <v>1967</v>
      </c>
      <c r="E137" s="145">
        <f>676469493.12+99556339+14422200</f>
        <v>790448032.12</v>
      </c>
      <c r="J137"/>
      <c r="K137"/>
      <c r="L137"/>
    </row>
    <row r="138" spans="2:12" s="133" customFormat="1" ht="24" x14ac:dyDescent="0.25">
      <c r="B138" s="141"/>
      <c r="C138" s="142" t="s">
        <v>1968</v>
      </c>
      <c r="D138" s="142" t="s">
        <v>1969</v>
      </c>
      <c r="E138" s="145">
        <v>0</v>
      </c>
      <c r="J138"/>
      <c r="K138"/>
      <c r="L138"/>
    </row>
    <row r="139" spans="2:12" s="133" customFormat="1" x14ac:dyDescent="0.25">
      <c r="B139" s="150" t="s">
        <v>1970</v>
      </c>
      <c r="C139" s="285" t="s">
        <v>1971</v>
      </c>
      <c r="D139" s="285"/>
      <c r="E139" s="152">
        <v>0</v>
      </c>
      <c r="J139"/>
      <c r="K139"/>
      <c r="L139"/>
    </row>
    <row r="140" spans="2:12" s="133" customFormat="1" x14ac:dyDescent="0.25">
      <c r="B140" s="141"/>
      <c r="C140" s="142" t="s">
        <v>1972</v>
      </c>
      <c r="D140" s="142" t="s">
        <v>1973</v>
      </c>
      <c r="E140" s="145">
        <v>0</v>
      </c>
      <c r="J140"/>
      <c r="K140"/>
      <c r="L140"/>
    </row>
    <row r="141" spans="2:12" s="133" customFormat="1" x14ac:dyDescent="0.25">
      <c r="B141" s="141"/>
      <c r="C141" s="142" t="s">
        <v>1974</v>
      </c>
      <c r="D141" s="142" t="s">
        <v>1975</v>
      </c>
      <c r="E141" s="145">
        <v>0</v>
      </c>
      <c r="J141"/>
      <c r="K141"/>
      <c r="L141"/>
    </row>
    <row r="142" spans="2:12" s="133" customFormat="1" x14ac:dyDescent="0.25">
      <c r="B142" s="141"/>
      <c r="C142" s="142" t="s">
        <v>1976</v>
      </c>
      <c r="D142" s="142" t="s">
        <v>1977</v>
      </c>
      <c r="E142" s="145">
        <v>0</v>
      </c>
      <c r="J142"/>
      <c r="K142"/>
      <c r="L142"/>
    </row>
    <row r="143" spans="2:12" s="133" customFormat="1" ht="24" x14ac:dyDescent="0.25">
      <c r="B143" s="141"/>
      <c r="C143" s="142" t="s">
        <v>1978</v>
      </c>
      <c r="D143" s="142" t="s">
        <v>1979</v>
      </c>
      <c r="E143" s="145">
        <v>0</v>
      </c>
      <c r="J143"/>
      <c r="K143"/>
      <c r="L143"/>
    </row>
    <row r="144" spans="2:12" s="133" customFormat="1" x14ac:dyDescent="0.25">
      <c r="B144" s="150" t="s">
        <v>1980</v>
      </c>
      <c r="C144" s="285" t="s">
        <v>1981</v>
      </c>
      <c r="D144" s="285"/>
      <c r="E144" s="152">
        <v>0</v>
      </c>
      <c r="J144"/>
      <c r="K144"/>
      <c r="L144"/>
    </row>
    <row r="145" spans="2:12" s="133" customFormat="1" x14ac:dyDescent="0.25">
      <c r="B145" s="141"/>
      <c r="C145" s="142" t="s">
        <v>1982</v>
      </c>
      <c r="D145" s="142" t="s">
        <v>1983</v>
      </c>
      <c r="E145" s="145">
        <v>100000</v>
      </c>
      <c r="J145"/>
      <c r="K145"/>
      <c r="L145"/>
    </row>
    <row r="146" spans="2:12" s="133" customFormat="1" x14ac:dyDescent="0.25">
      <c r="B146" s="149" t="s">
        <v>15</v>
      </c>
      <c r="C146" s="148"/>
      <c r="D146" s="148"/>
      <c r="E146" s="153">
        <v>5317778668</v>
      </c>
      <c r="J146"/>
      <c r="K146"/>
      <c r="L146"/>
    </row>
    <row r="148" spans="2:12" s="133" customFormat="1" x14ac:dyDescent="0.25">
      <c r="B148"/>
      <c r="C148"/>
      <c r="D148"/>
      <c r="E148" s="144"/>
      <c r="J148"/>
      <c r="K148"/>
      <c r="L148"/>
    </row>
    <row r="149" spans="2:12" s="133" customFormat="1" x14ac:dyDescent="0.25">
      <c r="B149"/>
      <c r="C149"/>
      <c r="D149"/>
      <c r="E149" s="144"/>
      <c r="J149"/>
      <c r="K149"/>
      <c r="L149"/>
    </row>
    <row r="153" spans="2:12" s="133" customFormat="1" x14ac:dyDescent="0.25">
      <c r="B153"/>
      <c r="C153"/>
      <c r="D153"/>
      <c r="E153" s="144"/>
      <c r="H153" s="135"/>
      <c r="J153"/>
      <c r="K153"/>
      <c r="L153"/>
    </row>
    <row r="154" spans="2:12" s="133" customFormat="1" x14ac:dyDescent="0.25">
      <c r="B154"/>
      <c r="C154"/>
      <c r="E154" s="144"/>
      <c r="J154"/>
      <c r="K154"/>
      <c r="L154"/>
    </row>
  </sheetData>
  <mergeCells count="30">
    <mergeCell ref="C144:D144"/>
    <mergeCell ref="C99:D99"/>
    <mergeCell ref="C106:D106"/>
    <mergeCell ref="C110:D110"/>
    <mergeCell ref="C117:D117"/>
    <mergeCell ref="C119:D119"/>
    <mergeCell ref="C122:D122"/>
    <mergeCell ref="C127:D127"/>
    <mergeCell ref="B131:D131"/>
    <mergeCell ref="C132:D132"/>
    <mergeCell ref="C135:D135"/>
    <mergeCell ref="C139:D139"/>
    <mergeCell ref="C92:D92"/>
    <mergeCell ref="C31:D31"/>
    <mergeCell ref="C36:D36"/>
    <mergeCell ref="C43:D43"/>
    <mergeCell ref="C50:D50"/>
    <mergeCell ref="C58:D58"/>
    <mergeCell ref="C64:D64"/>
    <mergeCell ref="C69:D69"/>
    <mergeCell ref="C76:D76"/>
    <mergeCell ref="C86:D86"/>
    <mergeCell ref="B88:D88"/>
    <mergeCell ref="C89:D89"/>
    <mergeCell ref="C27:D27"/>
    <mergeCell ref="B2:E2"/>
    <mergeCell ref="C3:D3"/>
    <mergeCell ref="C12:D12"/>
    <mergeCell ref="C22:D22"/>
    <mergeCell ref="C24:D24"/>
  </mergeCells>
  <pageMargins left="0.7" right="0.7" top="0.75" bottom="0.75" header="0.3" footer="0.3"/>
  <pageSetup scale="80" orientation="portrait" verticalDpi="0" r:id="rId1"/>
  <rowBreaks count="3" manualBreakCount="3">
    <brk id="41" min="1" max="4" man="1"/>
    <brk id="87" min="1" max="4" man="1"/>
    <brk id="130" min="1" max="4" man="1"/>
  </rowBreaks>
  <colBreaks count="1" manualBreakCount="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1"/>
  <sheetViews>
    <sheetView workbookViewId="0">
      <selection activeCell="B14" sqref="B13:B14"/>
    </sheetView>
  </sheetViews>
  <sheetFormatPr baseColWidth="10" defaultRowHeight="15" x14ac:dyDescent="0.25"/>
  <cols>
    <col min="2" max="3" width="40.7109375" customWidth="1"/>
    <col min="6" max="7" width="25.7109375" customWidth="1"/>
  </cols>
  <sheetData>
    <row r="1" spans="2:3" ht="15.75" thickBot="1" x14ac:dyDescent="0.3"/>
    <row r="2" spans="2:3" ht="26.25" customHeight="1" x14ac:dyDescent="0.25">
      <c r="B2" s="266" t="s">
        <v>1984</v>
      </c>
      <c r="C2" s="268"/>
    </row>
    <row r="3" spans="2:3" ht="30" customHeight="1" thickBot="1" x14ac:dyDescent="0.3">
      <c r="B3" s="269" t="s">
        <v>2047</v>
      </c>
      <c r="C3" s="271"/>
    </row>
    <row r="4" spans="2:3" ht="18.95" customHeight="1" thickBot="1" x14ac:dyDescent="0.3">
      <c r="B4" s="159" t="s">
        <v>2041</v>
      </c>
      <c r="C4" s="319">
        <v>1610637668.72</v>
      </c>
    </row>
    <row r="5" spans="2:3" ht="18.95" customHeight="1" thickBot="1" x14ac:dyDescent="0.3">
      <c r="B5" s="159" t="s">
        <v>2042</v>
      </c>
      <c r="C5" s="319">
        <v>365363.25</v>
      </c>
    </row>
    <row r="6" spans="2:3" ht="18.95" customHeight="1" thickBot="1" x14ac:dyDescent="0.3">
      <c r="B6" s="159" t="s">
        <v>2043</v>
      </c>
      <c r="C6" s="319">
        <v>20792248.199999999</v>
      </c>
    </row>
    <row r="7" spans="2:3" ht="18.95" customHeight="1" thickBot="1" x14ac:dyDescent="0.3">
      <c r="B7" s="159" t="s">
        <v>155</v>
      </c>
      <c r="C7" s="320">
        <v>796878010.07848489</v>
      </c>
    </row>
    <row r="8" spans="2:3" ht="18.95" customHeight="1" thickBot="1" x14ac:dyDescent="0.3">
      <c r="B8" s="159" t="s">
        <v>2044</v>
      </c>
      <c r="C8" s="319">
        <v>273032905.5</v>
      </c>
    </row>
    <row r="9" spans="2:3" ht="18.95" customHeight="1" thickBot="1" x14ac:dyDescent="0.3">
      <c r="B9" s="159" t="s">
        <v>2045</v>
      </c>
      <c r="C9" s="319">
        <v>2443896694.6700001</v>
      </c>
    </row>
    <row r="10" spans="2:3" ht="18.95" customHeight="1" thickBot="1" x14ac:dyDescent="0.3">
      <c r="B10" s="159" t="s">
        <v>2046</v>
      </c>
      <c r="C10" s="319">
        <v>172175794.44999999</v>
      </c>
    </row>
    <row r="11" spans="2:3" ht="18.95" customHeight="1" x14ac:dyDescent="0.25">
      <c r="B11" s="352"/>
      <c r="C11" s="352"/>
    </row>
    <row r="12" spans="2:3" ht="18.95" customHeight="1" x14ac:dyDescent="0.25">
      <c r="B12" s="352"/>
      <c r="C12" s="352"/>
    </row>
    <row r="13" spans="2:3" ht="18.95" customHeight="1" x14ac:dyDescent="0.25">
      <c r="C13" s="352"/>
    </row>
    <row r="14" spans="2:3" ht="18.95" customHeight="1" x14ac:dyDescent="0.25">
      <c r="C14" s="352"/>
    </row>
    <row r="15" spans="2:3" ht="18.95" customHeight="1" x14ac:dyDescent="0.25">
      <c r="C15" s="352"/>
    </row>
    <row r="16" spans="2:3" x14ac:dyDescent="0.25">
      <c r="B16" s="352"/>
    </row>
    <row r="19" spans="2:3" ht="15.75" thickBot="1" x14ac:dyDescent="0.3"/>
    <row r="20" spans="2:3" ht="21.75" thickBot="1" x14ac:dyDescent="0.3">
      <c r="B20" s="298" t="s">
        <v>1990</v>
      </c>
      <c r="C20" s="299"/>
    </row>
    <row r="21" spans="2:3" ht="15.75" thickBot="1" x14ac:dyDescent="0.3">
      <c r="C21" s="68"/>
    </row>
    <row r="22" spans="2:3" ht="21" x14ac:dyDescent="0.35">
      <c r="B22" s="302" t="s">
        <v>1991</v>
      </c>
      <c r="C22" s="303"/>
    </row>
    <row r="23" spans="2:3" x14ac:dyDescent="0.25">
      <c r="B23" s="69" t="s">
        <v>1992</v>
      </c>
      <c r="C23" s="70">
        <v>4477330656.8181887</v>
      </c>
    </row>
    <row r="24" spans="2:3" x14ac:dyDescent="0.25">
      <c r="B24" s="69" t="s">
        <v>1993</v>
      </c>
      <c r="C24" s="70">
        <v>64422200</v>
      </c>
    </row>
    <row r="25" spans="2:3" x14ac:dyDescent="0.25">
      <c r="B25" s="69" t="s">
        <v>1994</v>
      </c>
      <c r="C25" s="70">
        <v>676469493.11795259</v>
      </c>
    </row>
    <row r="26" spans="2:3" ht="15.75" thickBot="1" x14ac:dyDescent="0.3">
      <c r="B26" s="71" t="s">
        <v>1995</v>
      </c>
      <c r="C26" s="72">
        <v>99556338.996500641</v>
      </c>
    </row>
    <row r="27" spans="2:3" x14ac:dyDescent="0.25">
      <c r="C27" s="68"/>
    </row>
    <row r="28" spans="2:3" ht="15.75" thickBot="1" x14ac:dyDescent="0.3">
      <c r="C28" s="68"/>
    </row>
    <row r="29" spans="2:3" ht="21" x14ac:dyDescent="0.35">
      <c r="B29" s="300" t="s">
        <v>1996</v>
      </c>
      <c r="C29" s="301"/>
    </row>
    <row r="30" spans="2:3" x14ac:dyDescent="0.25">
      <c r="B30" s="69" t="s">
        <v>1997</v>
      </c>
      <c r="C30" s="70">
        <v>4477330656.8181887</v>
      </c>
    </row>
    <row r="31" spans="2:3" ht="15.75" thickBot="1" x14ac:dyDescent="0.3">
      <c r="B31" s="71" t="s">
        <v>1998</v>
      </c>
      <c r="C31" s="72">
        <v>840448032.11445332</v>
      </c>
    </row>
  </sheetData>
  <mergeCells count="5">
    <mergeCell ref="B2:C2"/>
    <mergeCell ref="B3:C3"/>
    <mergeCell ref="B20:C20"/>
    <mergeCell ref="B29:C29"/>
    <mergeCell ref="B22:C2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D6"/>
  <sheetViews>
    <sheetView workbookViewId="0">
      <selection activeCell="E25" sqref="E25"/>
    </sheetView>
  </sheetViews>
  <sheetFormatPr baseColWidth="10" defaultColWidth="23.85546875" defaultRowHeight="15.75" x14ac:dyDescent="0.25"/>
  <cols>
    <col min="1" max="1" width="25.42578125" style="52" customWidth="1"/>
    <col min="2" max="3" width="18" style="52" customWidth="1"/>
    <col min="4" max="4" width="19.42578125" style="52" bestFit="1" customWidth="1"/>
    <col min="5" max="16384" width="23.85546875" style="52"/>
  </cols>
  <sheetData>
    <row r="1" spans="1:4" ht="36" customHeight="1" x14ac:dyDescent="0.25">
      <c r="A1" s="266" t="s">
        <v>1696</v>
      </c>
      <c r="B1" s="267"/>
      <c r="C1" s="267"/>
      <c r="D1" s="268"/>
    </row>
    <row r="2" spans="1:4" ht="37.5" customHeight="1" thickBot="1" x14ac:dyDescent="0.3">
      <c r="A2" s="289" t="s">
        <v>245</v>
      </c>
      <c r="B2" s="290"/>
      <c r="C2" s="290"/>
      <c r="D2" s="291"/>
    </row>
    <row r="3" spans="1:4" x14ac:dyDescent="0.25">
      <c r="A3" s="292" t="s">
        <v>1702</v>
      </c>
      <c r="B3" s="293"/>
      <c r="C3" s="294"/>
      <c r="D3" s="55" t="s">
        <v>14</v>
      </c>
    </row>
    <row r="4" spans="1:4" x14ac:dyDescent="0.25">
      <c r="A4" s="295" t="s">
        <v>15</v>
      </c>
      <c r="B4" s="296"/>
      <c r="C4" s="297"/>
      <c r="D4" s="56">
        <v>5317778688.0026398</v>
      </c>
    </row>
    <row r="5" spans="1:4" x14ac:dyDescent="0.25">
      <c r="A5" s="278" t="s">
        <v>1703</v>
      </c>
      <c r="B5" s="279"/>
      <c r="C5" s="280"/>
      <c r="D5" s="57">
        <v>4719068253.0026417</v>
      </c>
    </row>
    <row r="6" spans="1:4" ht="16.5" thickBot="1" x14ac:dyDescent="0.3">
      <c r="A6" s="263" t="s">
        <v>1704</v>
      </c>
      <c r="B6" s="264"/>
      <c r="C6" s="265"/>
      <c r="D6" s="58">
        <v>598710435</v>
      </c>
    </row>
  </sheetData>
  <mergeCells count="6">
    <mergeCell ref="A6:C6"/>
    <mergeCell ref="A1:D1"/>
    <mergeCell ref="A2:D2"/>
    <mergeCell ref="A3:C3"/>
    <mergeCell ref="A4:C4"/>
    <mergeCell ref="A5: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55"/>
  <sheetViews>
    <sheetView workbookViewId="0">
      <selection activeCell="B14" sqref="B14"/>
    </sheetView>
  </sheetViews>
  <sheetFormatPr baseColWidth="10" defaultColWidth="11.42578125" defaultRowHeight="12" x14ac:dyDescent="0.2"/>
  <cols>
    <col min="1" max="1" width="48" style="16" customWidth="1"/>
    <col min="2" max="16384" width="11.42578125" style="16"/>
  </cols>
  <sheetData>
    <row r="1" spans="1:14" ht="12.75" thickBot="1" x14ac:dyDescent="0.25">
      <c r="A1" s="178" t="s">
        <v>28</v>
      </c>
      <c r="B1" s="179"/>
      <c r="C1" s="179"/>
      <c r="D1" s="179"/>
      <c r="E1" s="179"/>
      <c r="F1" s="179"/>
      <c r="G1" s="179"/>
      <c r="H1" s="179"/>
      <c r="I1" s="179"/>
      <c r="J1" s="179"/>
      <c r="K1" s="179"/>
      <c r="L1" s="179"/>
      <c r="M1" s="179"/>
      <c r="N1" s="180"/>
    </row>
    <row r="2" spans="1:14" ht="12.75" thickBot="1" x14ac:dyDescent="0.25">
      <c r="A2" s="14"/>
      <c r="B2" s="17" t="s">
        <v>29</v>
      </c>
      <c r="C2" s="17" t="s">
        <v>30</v>
      </c>
      <c r="D2" s="17" t="s">
        <v>31</v>
      </c>
      <c r="E2" s="17" t="s">
        <v>32</v>
      </c>
      <c r="F2" s="17" t="s">
        <v>33</v>
      </c>
      <c r="G2" s="17" t="s">
        <v>34</v>
      </c>
      <c r="H2" s="17" t="s">
        <v>35</v>
      </c>
      <c r="I2" s="17" t="s">
        <v>36</v>
      </c>
      <c r="J2" s="17" t="s">
        <v>37</v>
      </c>
      <c r="K2" s="17" t="s">
        <v>38</v>
      </c>
      <c r="L2" s="17" t="s">
        <v>39</v>
      </c>
      <c r="M2" s="17" t="s">
        <v>40</v>
      </c>
      <c r="N2" s="125" t="s">
        <v>41</v>
      </c>
    </row>
    <row r="3" spans="1:14" ht="12.75" thickBot="1" x14ac:dyDescent="0.25">
      <c r="A3" s="122" t="s">
        <v>15</v>
      </c>
      <c r="B3" s="18"/>
      <c r="C3" s="18"/>
      <c r="D3" s="18"/>
      <c r="E3" s="18"/>
      <c r="F3" s="18"/>
      <c r="G3" s="18"/>
      <c r="H3" s="18"/>
      <c r="I3" s="18"/>
      <c r="J3" s="18"/>
      <c r="K3" s="18"/>
      <c r="L3" s="18"/>
      <c r="M3" s="18"/>
      <c r="N3" s="18"/>
    </row>
    <row r="4" spans="1:14" ht="12.75" thickBot="1" x14ac:dyDescent="0.25">
      <c r="A4" s="9" t="s">
        <v>16</v>
      </c>
      <c r="B4" s="18"/>
      <c r="C4" s="18"/>
      <c r="D4" s="18"/>
      <c r="E4" s="18"/>
      <c r="F4" s="18"/>
      <c r="G4" s="18"/>
      <c r="H4" s="18"/>
      <c r="I4" s="18"/>
      <c r="J4" s="18"/>
      <c r="K4" s="18"/>
      <c r="L4" s="18"/>
      <c r="M4" s="18"/>
      <c r="N4" s="18"/>
    </row>
    <row r="5" spans="1:14" ht="12.75" thickBot="1" x14ac:dyDescent="0.25">
      <c r="A5" s="9" t="s">
        <v>42</v>
      </c>
      <c r="B5" s="18"/>
      <c r="C5" s="18"/>
      <c r="D5" s="18"/>
      <c r="E5" s="18"/>
      <c r="F5" s="18"/>
      <c r="G5" s="18"/>
      <c r="H5" s="18"/>
      <c r="I5" s="18"/>
      <c r="J5" s="18"/>
      <c r="K5" s="18"/>
      <c r="L5" s="18"/>
      <c r="M5" s="18"/>
      <c r="N5" s="18"/>
    </row>
    <row r="6" spans="1:14" ht="12.75" thickBot="1" x14ac:dyDescent="0.25">
      <c r="A6" s="9" t="s">
        <v>43</v>
      </c>
      <c r="B6" s="18"/>
      <c r="C6" s="18"/>
      <c r="D6" s="18"/>
      <c r="E6" s="18"/>
      <c r="F6" s="18"/>
      <c r="G6" s="18"/>
      <c r="H6" s="18"/>
      <c r="I6" s="18"/>
      <c r="J6" s="18"/>
      <c r="K6" s="18"/>
      <c r="L6" s="18"/>
      <c r="M6" s="18"/>
      <c r="N6" s="18"/>
    </row>
    <row r="7" spans="1:14" ht="24.75" thickBot="1" x14ac:dyDescent="0.25">
      <c r="A7" s="9" t="s">
        <v>44</v>
      </c>
      <c r="B7" s="18"/>
      <c r="C7" s="18"/>
      <c r="D7" s="18"/>
      <c r="E7" s="18"/>
      <c r="F7" s="18"/>
      <c r="G7" s="18"/>
      <c r="H7" s="18"/>
      <c r="I7" s="18"/>
      <c r="J7" s="18"/>
      <c r="K7" s="18"/>
      <c r="L7" s="18"/>
      <c r="M7" s="18"/>
      <c r="N7" s="18"/>
    </row>
    <row r="8" spans="1:14" ht="12.75" thickBot="1" x14ac:dyDescent="0.25">
      <c r="A8" s="19" t="s">
        <v>45</v>
      </c>
      <c r="B8" s="128"/>
      <c r="C8" s="128"/>
      <c r="D8" s="128"/>
      <c r="E8" s="128"/>
      <c r="F8" s="128"/>
      <c r="G8" s="128"/>
      <c r="H8" s="128"/>
      <c r="I8" s="128"/>
      <c r="J8" s="128"/>
      <c r="K8" s="128"/>
      <c r="L8" s="128"/>
      <c r="M8" s="128"/>
      <c r="N8" s="128"/>
    </row>
    <row r="9" spans="1:14" ht="12.75" thickBot="1" x14ac:dyDescent="0.25">
      <c r="A9" s="9" t="s">
        <v>46</v>
      </c>
      <c r="B9" s="18"/>
      <c r="C9" s="18"/>
      <c r="D9" s="18"/>
      <c r="E9" s="18"/>
      <c r="F9" s="18"/>
      <c r="G9" s="18"/>
      <c r="H9" s="18"/>
      <c r="I9" s="18"/>
      <c r="J9" s="18"/>
      <c r="K9" s="18"/>
      <c r="L9" s="18"/>
      <c r="M9" s="18"/>
      <c r="N9" s="18"/>
    </row>
    <row r="10" spans="1:14" ht="12.75" thickBot="1" x14ac:dyDescent="0.25">
      <c r="A10" s="9" t="s">
        <v>47</v>
      </c>
      <c r="B10" s="18"/>
      <c r="C10" s="18"/>
      <c r="D10" s="18"/>
      <c r="E10" s="18"/>
      <c r="F10" s="18"/>
      <c r="G10" s="18"/>
      <c r="H10" s="18"/>
      <c r="I10" s="18"/>
      <c r="J10" s="18"/>
      <c r="K10" s="18"/>
      <c r="L10" s="18"/>
      <c r="M10" s="18"/>
      <c r="N10" s="18"/>
    </row>
    <row r="11" spans="1:14" ht="12.75" thickBot="1" x14ac:dyDescent="0.25">
      <c r="A11" s="9" t="s">
        <v>48</v>
      </c>
      <c r="B11" s="18"/>
      <c r="C11" s="18"/>
      <c r="D11" s="18"/>
      <c r="E11" s="18"/>
      <c r="F11" s="18"/>
      <c r="G11" s="18"/>
      <c r="H11" s="18"/>
      <c r="I11" s="18"/>
      <c r="J11" s="18"/>
      <c r="K11" s="18"/>
      <c r="L11" s="18"/>
      <c r="M11" s="18"/>
      <c r="N11" s="18"/>
    </row>
    <row r="12" spans="1:14" ht="12.75" thickBot="1" x14ac:dyDescent="0.25">
      <c r="A12" s="9" t="s">
        <v>49</v>
      </c>
      <c r="B12" s="18"/>
      <c r="C12" s="18"/>
      <c r="D12" s="18"/>
      <c r="E12" s="18"/>
      <c r="F12" s="18"/>
      <c r="G12" s="18"/>
      <c r="H12" s="18"/>
      <c r="I12" s="18"/>
      <c r="J12" s="18"/>
      <c r="K12" s="18"/>
      <c r="L12" s="18"/>
      <c r="M12" s="18"/>
      <c r="N12" s="18"/>
    </row>
    <row r="13" spans="1:14" ht="36.75" thickBot="1" x14ac:dyDescent="0.25">
      <c r="A13" s="9" t="s">
        <v>50</v>
      </c>
      <c r="B13" s="18"/>
      <c r="C13" s="18"/>
      <c r="D13" s="18"/>
      <c r="E13" s="18"/>
      <c r="F13" s="18"/>
      <c r="G13" s="18"/>
      <c r="H13" s="18"/>
      <c r="I13" s="18"/>
      <c r="J13" s="18"/>
      <c r="K13" s="18"/>
      <c r="L13" s="18"/>
      <c r="M13" s="18"/>
      <c r="N13" s="18"/>
    </row>
    <row r="14" spans="1:14" ht="12.75" thickBot="1" x14ac:dyDescent="0.25">
      <c r="A14" s="9" t="s">
        <v>17</v>
      </c>
      <c r="B14" s="18"/>
      <c r="C14" s="18"/>
      <c r="D14" s="18"/>
      <c r="E14" s="18"/>
      <c r="F14" s="18"/>
      <c r="G14" s="18"/>
      <c r="H14" s="18"/>
      <c r="I14" s="18"/>
      <c r="J14" s="18"/>
      <c r="K14" s="18"/>
      <c r="L14" s="18"/>
      <c r="M14" s="18"/>
      <c r="N14" s="18"/>
    </row>
    <row r="15" spans="1:14" ht="12.75" thickBot="1" x14ac:dyDescent="0.25">
      <c r="A15" s="9" t="s">
        <v>51</v>
      </c>
      <c r="B15" s="18"/>
      <c r="C15" s="18"/>
      <c r="D15" s="18"/>
      <c r="E15" s="18"/>
      <c r="F15" s="18"/>
      <c r="G15" s="18"/>
      <c r="H15" s="18"/>
      <c r="I15" s="18"/>
      <c r="J15" s="18"/>
      <c r="K15" s="18"/>
      <c r="L15" s="18"/>
      <c r="M15" s="18"/>
      <c r="N15" s="18"/>
    </row>
    <row r="16" spans="1:14" ht="12.75" thickBot="1" x14ac:dyDescent="0.25">
      <c r="A16" s="9" t="s">
        <v>52</v>
      </c>
      <c r="B16" s="18"/>
      <c r="C16" s="18"/>
      <c r="D16" s="18"/>
      <c r="E16" s="18"/>
      <c r="F16" s="18"/>
      <c r="G16" s="18"/>
      <c r="H16" s="18"/>
      <c r="I16" s="18"/>
      <c r="J16" s="18"/>
      <c r="K16" s="18"/>
      <c r="L16" s="18"/>
      <c r="M16" s="18"/>
      <c r="N16" s="18"/>
    </row>
    <row r="17" spans="1:14" ht="12.75" thickBot="1" x14ac:dyDescent="0.25">
      <c r="A17" s="9" t="s">
        <v>53</v>
      </c>
      <c r="B17" s="18"/>
      <c r="C17" s="18"/>
      <c r="D17" s="18"/>
      <c r="E17" s="18"/>
      <c r="F17" s="18"/>
      <c r="G17" s="18"/>
      <c r="H17" s="18"/>
      <c r="I17" s="18"/>
      <c r="J17" s="18"/>
      <c r="K17" s="18"/>
      <c r="L17" s="18"/>
      <c r="M17" s="18"/>
      <c r="N17" s="18"/>
    </row>
    <row r="18" spans="1:14" ht="12.75" thickBot="1" x14ac:dyDescent="0.25">
      <c r="A18" s="9" t="s">
        <v>54</v>
      </c>
      <c r="B18" s="18"/>
      <c r="C18" s="18"/>
      <c r="D18" s="18"/>
      <c r="E18" s="18"/>
      <c r="F18" s="18"/>
      <c r="G18" s="18"/>
      <c r="H18" s="18"/>
      <c r="I18" s="18"/>
      <c r="J18" s="18"/>
      <c r="K18" s="18"/>
      <c r="L18" s="18"/>
      <c r="M18" s="18"/>
      <c r="N18" s="18"/>
    </row>
    <row r="19" spans="1:14" ht="12.75" thickBot="1" x14ac:dyDescent="0.25">
      <c r="A19" s="9" t="s">
        <v>48</v>
      </c>
      <c r="B19" s="18"/>
      <c r="C19" s="18"/>
      <c r="D19" s="18"/>
      <c r="E19" s="18"/>
      <c r="F19" s="18"/>
      <c r="G19" s="18"/>
      <c r="H19" s="18"/>
      <c r="I19" s="18"/>
      <c r="J19" s="18"/>
      <c r="K19" s="18"/>
      <c r="L19" s="18"/>
      <c r="M19" s="18"/>
      <c r="N19" s="18"/>
    </row>
    <row r="20" spans="1:14" ht="12.75" thickBot="1" x14ac:dyDescent="0.25">
      <c r="A20" s="9" t="s">
        <v>18</v>
      </c>
      <c r="B20" s="18"/>
      <c r="C20" s="18"/>
      <c r="D20" s="18"/>
      <c r="E20" s="18"/>
      <c r="F20" s="18"/>
      <c r="G20" s="18"/>
      <c r="H20" s="18"/>
      <c r="I20" s="18"/>
      <c r="J20" s="18"/>
      <c r="K20" s="18"/>
      <c r="L20" s="18"/>
      <c r="M20" s="18"/>
      <c r="N20" s="18"/>
    </row>
    <row r="21" spans="1:14" ht="12.75" thickBot="1" x14ac:dyDescent="0.25">
      <c r="A21" s="9" t="s">
        <v>55</v>
      </c>
      <c r="B21" s="18"/>
      <c r="C21" s="18"/>
      <c r="D21" s="18"/>
      <c r="E21" s="18"/>
      <c r="F21" s="18"/>
      <c r="G21" s="18"/>
      <c r="H21" s="18"/>
      <c r="I21" s="18"/>
      <c r="J21" s="18"/>
      <c r="K21" s="18"/>
      <c r="L21" s="18"/>
      <c r="M21" s="18"/>
      <c r="N21" s="18"/>
    </row>
    <row r="22" spans="1:14" ht="36.75" thickBot="1" x14ac:dyDescent="0.25">
      <c r="A22" s="9" t="s">
        <v>56</v>
      </c>
      <c r="B22" s="18"/>
      <c r="C22" s="18"/>
      <c r="D22" s="18"/>
      <c r="E22" s="18"/>
      <c r="F22" s="18"/>
      <c r="G22" s="18"/>
      <c r="H22" s="18"/>
      <c r="I22" s="18"/>
      <c r="J22" s="18"/>
      <c r="K22" s="18"/>
      <c r="L22" s="18"/>
      <c r="M22" s="18"/>
      <c r="N22" s="18"/>
    </row>
    <row r="23" spans="1:14" ht="12.75" thickBot="1" x14ac:dyDescent="0.25">
      <c r="A23" s="9" t="s">
        <v>19</v>
      </c>
      <c r="B23" s="18"/>
      <c r="C23" s="18"/>
      <c r="D23" s="18"/>
      <c r="E23" s="18"/>
      <c r="F23" s="18"/>
      <c r="G23" s="18"/>
      <c r="H23" s="18"/>
      <c r="I23" s="18"/>
      <c r="J23" s="18"/>
      <c r="K23" s="18"/>
      <c r="L23" s="18"/>
      <c r="M23" s="18"/>
      <c r="N23" s="18"/>
    </row>
    <row r="24" spans="1:14" ht="24.75" thickBot="1" x14ac:dyDescent="0.25">
      <c r="A24" s="9" t="s">
        <v>57</v>
      </c>
      <c r="B24" s="18"/>
      <c r="C24" s="18"/>
      <c r="D24" s="18"/>
      <c r="E24" s="18"/>
      <c r="F24" s="18"/>
      <c r="G24" s="18"/>
      <c r="H24" s="18"/>
      <c r="I24" s="18"/>
      <c r="J24" s="18"/>
      <c r="K24" s="18"/>
      <c r="L24" s="18"/>
      <c r="M24" s="18"/>
      <c r="N24" s="18"/>
    </row>
    <row r="25" spans="1:14" ht="12.75" thickBot="1" x14ac:dyDescent="0.25">
      <c r="A25" s="9" t="s">
        <v>58</v>
      </c>
      <c r="B25" s="18"/>
      <c r="C25" s="18"/>
      <c r="D25" s="18"/>
      <c r="E25" s="18"/>
      <c r="F25" s="18"/>
      <c r="G25" s="18"/>
      <c r="H25" s="18"/>
      <c r="I25" s="18"/>
      <c r="J25" s="18"/>
      <c r="K25" s="18"/>
      <c r="L25" s="18"/>
      <c r="M25" s="18"/>
      <c r="N25" s="18"/>
    </row>
    <row r="26" spans="1:14" ht="12.75" thickBot="1" x14ac:dyDescent="0.25">
      <c r="A26" s="9" t="s">
        <v>59</v>
      </c>
      <c r="B26" s="18"/>
      <c r="C26" s="18"/>
      <c r="D26" s="18"/>
      <c r="E26" s="18"/>
      <c r="F26" s="18"/>
      <c r="G26" s="18"/>
      <c r="H26" s="18"/>
      <c r="I26" s="18"/>
      <c r="J26" s="18"/>
      <c r="K26" s="18"/>
      <c r="L26" s="18"/>
      <c r="M26" s="18"/>
      <c r="N26" s="18"/>
    </row>
    <row r="27" spans="1:14" ht="12.75" thickBot="1" x14ac:dyDescent="0.25">
      <c r="A27" s="9" t="s">
        <v>60</v>
      </c>
      <c r="B27" s="18"/>
      <c r="C27" s="18"/>
      <c r="D27" s="18"/>
      <c r="E27" s="18"/>
      <c r="F27" s="18"/>
      <c r="G27" s="18"/>
      <c r="H27" s="18"/>
      <c r="I27" s="18"/>
      <c r="J27" s="18"/>
      <c r="K27" s="18"/>
      <c r="L27" s="18"/>
      <c r="M27" s="18"/>
      <c r="N27" s="18"/>
    </row>
    <row r="28" spans="1:14" ht="12.75" thickBot="1" x14ac:dyDescent="0.25">
      <c r="A28" s="9" t="s">
        <v>48</v>
      </c>
      <c r="B28" s="18"/>
      <c r="C28" s="18"/>
      <c r="D28" s="18"/>
      <c r="E28" s="18"/>
      <c r="F28" s="18"/>
      <c r="G28" s="18"/>
      <c r="H28" s="18"/>
      <c r="I28" s="18"/>
      <c r="J28" s="18"/>
      <c r="K28" s="18"/>
      <c r="L28" s="18"/>
      <c r="M28" s="18"/>
      <c r="N28" s="18"/>
    </row>
    <row r="29" spans="1:14" ht="36.75" thickBot="1" x14ac:dyDescent="0.25">
      <c r="A29" s="9" t="s">
        <v>61</v>
      </c>
      <c r="B29" s="18"/>
      <c r="C29" s="18"/>
      <c r="D29" s="18"/>
      <c r="E29" s="18"/>
      <c r="F29" s="18"/>
      <c r="G29" s="18"/>
      <c r="H29" s="18"/>
      <c r="I29" s="18"/>
      <c r="J29" s="18"/>
      <c r="K29" s="18"/>
      <c r="L29" s="18"/>
      <c r="M29" s="18"/>
      <c r="N29" s="18"/>
    </row>
    <row r="30" spans="1:14" ht="12.75" thickBot="1" x14ac:dyDescent="0.25">
      <c r="A30" s="9" t="s">
        <v>20</v>
      </c>
      <c r="B30" s="18"/>
      <c r="C30" s="18"/>
      <c r="D30" s="18"/>
      <c r="E30" s="18"/>
      <c r="F30" s="18"/>
      <c r="G30" s="18"/>
      <c r="H30" s="18"/>
      <c r="I30" s="18"/>
      <c r="J30" s="18"/>
      <c r="K30" s="18"/>
      <c r="L30" s="18"/>
      <c r="M30" s="18"/>
      <c r="N30" s="18"/>
    </row>
    <row r="31" spans="1:14" ht="12.75" thickBot="1" x14ac:dyDescent="0.25">
      <c r="A31" s="9" t="s">
        <v>62</v>
      </c>
      <c r="B31" s="18"/>
      <c r="C31" s="18"/>
      <c r="D31" s="18"/>
      <c r="E31" s="18"/>
      <c r="F31" s="18"/>
      <c r="G31" s="18"/>
      <c r="H31" s="18"/>
      <c r="I31" s="18"/>
      <c r="J31" s="18"/>
      <c r="K31" s="18"/>
      <c r="L31" s="18"/>
      <c r="M31" s="18"/>
      <c r="N31" s="18"/>
    </row>
    <row r="32" spans="1:14" ht="12.75" thickBot="1" x14ac:dyDescent="0.25">
      <c r="A32" s="9" t="s">
        <v>63</v>
      </c>
      <c r="B32" s="18"/>
      <c r="C32" s="18"/>
      <c r="D32" s="18"/>
      <c r="E32" s="18"/>
      <c r="F32" s="18"/>
      <c r="G32" s="18"/>
      <c r="H32" s="18"/>
      <c r="I32" s="18"/>
      <c r="J32" s="18"/>
      <c r="K32" s="18"/>
      <c r="L32" s="18"/>
      <c r="M32" s="18"/>
      <c r="N32" s="18"/>
    </row>
    <row r="33" spans="1:14" ht="36.75" thickBot="1" x14ac:dyDescent="0.25">
      <c r="A33" s="9" t="s">
        <v>64</v>
      </c>
      <c r="B33" s="18"/>
      <c r="C33" s="18"/>
      <c r="D33" s="18"/>
      <c r="E33" s="18"/>
      <c r="F33" s="18"/>
      <c r="G33" s="18"/>
      <c r="H33" s="18"/>
      <c r="I33" s="18"/>
      <c r="J33" s="18"/>
      <c r="K33" s="18"/>
      <c r="L33" s="18"/>
      <c r="M33" s="18"/>
      <c r="N33" s="18"/>
    </row>
    <row r="34" spans="1:14" ht="12.75" thickBot="1" x14ac:dyDescent="0.25">
      <c r="A34" s="19" t="s">
        <v>21</v>
      </c>
      <c r="B34" s="128"/>
      <c r="C34" s="128"/>
      <c r="D34" s="128"/>
      <c r="E34" s="128"/>
      <c r="F34" s="128"/>
      <c r="G34" s="128"/>
      <c r="H34" s="128"/>
      <c r="I34" s="128"/>
      <c r="J34" s="128"/>
      <c r="K34" s="128"/>
      <c r="L34" s="128"/>
      <c r="M34" s="128"/>
      <c r="N34" s="128"/>
    </row>
    <row r="35" spans="1:14" ht="12.75" thickBot="1" x14ac:dyDescent="0.25">
      <c r="A35" s="9" t="s">
        <v>65</v>
      </c>
      <c r="B35" s="18"/>
      <c r="C35" s="18"/>
      <c r="D35" s="18"/>
      <c r="E35" s="18"/>
      <c r="F35" s="18"/>
      <c r="G35" s="18"/>
      <c r="H35" s="18"/>
      <c r="I35" s="18"/>
      <c r="J35" s="18"/>
      <c r="K35" s="18"/>
      <c r="L35" s="18"/>
      <c r="M35" s="18"/>
      <c r="N35" s="18"/>
    </row>
    <row r="36" spans="1:14" ht="12.75" thickBot="1" x14ac:dyDescent="0.25">
      <c r="A36" s="9" t="s">
        <v>66</v>
      </c>
      <c r="B36" s="18"/>
      <c r="C36" s="18"/>
      <c r="D36" s="18"/>
      <c r="E36" s="18"/>
      <c r="F36" s="18"/>
      <c r="G36" s="18"/>
      <c r="H36" s="18"/>
      <c r="I36" s="18"/>
      <c r="J36" s="18"/>
      <c r="K36" s="18"/>
      <c r="L36" s="18"/>
      <c r="M36" s="18"/>
      <c r="N36" s="18"/>
    </row>
    <row r="37" spans="1:14" ht="36.75" thickBot="1" x14ac:dyDescent="0.25">
      <c r="A37" s="9" t="s">
        <v>67</v>
      </c>
      <c r="B37" s="18"/>
      <c r="C37" s="18"/>
      <c r="D37" s="18"/>
      <c r="E37" s="18"/>
      <c r="F37" s="18"/>
      <c r="G37" s="18"/>
      <c r="H37" s="18"/>
      <c r="I37" s="18"/>
      <c r="J37" s="18"/>
      <c r="K37" s="18"/>
      <c r="L37" s="18"/>
      <c r="M37" s="18"/>
      <c r="N37" s="18"/>
    </row>
    <row r="38" spans="1:14" ht="12.75" thickBot="1" x14ac:dyDescent="0.25">
      <c r="A38" s="9" t="s">
        <v>22</v>
      </c>
      <c r="B38" s="18"/>
      <c r="C38" s="18"/>
      <c r="D38" s="18"/>
      <c r="E38" s="18"/>
      <c r="F38" s="18"/>
      <c r="G38" s="18"/>
      <c r="H38" s="18"/>
      <c r="I38" s="18"/>
      <c r="J38" s="18"/>
      <c r="K38" s="18"/>
      <c r="L38" s="18"/>
      <c r="M38" s="18"/>
      <c r="N38" s="18"/>
    </row>
    <row r="39" spans="1:14" ht="24.75" thickBot="1" x14ac:dyDescent="0.25">
      <c r="A39" s="9" t="s">
        <v>68</v>
      </c>
      <c r="B39" s="18"/>
      <c r="C39" s="18"/>
      <c r="D39" s="18"/>
      <c r="E39" s="18"/>
      <c r="F39" s="18"/>
      <c r="G39" s="18"/>
      <c r="H39" s="18"/>
      <c r="I39" s="18"/>
      <c r="J39" s="18"/>
      <c r="K39" s="18"/>
      <c r="L39" s="18"/>
      <c r="M39" s="18"/>
      <c r="N39" s="18"/>
    </row>
    <row r="40" spans="1:14" ht="24.75" thickBot="1" x14ac:dyDescent="0.25">
      <c r="A40" s="9" t="s">
        <v>69</v>
      </c>
      <c r="B40" s="18"/>
      <c r="C40" s="18"/>
      <c r="D40" s="18"/>
      <c r="E40" s="18"/>
      <c r="F40" s="18"/>
      <c r="G40" s="18"/>
      <c r="H40" s="18"/>
      <c r="I40" s="18"/>
      <c r="J40" s="18"/>
      <c r="K40" s="18"/>
      <c r="L40" s="18"/>
      <c r="M40" s="18"/>
      <c r="N40" s="18"/>
    </row>
    <row r="41" spans="1:14" ht="24.75" thickBot="1" x14ac:dyDescent="0.25">
      <c r="A41" s="9" t="s">
        <v>70</v>
      </c>
      <c r="B41" s="18"/>
      <c r="C41" s="18"/>
      <c r="D41" s="18"/>
      <c r="E41" s="18"/>
      <c r="F41" s="18"/>
      <c r="G41" s="18"/>
      <c r="H41" s="18"/>
      <c r="I41" s="18"/>
      <c r="J41" s="18"/>
      <c r="K41" s="18"/>
      <c r="L41" s="18"/>
      <c r="M41" s="18"/>
      <c r="N41" s="18"/>
    </row>
    <row r="42" spans="1:14" ht="12.75" thickBot="1" x14ac:dyDescent="0.25">
      <c r="A42" s="9" t="s">
        <v>23</v>
      </c>
      <c r="B42" s="18"/>
      <c r="C42" s="18"/>
      <c r="D42" s="18"/>
      <c r="E42" s="18"/>
      <c r="F42" s="18"/>
      <c r="G42" s="18"/>
      <c r="H42" s="18"/>
      <c r="I42" s="18"/>
      <c r="J42" s="18"/>
      <c r="K42" s="18"/>
      <c r="L42" s="18"/>
      <c r="M42" s="18"/>
      <c r="N42" s="18"/>
    </row>
    <row r="43" spans="1:14" ht="12.75" thickBot="1" x14ac:dyDescent="0.25">
      <c r="A43" s="9" t="s">
        <v>71</v>
      </c>
      <c r="B43" s="18"/>
      <c r="C43" s="18"/>
      <c r="D43" s="18"/>
      <c r="E43" s="18"/>
      <c r="F43" s="18"/>
      <c r="G43" s="18"/>
      <c r="H43" s="18"/>
      <c r="I43" s="18"/>
      <c r="J43" s="18"/>
      <c r="K43" s="18"/>
      <c r="L43" s="18"/>
      <c r="M43" s="18"/>
      <c r="N43" s="18"/>
    </row>
    <row r="44" spans="1:14" ht="12.75" thickBot="1" x14ac:dyDescent="0.25">
      <c r="A44" s="9" t="s">
        <v>72</v>
      </c>
      <c r="B44" s="18"/>
      <c r="C44" s="18"/>
      <c r="D44" s="18"/>
      <c r="E44" s="18"/>
      <c r="F44" s="18"/>
      <c r="G44" s="18"/>
      <c r="H44" s="18"/>
      <c r="I44" s="18"/>
      <c r="J44" s="18"/>
      <c r="K44" s="18"/>
      <c r="L44" s="18"/>
      <c r="M44" s="18"/>
      <c r="N44" s="18"/>
    </row>
    <row r="45" spans="1:14" ht="12.75" thickBot="1" x14ac:dyDescent="0.25">
      <c r="A45" s="9" t="s">
        <v>73</v>
      </c>
      <c r="B45" s="18"/>
      <c r="C45" s="18"/>
      <c r="D45" s="18"/>
      <c r="E45" s="18"/>
      <c r="F45" s="18"/>
      <c r="G45" s="18"/>
      <c r="H45" s="18"/>
      <c r="I45" s="18"/>
      <c r="J45" s="18"/>
      <c r="K45" s="18"/>
      <c r="L45" s="18"/>
      <c r="M45" s="18"/>
      <c r="N45" s="18"/>
    </row>
    <row r="46" spans="1:14" ht="12.75" thickBot="1" x14ac:dyDescent="0.25">
      <c r="A46" s="9" t="s">
        <v>24</v>
      </c>
      <c r="B46" s="18"/>
      <c r="C46" s="18"/>
      <c r="D46" s="18"/>
      <c r="E46" s="18"/>
      <c r="F46" s="18"/>
      <c r="G46" s="18"/>
      <c r="H46" s="18"/>
      <c r="I46" s="18"/>
      <c r="J46" s="18"/>
      <c r="K46" s="18"/>
      <c r="L46" s="18"/>
      <c r="M46" s="18"/>
      <c r="N46" s="18"/>
    </row>
    <row r="47" spans="1:14" ht="12.75" thickBot="1" x14ac:dyDescent="0.25">
      <c r="A47" s="9" t="s">
        <v>74</v>
      </c>
      <c r="B47" s="18"/>
      <c r="C47" s="18"/>
      <c r="D47" s="18"/>
      <c r="E47" s="18"/>
      <c r="F47" s="18"/>
      <c r="G47" s="18"/>
      <c r="H47" s="18"/>
      <c r="I47" s="18"/>
      <c r="J47" s="18"/>
      <c r="K47" s="18"/>
      <c r="L47" s="18"/>
      <c r="M47" s="18"/>
      <c r="N47" s="18"/>
    </row>
    <row r="48" spans="1:14" ht="12.75" thickBot="1" x14ac:dyDescent="0.25">
      <c r="A48" s="9" t="s">
        <v>75</v>
      </c>
      <c r="B48" s="18"/>
      <c r="C48" s="18"/>
      <c r="D48" s="18"/>
      <c r="E48" s="18"/>
      <c r="F48" s="18"/>
      <c r="G48" s="18"/>
      <c r="H48" s="18"/>
      <c r="I48" s="18"/>
      <c r="J48" s="18"/>
      <c r="K48" s="18"/>
      <c r="L48" s="18"/>
      <c r="M48" s="18"/>
      <c r="N48" s="18"/>
    </row>
    <row r="49" spans="1:14" ht="12.75" thickBot="1" x14ac:dyDescent="0.25">
      <c r="A49" s="9" t="s">
        <v>76</v>
      </c>
      <c r="B49" s="18"/>
      <c r="C49" s="18"/>
      <c r="D49" s="18"/>
      <c r="E49" s="18"/>
      <c r="F49" s="18"/>
      <c r="G49" s="18"/>
      <c r="H49" s="18"/>
      <c r="I49" s="18"/>
      <c r="J49" s="18"/>
      <c r="K49" s="18"/>
      <c r="L49" s="18"/>
      <c r="M49" s="18"/>
      <c r="N49" s="18"/>
    </row>
    <row r="50" spans="1:14" ht="12.75" thickBot="1" x14ac:dyDescent="0.25">
      <c r="A50" s="9" t="s">
        <v>77</v>
      </c>
      <c r="B50" s="18"/>
      <c r="C50" s="18"/>
      <c r="D50" s="18"/>
      <c r="E50" s="18"/>
      <c r="F50" s="18"/>
      <c r="G50" s="18"/>
      <c r="H50" s="18"/>
      <c r="I50" s="18"/>
      <c r="J50" s="18"/>
      <c r="K50" s="18"/>
      <c r="L50" s="18"/>
      <c r="M50" s="18"/>
      <c r="N50" s="18"/>
    </row>
    <row r="51" spans="1:14" ht="12.75" thickBot="1" x14ac:dyDescent="0.25">
      <c r="A51" s="9" t="s">
        <v>78</v>
      </c>
      <c r="B51" s="18"/>
      <c r="C51" s="18"/>
      <c r="D51" s="18"/>
      <c r="E51" s="18"/>
      <c r="F51" s="18"/>
      <c r="G51" s="18"/>
      <c r="H51" s="18"/>
      <c r="I51" s="18"/>
      <c r="J51" s="18"/>
      <c r="K51" s="18"/>
      <c r="L51" s="18"/>
      <c r="M51" s="18"/>
      <c r="N51" s="18"/>
    </row>
    <row r="52" spans="1:14" ht="12.75" thickBot="1" x14ac:dyDescent="0.25">
      <c r="A52" s="9" t="s">
        <v>79</v>
      </c>
      <c r="B52" s="18"/>
      <c r="C52" s="18"/>
      <c r="D52" s="18"/>
      <c r="E52" s="18"/>
      <c r="F52" s="18"/>
      <c r="G52" s="18"/>
      <c r="H52" s="18"/>
      <c r="I52" s="18"/>
      <c r="J52" s="18"/>
      <c r="K52" s="18"/>
      <c r="L52" s="18"/>
      <c r="M52" s="18"/>
      <c r="N52" s="18"/>
    </row>
    <row r="53" spans="1:14" ht="12.75" thickBot="1" x14ac:dyDescent="0.25">
      <c r="A53" s="9" t="s">
        <v>80</v>
      </c>
      <c r="B53" s="18"/>
      <c r="C53" s="18"/>
      <c r="D53" s="18"/>
      <c r="E53" s="18"/>
      <c r="F53" s="18"/>
      <c r="G53" s="18"/>
      <c r="H53" s="18"/>
      <c r="I53" s="18"/>
      <c r="J53" s="18"/>
      <c r="K53" s="18"/>
      <c r="L53" s="18"/>
      <c r="M53" s="18"/>
      <c r="N53" s="18"/>
    </row>
    <row r="54" spans="1:14" ht="12.75" thickBot="1" x14ac:dyDescent="0.25">
      <c r="A54" s="9" t="s">
        <v>81</v>
      </c>
      <c r="B54" s="18"/>
      <c r="C54" s="18"/>
      <c r="D54" s="18"/>
      <c r="E54" s="18"/>
      <c r="F54" s="18"/>
      <c r="G54" s="18"/>
      <c r="H54" s="18"/>
      <c r="I54" s="18"/>
      <c r="J54" s="18"/>
      <c r="K54" s="18"/>
      <c r="L54" s="18"/>
      <c r="M54" s="18"/>
      <c r="N54" s="18"/>
    </row>
    <row r="55" spans="1:14" ht="12.75" thickBot="1" x14ac:dyDescent="0.25">
      <c r="A55" s="9" t="s">
        <v>82</v>
      </c>
      <c r="B55" s="18"/>
      <c r="C55" s="18"/>
      <c r="D55" s="18"/>
      <c r="E55" s="18"/>
      <c r="F55" s="18"/>
      <c r="G55" s="18"/>
      <c r="H55" s="18"/>
      <c r="I55" s="18"/>
      <c r="J55" s="18"/>
      <c r="K55" s="18"/>
      <c r="L55" s="18"/>
      <c r="M55" s="18"/>
      <c r="N55" s="18"/>
    </row>
  </sheetData>
  <mergeCells count="1">
    <mergeCell ref="A1:N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35"/>
  <sheetViews>
    <sheetView workbookViewId="0">
      <selection activeCell="H10" activeCellId="1" sqref="H10 H10"/>
    </sheetView>
  </sheetViews>
  <sheetFormatPr baseColWidth="10" defaultRowHeight="15" x14ac:dyDescent="0.25"/>
  <cols>
    <col min="1" max="1" width="14.5703125" customWidth="1"/>
    <col min="2" max="2" width="20.5703125" customWidth="1"/>
    <col min="3" max="3" width="58.42578125" customWidth="1"/>
    <col min="4" max="4" width="13.5703125" customWidth="1"/>
    <col min="5" max="5" width="19.5703125" customWidth="1"/>
  </cols>
  <sheetData>
    <row r="1" spans="1:5" ht="30" customHeight="1" x14ac:dyDescent="0.25">
      <c r="A1" s="307" t="s">
        <v>1984</v>
      </c>
      <c r="B1" s="308"/>
      <c r="C1" s="308"/>
      <c r="D1" s="308"/>
      <c r="E1" s="309"/>
    </row>
    <row r="2" spans="1:5" ht="24.75" customHeight="1" x14ac:dyDescent="0.25">
      <c r="A2" s="310" t="s">
        <v>2103</v>
      </c>
      <c r="B2" s="311"/>
      <c r="C2" s="311"/>
      <c r="D2" s="311"/>
      <c r="E2" s="312"/>
    </row>
    <row r="3" spans="1:5" x14ac:dyDescent="0.25">
      <c r="A3" s="175"/>
      <c r="B3" s="176"/>
      <c r="C3" s="176"/>
      <c r="D3" s="176"/>
      <c r="E3" s="177"/>
    </row>
    <row r="4" spans="1:5" ht="24.75" customHeight="1" thickBot="1" x14ac:dyDescent="0.3">
      <c r="A4" s="313" t="s">
        <v>2048</v>
      </c>
      <c r="B4" s="314"/>
      <c r="C4" s="314"/>
      <c r="D4" s="165" t="s">
        <v>2049</v>
      </c>
      <c r="E4" s="166" t="s">
        <v>163</v>
      </c>
    </row>
    <row r="5" spans="1:5" ht="15" customHeight="1" x14ac:dyDescent="0.25">
      <c r="A5" s="160" t="s">
        <v>2050</v>
      </c>
      <c r="B5" s="170"/>
      <c r="C5" s="161"/>
      <c r="D5" s="161"/>
      <c r="E5" s="162"/>
    </row>
    <row r="6" spans="1:5" x14ac:dyDescent="0.25">
      <c r="A6" s="163"/>
      <c r="B6" s="304" t="s">
        <v>2051</v>
      </c>
      <c r="C6" s="304"/>
      <c r="D6" s="167"/>
      <c r="E6" s="171">
        <v>24124516.52</v>
      </c>
    </row>
    <row r="7" spans="1:5" ht="15" customHeight="1" x14ac:dyDescent="0.25">
      <c r="A7" s="163"/>
      <c r="B7" s="164"/>
      <c r="C7" s="164" t="s">
        <v>2052</v>
      </c>
      <c r="D7" s="139" t="s">
        <v>2053</v>
      </c>
      <c r="E7" s="172">
        <v>24124516.52</v>
      </c>
    </row>
    <row r="8" spans="1:5" ht="15" customHeight="1" x14ac:dyDescent="0.25">
      <c r="A8" s="163"/>
      <c r="B8" s="164"/>
      <c r="C8" s="164" t="s">
        <v>2054</v>
      </c>
      <c r="D8" s="139" t="s">
        <v>2055</v>
      </c>
      <c r="E8" s="173">
        <v>0</v>
      </c>
    </row>
    <row r="9" spans="1:5" ht="15" customHeight="1" x14ac:dyDescent="0.25">
      <c r="A9" s="163"/>
      <c r="B9" s="304" t="s">
        <v>2056</v>
      </c>
      <c r="C9" s="304"/>
      <c r="D9" s="168"/>
      <c r="E9" s="171">
        <v>2541229600.6617451</v>
      </c>
    </row>
    <row r="10" spans="1:5" ht="15" customHeight="1" x14ac:dyDescent="0.25">
      <c r="A10" s="163"/>
      <c r="B10" s="164"/>
      <c r="C10" s="164" t="s">
        <v>2057</v>
      </c>
      <c r="D10" s="139" t="s">
        <v>2058</v>
      </c>
      <c r="E10" s="173">
        <v>1932003346.1217453</v>
      </c>
    </row>
    <row r="11" spans="1:5" ht="15" customHeight="1" x14ac:dyDescent="0.25">
      <c r="A11" s="163"/>
      <c r="B11" s="164"/>
      <c r="C11" s="164" t="s">
        <v>2059</v>
      </c>
      <c r="D11" s="139" t="s">
        <v>2060</v>
      </c>
      <c r="E11" s="173">
        <v>77486401.170000002</v>
      </c>
    </row>
    <row r="12" spans="1:5" ht="15" customHeight="1" x14ac:dyDescent="0.25">
      <c r="A12" s="163"/>
      <c r="B12" s="164"/>
      <c r="C12" s="164" t="s">
        <v>2061</v>
      </c>
      <c r="D12" s="139" t="s">
        <v>2062</v>
      </c>
      <c r="E12" s="173">
        <v>319661175.11000001</v>
      </c>
    </row>
    <row r="13" spans="1:5" ht="15" customHeight="1" x14ac:dyDescent="0.25">
      <c r="A13" s="163"/>
      <c r="B13" s="164"/>
      <c r="C13" s="164" t="s">
        <v>2063</v>
      </c>
      <c r="D13" s="139" t="s">
        <v>2064</v>
      </c>
      <c r="E13" s="173">
        <v>106325160.73999999</v>
      </c>
    </row>
    <row r="14" spans="1:5" ht="15" customHeight="1" x14ac:dyDescent="0.25">
      <c r="A14" s="163"/>
      <c r="B14" s="164"/>
      <c r="C14" s="164" t="s">
        <v>2065</v>
      </c>
      <c r="D14" s="139" t="s">
        <v>2066</v>
      </c>
      <c r="E14" s="173">
        <v>80672144.520000011</v>
      </c>
    </row>
    <row r="15" spans="1:5" ht="15" customHeight="1" x14ac:dyDescent="0.25">
      <c r="A15" s="163"/>
      <c r="B15" s="164"/>
      <c r="C15" s="164" t="s">
        <v>2067</v>
      </c>
      <c r="D15" s="139" t="s">
        <v>2068</v>
      </c>
      <c r="E15" s="173">
        <v>0</v>
      </c>
    </row>
    <row r="16" spans="1:5" ht="15" customHeight="1" x14ac:dyDescent="0.25">
      <c r="A16" s="163"/>
      <c r="B16" s="164"/>
      <c r="C16" s="164" t="s">
        <v>2069</v>
      </c>
      <c r="D16" s="139" t="s">
        <v>2070</v>
      </c>
      <c r="E16" s="173">
        <v>25081373</v>
      </c>
    </row>
    <row r="17" spans="1:5" ht="15" customHeight="1" x14ac:dyDescent="0.25">
      <c r="A17" s="163"/>
      <c r="B17" s="164"/>
      <c r="C17" s="164" t="s">
        <v>2071</v>
      </c>
      <c r="D17" s="139" t="s">
        <v>2072</v>
      </c>
      <c r="E17" s="173">
        <v>0</v>
      </c>
    </row>
    <row r="18" spans="1:5" ht="15" customHeight="1" x14ac:dyDescent="0.25">
      <c r="A18" s="163"/>
      <c r="B18" s="304" t="s">
        <v>2073</v>
      </c>
      <c r="C18" s="304"/>
      <c r="D18" s="168"/>
      <c r="E18" s="171">
        <v>1741440998.3367391</v>
      </c>
    </row>
    <row r="19" spans="1:5" ht="15" customHeight="1" x14ac:dyDescent="0.25">
      <c r="A19" s="163"/>
      <c r="B19" s="164"/>
      <c r="C19" s="164" t="s">
        <v>2074</v>
      </c>
      <c r="D19" s="139" t="s">
        <v>2075</v>
      </c>
      <c r="E19" s="173">
        <v>770889564.61000001</v>
      </c>
    </row>
    <row r="20" spans="1:5" ht="15" customHeight="1" x14ac:dyDescent="0.25">
      <c r="A20" s="163"/>
      <c r="B20" s="164"/>
      <c r="C20" s="164" t="s">
        <v>2076</v>
      </c>
      <c r="D20" s="139" t="s">
        <v>2077</v>
      </c>
      <c r="E20" s="173">
        <v>970551433.72673917</v>
      </c>
    </row>
    <row r="21" spans="1:5" ht="15" customHeight="1" x14ac:dyDescent="0.25">
      <c r="A21" s="163"/>
      <c r="B21" s="164"/>
      <c r="C21" s="164" t="s">
        <v>2078</v>
      </c>
      <c r="D21" s="139" t="s">
        <v>2079</v>
      </c>
      <c r="E21" s="173">
        <v>0</v>
      </c>
    </row>
    <row r="22" spans="1:5" ht="15" customHeight="1" x14ac:dyDescent="0.25">
      <c r="A22" s="163"/>
      <c r="B22" s="304" t="s">
        <v>2080</v>
      </c>
      <c r="C22" s="304"/>
      <c r="D22" s="168"/>
      <c r="E22" s="171">
        <v>113262207.04000001</v>
      </c>
    </row>
    <row r="23" spans="1:5" ht="15" customHeight="1" x14ac:dyDescent="0.25">
      <c r="A23" s="163"/>
      <c r="B23" s="164"/>
      <c r="C23" s="164" t="s">
        <v>2081</v>
      </c>
      <c r="D23" s="139" t="s">
        <v>2082</v>
      </c>
      <c r="E23" s="173">
        <v>0</v>
      </c>
    </row>
    <row r="24" spans="1:5" ht="15" customHeight="1" x14ac:dyDescent="0.25">
      <c r="A24" s="163"/>
      <c r="B24" s="164"/>
      <c r="C24" s="164" t="s">
        <v>2083</v>
      </c>
      <c r="D24" s="139" t="s">
        <v>2084</v>
      </c>
      <c r="E24" s="173">
        <v>113262207.04000001</v>
      </c>
    </row>
    <row r="25" spans="1:5" ht="15" customHeight="1" x14ac:dyDescent="0.25">
      <c r="A25" s="163"/>
      <c r="B25" s="304" t="s">
        <v>2085</v>
      </c>
      <c r="C25" s="304"/>
      <c r="D25" s="168"/>
      <c r="E25" s="171">
        <v>0</v>
      </c>
    </row>
    <row r="26" spans="1:5" ht="15" customHeight="1" x14ac:dyDescent="0.25">
      <c r="A26" s="163"/>
      <c r="B26" s="164"/>
      <c r="C26" s="164" t="s">
        <v>2086</v>
      </c>
      <c r="D26" s="139" t="s">
        <v>2087</v>
      </c>
      <c r="E26" s="173">
        <v>0</v>
      </c>
    </row>
    <row r="27" spans="1:5" ht="15" customHeight="1" x14ac:dyDescent="0.25">
      <c r="A27" s="163"/>
      <c r="B27" s="164"/>
      <c r="C27" s="164" t="s">
        <v>2088</v>
      </c>
      <c r="D27" s="139" t="s">
        <v>2089</v>
      </c>
      <c r="E27" s="173">
        <v>0</v>
      </c>
    </row>
    <row r="28" spans="1:5" ht="15" customHeight="1" x14ac:dyDescent="0.25">
      <c r="A28" s="163"/>
      <c r="B28" s="164"/>
      <c r="C28" s="164" t="s">
        <v>2090</v>
      </c>
      <c r="D28" s="139" t="s">
        <v>2091</v>
      </c>
      <c r="E28" s="173">
        <v>0</v>
      </c>
    </row>
    <row r="29" spans="1:5" ht="15" customHeight="1" x14ac:dyDescent="0.25">
      <c r="A29" s="163"/>
      <c r="B29" s="164"/>
      <c r="C29" s="164" t="s">
        <v>2092</v>
      </c>
      <c r="D29" s="139" t="s">
        <v>2093</v>
      </c>
      <c r="E29" s="173">
        <v>0</v>
      </c>
    </row>
    <row r="30" spans="1:5" ht="15" customHeight="1" x14ac:dyDescent="0.25">
      <c r="A30" s="163"/>
      <c r="B30" s="304" t="s">
        <v>2094</v>
      </c>
      <c r="C30" s="304"/>
      <c r="D30" s="168"/>
      <c r="E30" s="171">
        <v>0</v>
      </c>
    </row>
    <row r="31" spans="1:5" ht="15" customHeight="1" x14ac:dyDescent="0.25">
      <c r="A31" s="163"/>
      <c r="B31" s="164"/>
      <c r="C31" s="164" t="s">
        <v>2095</v>
      </c>
      <c r="D31" s="139" t="s">
        <v>2096</v>
      </c>
      <c r="E31" s="173">
        <v>0</v>
      </c>
    </row>
    <row r="32" spans="1:5" ht="15" customHeight="1" x14ac:dyDescent="0.25">
      <c r="A32" s="163"/>
      <c r="B32" s="304" t="s">
        <v>2097</v>
      </c>
      <c r="C32" s="304"/>
      <c r="D32" s="168" t="s">
        <v>2098</v>
      </c>
      <c r="E32" s="171">
        <f>676469493.12+99556339+14422200</f>
        <v>790448032.12</v>
      </c>
    </row>
    <row r="33" spans="1:5" ht="15" customHeight="1" x14ac:dyDescent="0.25">
      <c r="A33" s="163"/>
      <c r="B33" s="304" t="s">
        <v>2099</v>
      </c>
      <c r="C33" s="304"/>
      <c r="D33" s="168" t="s">
        <v>2100</v>
      </c>
      <c r="E33" s="171">
        <f>39853333.32+52500000+420000+14400000</f>
        <v>107173333.31999999</v>
      </c>
    </row>
    <row r="34" spans="1:5" ht="15" customHeight="1" x14ac:dyDescent="0.25">
      <c r="A34" s="163"/>
      <c r="B34" s="304" t="s">
        <v>2101</v>
      </c>
      <c r="C34" s="304"/>
      <c r="D34" s="168" t="s">
        <v>2102</v>
      </c>
      <c r="E34" s="174">
        <v>100000</v>
      </c>
    </row>
    <row r="35" spans="1:5" ht="15" customHeight="1" x14ac:dyDescent="0.25">
      <c r="A35" s="305" t="s">
        <v>15</v>
      </c>
      <c r="B35" s="306"/>
      <c r="C35" s="306"/>
      <c r="D35" s="306"/>
      <c r="E35" s="169">
        <v>5317778687.9984837</v>
      </c>
    </row>
  </sheetData>
  <mergeCells count="13">
    <mergeCell ref="A1:E1"/>
    <mergeCell ref="A2:E2"/>
    <mergeCell ref="A4:C4"/>
    <mergeCell ref="A35:D35"/>
    <mergeCell ref="B6:C6"/>
    <mergeCell ref="B9:C9"/>
    <mergeCell ref="B18:C18"/>
    <mergeCell ref="B22:C22"/>
    <mergeCell ref="B25:C25"/>
    <mergeCell ref="B30:C30"/>
    <mergeCell ref="B32:C32"/>
    <mergeCell ref="B33:C33"/>
    <mergeCell ref="B34:C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C10"/>
  <sheetViews>
    <sheetView workbookViewId="0">
      <selection activeCell="B3" sqref="B3:C3"/>
    </sheetView>
  </sheetViews>
  <sheetFormatPr baseColWidth="10" defaultColWidth="11.42578125" defaultRowHeight="15" x14ac:dyDescent="0.25"/>
  <cols>
    <col min="2" max="2" width="36.7109375" customWidth="1"/>
    <col min="3" max="3" width="39.7109375" customWidth="1"/>
  </cols>
  <sheetData>
    <row r="1" spans="2:3" ht="15.75" thickBot="1" x14ac:dyDescent="0.3"/>
    <row r="2" spans="2:3" ht="35.25" customHeight="1" x14ac:dyDescent="0.25">
      <c r="B2" s="266" t="s">
        <v>1984</v>
      </c>
      <c r="C2" s="268"/>
    </row>
    <row r="3" spans="2:3" ht="45" customHeight="1" thickBot="1" x14ac:dyDescent="0.3">
      <c r="B3" s="269" t="s">
        <v>245</v>
      </c>
      <c r="C3" s="271"/>
    </row>
    <row r="4" spans="2:3" ht="15.75" thickBot="1" x14ac:dyDescent="0.3">
      <c r="B4" s="157" t="s">
        <v>2040</v>
      </c>
      <c r="C4" s="158" t="s">
        <v>14</v>
      </c>
    </row>
    <row r="5" spans="2:3" x14ac:dyDescent="0.25">
      <c r="B5" s="59" t="s">
        <v>15</v>
      </c>
      <c r="C5" s="154">
        <f>SUM(C6:C9)</f>
        <v>5317778688</v>
      </c>
    </row>
    <row r="6" spans="2:3" x14ac:dyDescent="0.25">
      <c r="B6" s="60" t="s">
        <v>1986</v>
      </c>
      <c r="C6" s="155">
        <f>1733606532+808824199</f>
        <v>2542430731</v>
      </c>
    </row>
    <row r="7" spans="2:3" x14ac:dyDescent="0.25">
      <c r="B7" s="60" t="s">
        <v>1987</v>
      </c>
      <c r="C7" s="155">
        <f>2099839141+598710435</f>
        <v>2698549576</v>
      </c>
    </row>
    <row r="8" spans="2:3" x14ac:dyDescent="0.25">
      <c r="B8" s="60" t="s">
        <v>1988</v>
      </c>
      <c r="C8" s="155">
        <v>76798381</v>
      </c>
    </row>
    <row r="9" spans="2:3" ht="24.75" thickBot="1" x14ac:dyDescent="0.3">
      <c r="B9" s="61" t="s">
        <v>1989</v>
      </c>
      <c r="C9" s="156">
        <v>0</v>
      </c>
    </row>
    <row r="10" spans="2:3" x14ac:dyDescent="0.25">
      <c r="B10" s="47"/>
      <c r="C10" s="53"/>
    </row>
  </sheetData>
  <mergeCells count="2">
    <mergeCell ref="B2:C2"/>
    <mergeCell ref="B3:C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31"/>
  <sheetViews>
    <sheetView workbookViewId="0">
      <selection activeCell="D31" sqref="D31"/>
    </sheetView>
  </sheetViews>
  <sheetFormatPr baseColWidth="10" defaultColWidth="11.42578125" defaultRowHeight="15" x14ac:dyDescent="0.25"/>
  <cols>
    <col min="1" max="1" width="5.42578125" style="43" bestFit="1" customWidth="1"/>
    <col min="2" max="2" width="68.85546875" style="66" customWidth="1"/>
    <col min="3" max="3" width="16.85546875" style="67" bestFit="1" customWidth="1"/>
    <col min="4" max="16384" width="11.42578125" style="43"/>
  </cols>
  <sheetData>
    <row r="1" spans="1:3" ht="36.75" customHeight="1" thickTop="1" x14ac:dyDescent="0.25">
      <c r="A1" s="346" t="s">
        <v>2106</v>
      </c>
      <c r="B1" s="347"/>
      <c r="C1" s="348"/>
    </row>
    <row r="2" spans="1:3" ht="36" customHeight="1" thickBot="1" x14ac:dyDescent="0.3">
      <c r="A2" s="349" t="s">
        <v>1999</v>
      </c>
      <c r="B2" s="350"/>
      <c r="C2" s="351"/>
    </row>
    <row r="3" spans="1:3" ht="16.5" thickTop="1" thickBot="1" x14ac:dyDescent="0.3">
      <c r="A3" s="332"/>
      <c r="B3" s="333"/>
      <c r="C3" s="334"/>
    </row>
    <row r="4" spans="1:3" x14ac:dyDescent="0.25">
      <c r="A4" s="335" t="s">
        <v>1993</v>
      </c>
      <c r="B4" s="336"/>
      <c r="C4" s="337">
        <v>64422200</v>
      </c>
    </row>
    <row r="5" spans="1:3" x14ac:dyDescent="0.25">
      <c r="A5" s="338">
        <v>612</v>
      </c>
      <c r="B5" s="339" t="s">
        <v>2000</v>
      </c>
      <c r="C5" s="340">
        <v>7160000</v>
      </c>
    </row>
    <row r="6" spans="1:3" ht="24" x14ac:dyDescent="0.25">
      <c r="A6" s="338">
        <v>613</v>
      </c>
      <c r="B6" s="339" t="s">
        <v>2001</v>
      </c>
      <c r="C6" s="340">
        <v>17700000</v>
      </c>
    </row>
    <row r="7" spans="1:3" ht="15.75" thickBot="1" x14ac:dyDescent="0.3">
      <c r="A7" s="341">
        <v>614</v>
      </c>
      <c r="B7" s="342" t="s">
        <v>2002</v>
      </c>
      <c r="C7" s="343">
        <v>39562200</v>
      </c>
    </row>
    <row r="8" spans="1:3" ht="15.75" thickBot="1" x14ac:dyDescent="0.3">
      <c r="A8" s="344"/>
      <c r="B8" s="345"/>
      <c r="C8" s="334"/>
    </row>
    <row r="9" spans="1:3" x14ac:dyDescent="0.25">
      <c r="A9" s="335" t="s">
        <v>1994</v>
      </c>
      <c r="B9" s="336"/>
      <c r="C9" s="337">
        <v>676469493.1179527</v>
      </c>
    </row>
    <row r="10" spans="1:3" x14ac:dyDescent="0.25">
      <c r="A10" s="338">
        <v>311</v>
      </c>
      <c r="B10" s="339" t="s">
        <v>2003</v>
      </c>
      <c r="C10" s="340">
        <v>190000000</v>
      </c>
    </row>
    <row r="11" spans="1:3" x14ac:dyDescent="0.25">
      <c r="A11" s="338">
        <v>541</v>
      </c>
      <c r="B11" s="339" t="s">
        <v>2004</v>
      </c>
      <c r="C11" s="340">
        <v>55682888.049999997</v>
      </c>
    </row>
    <row r="12" spans="1:3" x14ac:dyDescent="0.25">
      <c r="A12" s="338">
        <v>542</v>
      </c>
      <c r="B12" s="339" t="s">
        <v>2005</v>
      </c>
      <c r="C12" s="340">
        <v>2224720</v>
      </c>
    </row>
    <row r="13" spans="1:3" x14ac:dyDescent="0.25">
      <c r="A13" s="338">
        <v>549</v>
      </c>
      <c r="B13" s="339" t="s">
        <v>2006</v>
      </c>
      <c r="C13" s="340">
        <v>9271043.4379529394</v>
      </c>
    </row>
    <row r="14" spans="1:3" x14ac:dyDescent="0.25">
      <c r="A14" s="338">
        <v>563</v>
      </c>
      <c r="B14" s="339" t="s">
        <v>2007</v>
      </c>
      <c r="C14" s="340">
        <v>25366030.859999999</v>
      </c>
    </row>
    <row r="15" spans="1:3" x14ac:dyDescent="0.25">
      <c r="A15" s="338">
        <v>565</v>
      </c>
      <c r="B15" s="339" t="s">
        <v>2008</v>
      </c>
      <c r="C15" s="340">
        <v>1325885.2</v>
      </c>
    </row>
    <row r="16" spans="1:3" x14ac:dyDescent="0.25">
      <c r="A16" s="338">
        <v>612</v>
      </c>
      <c r="B16" s="339" t="s">
        <v>2000</v>
      </c>
      <c r="C16" s="340">
        <v>41722475.000775844</v>
      </c>
    </row>
    <row r="17" spans="1:3" ht="24" x14ac:dyDescent="0.25">
      <c r="A17" s="338">
        <v>613</v>
      </c>
      <c r="B17" s="339" t="s">
        <v>2001</v>
      </c>
      <c r="C17" s="340">
        <v>34220651.680372484</v>
      </c>
    </row>
    <row r="18" spans="1:3" x14ac:dyDescent="0.25">
      <c r="A18" s="338">
        <v>614</v>
      </c>
      <c r="B18" s="339" t="s">
        <v>2002</v>
      </c>
      <c r="C18" s="340">
        <v>178109200.81747699</v>
      </c>
    </row>
    <row r="19" spans="1:3" x14ac:dyDescent="0.25">
      <c r="A19" s="338">
        <v>615</v>
      </c>
      <c r="B19" s="339" t="s">
        <v>2009</v>
      </c>
      <c r="C19" s="340">
        <v>31373294.751374327</v>
      </c>
    </row>
    <row r="20" spans="1:3" x14ac:dyDescent="0.25">
      <c r="A20" s="338">
        <v>911</v>
      </c>
      <c r="B20" s="339" t="s">
        <v>2010</v>
      </c>
      <c r="C20" s="340">
        <v>39853303.32</v>
      </c>
    </row>
    <row r="21" spans="1:3" x14ac:dyDescent="0.25">
      <c r="A21" s="338">
        <v>921</v>
      </c>
      <c r="B21" s="339" t="s">
        <v>2011</v>
      </c>
      <c r="C21" s="340">
        <v>52500000</v>
      </c>
    </row>
    <row r="22" spans="1:3" x14ac:dyDescent="0.25">
      <c r="A22" s="338">
        <v>941</v>
      </c>
      <c r="B22" s="339" t="s">
        <v>2012</v>
      </c>
      <c r="C22" s="340">
        <v>420000</v>
      </c>
    </row>
    <row r="23" spans="1:3" ht="15.75" thickBot="1" x14ac:dyDescent="0.3">
      <c r="A23" s="341">
        <v>951</v>
      </c>
      <c r="B23" s="342" t="s">
        <v>2013</v>
      </c>
      <c r="C23" s="343">
        <v>14400000</v>
      </c>
    </row>
    <row r="24" spans="1:3" ht="15.75" thickBot="1" x14ac:dyDescent="0.3">
      <c r="A24" s="344"/>
      <c r="B24" s="345"/>
      <c r="C24" s="334"/>
    </row>
    <row r="25" spans="1:3" x14ac:dyDescent="0.25">
      <c r="A25" s="335" t="s">
        <v>1995</v>
      </c>
      <c r="B25" s="336"/>
      <c r="C25" s="337">
        <v>99556338.996500641</v>
      </c>
    </row>
    <row r="26" spans="1:3" x14ac:dyDescent="0.25">
      <c r="A26" s="338">
        <v>113</v>
      </c>
      <c r="B26" s="339" t="s">
        <v>2014</v>
      </c>
      <c r="C26" s="340">
        <v>14000000</v>
      </c>
    </row>
    <row r="27" spans="1:3" x14ac:dyDescent="0.25">
      <c r="A27" s="338">
        <v>132</v>
      </c>
      <c r="B27" s="339" t="s">
        <v>2015</v>
      </c>
      <c r="C27" s="340">
        <v>4000000</v>
      </c>
    </row>
    <row r="28" spans="1:3" x14ac:dyDescent="0.25">
      <c r="A28" s="338">
        <v>334</v>
      </c>
      <c r="B28" s="339" t="s">
        <v>2016</v>
      </c>
      <c r="C28" s="340">
        <v>18000000</v>
      </c>
    </row>
    <row r="29" spans="1:3" x14ac:dyDescent="0.25">
      <c r="A29" s="338">
        <v>541</v>
      </c>
      <c r="B29" s="339" t="s">
        <v>2004</v>
      </c>
      <c r="C29" s="340">
        <v>29317111.949999999</v>
      </c>
    </row>
    <row r="30" spans="1:3" x14ac:dyDescent="0.25">
      <c r="A30" s="338">
        <v>549</v>
      </c>
      <c r="B30" s="339" t="s">
        <v>2006</v>
      </c>
      <c r="C30" s="340">
        <v>7661494.9399999995</v>
      </c>
    </row>
    <row r="31" spans="1:3" ht="15.75" thickBot="1" x14ac:dyDescent="0.3">
      <c r="A31" s="341">
        <v>551</v>
      </c>
      <c r="B31" s="342" t="s">
        <v>2017</v>
      </c>
      <c r="C31" s="343">
        <v>26577732.106500648</v>
      </c>
    </row>
  </sheetData>
  <mergeCells count="5">
    <mergeCell ref="A2:C2"/>
    <mergeCell ref="A4:B4"/>
    <mergeCell ref="A9:B9"/>
    <mergeCell ref="A25:B25"/>
    <mergeCell ref="A1:C1"/>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D23"/>
  <sheetViews>
    <sheetView workbookViewId="0">
      <selection activeCell="B3" sqref="B3:D3"/>
    </sheetView>
  </sheetViews>
  <sheetFormatPr baseColWidth="10" defaultColWidth="11.42578125" defaultRowHeight="15" x14ac:dyDescent="0.25"/>
  <cols>
    <col min="2" max="4" width="27.7109375" customWidth="1"/>
  </cols>
  <sheetData>
    <row r="1" spans="2:4" ht="14.25" customHeight="1" thickBot="1" x14ac:dyDescent="0.3"/>
    <row r="2" spans="2:4" ht="15.75" hidden="1" thickBot="1" x14ac:dyDescent="0.3"/>
    <row r="3" spans="2:4" ht="71.25" customHeight="1" thickBot="1" x14ac:dyDescent="0.3">
      <c r="B3" s="321" t="s">
        <v>2105</v>
      </c>
      <c r="C3" s="322"/>
      <c r="D3" s="323"/>
    </row>
    <row r="4" spans="2:4" ht="15.75" thickBot="1" x14ac:dyDescent="0.3">
      <c r="B4" s="73" t="s">
        <v>2018</v>
      </c>
      <c r="C4" s="74" t="s">
        <v>2019</v>
      </c>
      <c r="D4" s="74" t="s">
        <v>2020</v>
      </c>
    </row>
    <row r="5" spans="2:4" ht="15.75" thickBot="1" x14ac:dyDescent="0.3">
      <c r="B5" s="324" t="s">
        <v>2021</v>
      </c>
      <c r="C5" s="325">
        <v>111856431</v>
      </c>
      <c r="D5" s="326">
        <v>0.02</v>
      </c>
    </row>
    <row r="6" spans="2:4" ht="15.75" thickBot="1" x14ac:dyDescent="0.3">
      <c r="B6" s="324" t="s">
        <v>2022</v>
      </c>
      <c r="C6" s="325">
        <v>434806715</v>
      </c>
      <c r="D6" s="326">
        <v>0.08</v>
      </c>
    </row>
    <row r="7" spans="2:4" ht="15.75" thickBot="1" x14ac:dyDescent="0.3">
      <c r="B7" s="324" t="s">
        <v>2023</v>
      </c>
      <c r="C7" s="325">
        <v>92527016</v>
      </c>
      <c r="D7" s="326">
        <v>0.02</v>
      </c>
    </row>
    <row r="8" spans="2:4" ht="15.75" thickBot="1" x14ac:dyDescent="0.3">
      <c r="B8" s="324" t="s">
        <v>2024</v>
      </c>
      <c r="C8" s="325">
        <v>67527442</v>
      </c>
      <c r="D8" s="326">
        <v>0.01</v>
      </c>
    </row>
    <row r="9" spans="2:4" ht="15.75" thickBot="1" x14ac:dyDescent="0.3">
      <c r="B9" s="324" t="s">
        <v>2025</v>
      </c>
      <c r="C9" s="325">
        <v>1042797721</v>
      </c>
      <c r="D9" s="326">
        <v>0.2</v>
      </c>
    </row>
    <row r="10" spans="2:4" ht="25.5" thickBot="1" x14ac:dyDescent="0.3">
      <c r="B10" s="324" t="s">
        <v>2026</v>
      </c>
      <c r="C10" s="325">
        <v>139646438</v>
      </c>
      <c r="D10" s="326">
        <v>0.03</v>
      </c>
    </row>
    <row r="11" spans="2:4" ht="25.5" thickBot="1" x14ac:dyDescent="0.3">
      <c r="B11" s="324" t="s">
        <v>2027</v>
      </c>
      <c r="C11" s="325">
        <v>230699690</v>
      </c>
      <c r="D11" s="326">
        <v>0.04</v>
      </c>
    </row>
    <row r="12" spans="2:4" ht="25.5" thickBot="1" x14ac:dyDescent="0.3">
      <c r="B12" s="324" t="s">
        <v>2028</v>
      </c>
      <c r="C12" s="325">
        <v>788844238</v>
      </c>
      <c r="D12" s="326">
        <v>0.15</v>
      </c>
    </row>
    <row r="13" spans="2:4" ht="15.75" thickBot="1" x14ac:dyDescent="0.3">
      <c r="B13" s="324" t="s">
        <v>2029</v>
      </c>
      <c r="C13" s="325">
        <v>728646093</v>
      </c>
      <c r="D13" s="326">
        <v>0.14000000000000001</v>
      </c>
    </row>
    <row r="14" spans="2:4" ht="15.75" thickBot="1" x14ac:dyDescent="0.3">
      <c r="B14" s="324" t="s">
        <v>2030</v>
      </c>
      <c r="C14" s="325">
        <v>589087812</v>
      </c>
      <c r="D14" s="326">
        <v>0.11</v>
      </c>
    </row>
    <row r="15" spans="2:4" ht="15.75" thickBot="1" x14ac:dyDescent="0.3">
      <c r="B15" s="324" t="s">
        <v>2031</v>
      </c>
      <c r="C15" s="325">
        <v>144534389</v>
      </c>
      <c r="D15" s="326">
        <v>0.03</v>
      </c>
    </row>
    <row r="16" spans="2:4" ht="25.5" thickBot="1" x14ac:dyDescent="0.3">
      <c r="B16" s="324" t="s">
        <v>2032</v>
      </c>
      <c r="C16" s="325">
        <v>72078222</v>
      </c>
      <c r="D16" s="326">
        <v>0.01</v>
      </c>
    </row>
    <row r="17" spans="2:4" ht="37.5" thickBot="1" x14ac:dyDescent="0.3">
      <c r="B17" s="324" t="s">
        <v>2033</v>
      </c>
      <c r="C17" s="325">
        <v>57202278</v>
      </c>
      <c r="D17" s="326">
        <v>0.01</v>
      </c>
    </row>
    <row r="18" spans="2:4" ht="15.75" thickBot="1" x14ac:dyDescent="0.3">
      <c r="B18" s="324" t="s">
        <v>2034</v>
      </c>
      <c r="C18" s="325">
        <v>25081373</v>
      </c>
      <c r="D18" s="326">
        <v>0</v>
      </c>
    </row>
    <row r="19" spans="2:4" ht="15.75" thickBot="1" x14ac:dyDescent="0.3">
      <c r="B19" s="324" t="s">
        <v>1994</v>
      </c>
      <c r="C19" s="325">
        <v>676469493</v>
      </c>
      <c r="D19" s="326">
        <v>0.13</v>
      </c>
    </row>
    <row r="20" spans="2:4" ht="15.75" thickBot="1" x14ac:dyDescent="0.3">
      <c r="B20" s="324" t="s">
        <v>2035</v>
      </c>
      <c r="C20" s="325">
        <v>115973333</v>
      </c>
      <c r="D20" s="326">
        <v>0.02</v>
      </c>
    </row>
    <row r="21" spans="2:4" ht="15.75" thickBot="1" x14ac:dyDescent="0.3">
      <c r="B21" s="327"/>
      <c r="C21" s="329"/>
      <c r="D21" s="329"/>
    </row>
    <row r="22" spans="2:4" ht="16.5" thickTop="1" thickBot="1" x14ac:dyDescent="0.3">
      <c r="B22" s="328" t="s">
        <v>2036</v>
      </c>
      <c r="C22" s="330">
        <v>5317778688</v>
      </c>
      <c r="D22" s="331">
        <v>1</v>
      </c>
    </row>
    <row r="23" spans="2:4" ht="15.75" thickTop="1" x14ac:dyDescent="0.25"/>
  </sheetData>
  <mergeCells count="1">
    <mergeCell ref="B3:D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D8"/>
  <sheetViews>
    <sheetView workbookViewId="0">
      <selection activeCell="B4" sqref="B4"/>
    </sheetView>
  </sheetViews>
  <sheetFormatPr baseColWidth="10" defaultColWidth="11.42578125" defaultRowHeight="12.75" x14ac:dyDescent="0.2"/>
  <cols>
    <col min="1" max="1" width="63.140625" style="47" customWidth="1"/>
    <col min="2" max="2" width="16.7109375" style="47" customWidth="1"/>
    <col min="3" max="3" width="11.42578125" style="47"/>
    <col min="4" max="4" width="13.42578125" style="47" bestFit="1" customWidth="1"/>
    <col min="5" max="16384" width="11.42578125" style="47"/>
  </cols>
  <sheetData>
    <row r="1" spans="1:4" x14ac:dyDescent="0.2">
      <c r="A1" s="315" t="s">
        <v>1984</v>
      </c>
      <c r="B1" s="316"/>
    </row>
    <row r="2" spans="1:4" x14ac:dyDescent="0.2">
      <c r="A2" s="317" t="s">
        <v>2037</v>
      </c>
      <c r="B2" s="318"/>
    </row>
    <row r="3" spans="1:4" x14ac:dyDescent="0.2">
      <c r="A3" s="54" t="s">
        <v>1985</v>
      </c>
      <c r="B3" s="54" t="s">
        <v>14</v>
      </c>
    </row>
    <row r="4" spans="1:4" x14ac:dyDescent="0.2">
      <c r="A4" s="46" t="s">
        <v>15</v>
      </c>
      <c r="B4" s="48">
        <f>SUM(B5:B8)</f>
        <v>3910244054</v>
      </c>
      <c r="D4" s="53"/>
    </row>
    <row r="5" spans="1:4" x14ac:dyDescent="0.2">
      <c r="A5" s="49" t="s">
        <v>1986</v>
      </c>
      <c r="B5" s="50">
        <f>1733606532</f>
        <v>1733606532</v>
      </c>
    </row>
    <row r="6" spans="1:4" x14ac:dyDescent="0.2">
      <c r="A6" s="49" t="s">
        <v>1987</v>
      </c>
      <c r="B6" s="50">
        <f>2099839141</f>
        <v>2099839141</v>
      </c>
    </row>
    <row r="7" spans="1:4" x14ac:dyDescent="0.2">
      <c r="A7" s="49" t="s">
        <v>1988</v>
      </c>
      <c r="B7" s="50">
        <v>76798381</v>
      </c>
    </row>
    <row r="8" spans="1:4" x14ac:dyDescent="0.2">
      <c r="A8" s="49" t="s">
        <v>1989</v>
      </c>
      <c r="B8" s="50"/>
    </row>
  </sheetData>
  <mergeCells count="2">
    <mergeCell ref="A1:B1"/>
    <mergeCell ref="A2:B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D8"/>
  <sheetViews>
    <sheetView workbookViewId="0">
      <selection activeCell="B4" sqref="B4"/>
    </sheetView>
  </sheetViews>
  <sheetFormatPr baseColWidth="10" defaultColWidth="11.42578125" defaultRowHeight="12.75" x14ac:dyDescent="0.2"/>
  <cols>
    <col min="1" max="1" width="63.140625" style="47" customWidth="1"/>
    <col min="2" max="2" width="16.7109375" style="47" customWidth="1"/>
    <col min="3" max="3" width="11.42578125" style="47"/>
    <col min="4" max="4" width="13.42578125" style="47" bestFit="1" customWidth="1"/>
    <col min="5" max="16384" width="11.42578125" style="47"/>
  </cols>
  <sheetData>
    <row r="1" spans="1:4" x14ac:dyDescent="0.2">
      <c r="A1" s="315" t="s">
        <v>1984</v>
      </c>
      <c r="B1" s="316"/>
    </row>
    <row r="2" spans="1:4" x14ac:dyDescent="0.2">
      <c r="A2" s="317" t="s">
        <v>2037</v>
      </c>
      <c r="B2" s="318"/>
    </row>
    <row r="3" spans="1:4" x14ac:dyDescent="0.2">
      <c r="A3" s="54" t="s">
        <v>1985</v>
      </c>
      <c r="B3" s="54" t="s">
        <v>14</v>
      </c>
    </row>
    <row r="4" spans="1:4" x14ac:dyDescent="0.2">
      <c r="A4" s="46" t="s">
        <v>15</v>
      </c>
      <c r="B4" s="48">
        <f>SUM(B5:B8)</f>
        <v>5317778688.3099995</v>
      </c>
      <c r="D4" s="53"/>
    </row>
    <row r="5" spans="1:4" x14ac:dyDescent="0.2">
      <c r="A5" s="49" t="s">
        <v>1986</v>
      </c>
      <c r="B5" s="50">
        <v>2550187238.96</v>
      </c>
    </row>
    <row r="6" spans="1:4" x14ac:dyDescent="0.2">
      <c r="A6" s="49" t="s">
        <v>1987</v>
      </c>
      <c r="B6" s="50">
        <v>2691047644.3499999</v>
      </c>
    </row>
    <row r="7" spans="1:4" x14ac:dyDescent="0.2">
      <c r="A7" s="49" t="s">
        <v>1988</v>
      </c>
      <c r="B7" s="50">
        <v>76543805</v>
      </c>
    </row>
    <row r="8" spans="1:4" x14ac:dyDescent="0.2">
      <c r="A8" s="49" t="s">
        <v>1989</v>
      </c>
      <c r="B8" s="50"/>
    </row>
  </sheetData>
  <mergeCells count="2">
    <mergeCell ref="A1:B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39"/>
  <sheetViews>
    <sheetView topLeftCell="A28" workbookViewId="0">
      <selection sqref="A1:XFD4"/>
    </sheetView>
  </sheetViews>
  <sheetFormatPr baseColWidth="10" defaultColWidth="11.42578125" defaultRowHeight="12" x14ac:dyDescent="0.2"/>
  <cols>
    <col min="1" max="1" width="48.7109375" style="16" bestFit="1" customWidth="1"/>
    <col min="2" max="16384" width="11.42578125" style="16"/>
  </cols>
  <sheetData>
    <row r="1" spans="1:14" ht="12.75" customHeight="1" x14ac:dyDescent="0.2">
      <c r="A1" s="181" t="s">
        <v>83</v>
      </c>
      <c r="B1" s="182"/>
      <c r="C1" s="182"/>
      <c r="D1" s="182"/>
      <c r="E1" s="182"/>
      <c r="F1" s="182"/>
      <c r="G1" s="182"/>
      <c r="H1" s="182"/>
      <c r="I1" s="182"/>
      <c r="J1" s="182"/>
      <c r="K1" s="182"/>
      <c r="L1" s="182"/>
      <c r="M1" s="182"/>
      <c r="N1" s="183"/>
    </row>
    <row r="2" spans="1:14" ht="12.75" thickBot="1" x14ac:dyDescent="0.25">
      <c r="A2" s="184" t="s">
        <v>84</v>
      </c>
      <c r="B2" s="185"/>
      <c r="C2" s="185"/>
      <c r="D2" s="185"/>
      <c r="E2" s="185"/>
      <c r="F2" s="185"/>
      <c r="G2" s="185"/>
      <c r="H2" s="185"/>
      <c r="I2" s="185"/>
      <c r="J2" s="185"/>
      <c r="K2" s="185"/>
      <c r="L2" s="185"/>
      <c r="M2" s="185"/>
      <c r="N2" s="186"/>
    </row>
    <row r="3" spans="1:14" x14ac:dyDescent="0.2">
      <c r="A3" s="20"/>
      <c r="B3" s="124" t="s">
        <v>29</v>
      </c>
      <c r="C3" s="124" t="s">
        <v>30</v>
      </c>
      <c r="D3" s="124" t="s">
        <v>31</v>
      </c>
      <c r="E3" s="124" t="s">
        <v>32</v>
      </c>
      <c r="F3" s="124" t="s">
        <v>33</v>
      </c>
      <c r="G3" s="124" t="s">
        <v>34</v>
      </c>
      <c r="H3" s="124" t="s">
        <v>35</v>
      </c>
      <c r="I3" s="124" t="s">
        <v>36</v>
      </c>
      <c r="J3" s="124" t="s">
        <v>37</v>
      </c>
      <c r="K3" s="124" t="s">
        <v>38</v>
      </c>
      <c r="L3" s="124" t="s">
        <v>39</v>
      </c>
      <c r="M3" s="124" t="s">
        <v>40</v>
      </c>
      <c r="N3" s="124" t="s">
        <v>41</v>
      </c>
    </row>
    <row r="4" spans="1:14" x14ac:dyDescent="0.2">
      <c r="A4" s="21" t="s">
        <v>15</v>
      </c>
      <c r="B4" s="22"/>
      <c r="C4" s="22"/>
      <c r="D4" s="22"/>
      <c r="E4" s="22"/>
      <c r="F4" s="22"/>
      <c r="G4" s="22"/>
      <c r="H4" s="22"/>
      <c r="I4" s="22"/>
      <c r="J4" s="22"/>
      <c r="K4" s="22"/>
      <c r="L4" s="22"/>
      <c r="M4" s="22"/>
      <c r="N4" s="22"/>
    </row>
    <row r="5" spans="1:14" x14ac:dyDescent="0.2">
      <c r="A5" s="23" t="s">
        <v>25</v>
      </c>
      <c r="B5" s="24"/>
      <c r="C5" s="24"/>
      <c r="D5" s="24"/>
      <c r="E5" s="24"/>
      <c r="F5" s="24"/>
      <c r="G5" s="24"/>
      <c r="H5" s="24"/>
      <c r="I5" s="24"/>
      <c r="J5" s="24"/>
      <c r="K5" s="24"/>
      <c r="L5" s="24"/>
      <c r="M5" s="24"/>
      <c r="N5" s="24"/>
    </row>
    <row r="6" spans="1:14" x14ac:dyDescent="0.2">
      <c r="A6" s="23" t="s">
        <v>85</v>
      </c>
      <c r="B6" s="24"/>
      <c r="C6" s="24"/>
      <c r="D6" s="24"/>
      <c r="E6" s="24"/>
      <c r="F6" s="24"/>
      <c r="G6" s="24"/>
      <c r="H6" s="24"/>
      <c r="I6" s="24"/>
      <c r="J6" s="24"/>
      <c r="K6" s="24"/>
      <c r="L6" s="24"/>
      <c r="M6" s="24"/>
      <c r="N6" s="24"/>
    </row>
    <row r="7" spans="1:14" x14ac:dyDescent="0.2">
      <c r="A7" s="23" t="s">
        <v>86</v>
      </c>
      <c r="B7" s="24"/>
      <c r="C7" s="24"/>
      <c r="D7" s="24"/>
      <c r="E7" s="24"/>
      <c r="F7" s="24"/>
      <c r="G7" s="24"/>
      <c r="H7" s="24"/>
      <c r="I7" s="24"/>
      <c r="J7" s="24"/>
      <c r="K7" s="24"/>
      <c r="L7" s="24"/>
      <c r="M7" s="24"/>
      <c r="N7" s="24"/>
    </row>
    <row r="8" spans="1:14" x14ac:dyDescent="0.2">
      <c r="A8" s="23" t="s">
        <v>87</v>
      </c>
      <c r="B8" s="24"/>
      <c r="C8" s="24"/>
      <c r="D8" s="24"/>
      <c r="E8" s="24"/>
      <c r="F8" s="24"/>
      <c r="G8" s="24"/>
      <c r="H8" s="24"/>
      <c r="I8" s="24"/>
      <c r="J8" s="24"/>
      <c r="K8" s="24"/>
      <c r="L8" s="24"/>
      <c r="M8" s="24"/>
      <c r="N8" s="24"/>
    </row>
    <row r="9" spans="1:14" x14ac:dyDescent="0.2">
      <c r="A9" s="23" t="s">
        <v>88</v>
      </c>
      <c r="B9" s="24"/>
      <c r="C9" s="24"/>
      <c r="D9" s="24"/>
      <c r="E9" s="24"/>
      <c r="F9" s="24"/>
      <c r="G9" s="24"/>
      <c r="H9" s="24"/>
      <c r="I9" s="24"/>
      <c r="J9" s="24"/>
      <c r="K9" s="24"/>
      <c r="L9" s="24"/>
      <c r="M9" s="24"/>
      <c r="N9" s="24"/>
    </row>
    <row r="10" spans="1:14" x14ac:dyDescent="0.2">
      <c r="A10" s="23" t="s">
        <v>89</v>
      </c>
      <c r="B10" s="24"/>
      <c r="C10" s="24"/>
      <c r="D10" s="24"/>
      <c r="E10" s="24"/>
      <c r="F10" s="24"/>
      <c r="G10" s="24"/>
      <c r="H10" s="24"/>
      <c r="I10" s="24"/>
      <c r="J10" s="24"/>
      <c r="K10" s="24"/>
      <c r="L10" s="24"/>
      <c r="M10" s="24"/>
      <c r="N10" s="24"/>
    </row>
    <row r="11" spans="1:14" x14ac:dyDescent="0.2">
      <c r="A11" s="23" t="s">
        <v>90</v>
      </c>
      <c r="B11" s="24"/>
      <c r="C11" s="24"/>
      <c r="D11" s="24"/>
      <c r="E11" s="24"/>
      <c r="F11" s="24"/>
      <c r="G11" s="24"/>
      <c r="H11" s="24"/>
      <c r="I11" s="24"/>
      <c r="J11" s="24"/>
      <c r="K11" s="24"/>
      <c r="L11" s="24"/>
      <c r="M11" s="24"/>
      <c r="N11" s="24"/>
    </row>
    <row r="12" spans="1:14" x14ac:dyDescent="0.2">
      <c r="A12" s="23" t="s">
        <v>91</v>
      </c>
      <c r="B12" s="24"/>
      <c r="C12" s="24"/>
      <c r="D12" s="24"/>
      <c r="E12" s="24"/>
      <c r="F12" s="24"/>
      <c r="G12" s="24"/>
      <c r="H12" s="24"/>
      <c r="I12" s="24"/>
      <c r="J12" s="24"/>
      <c r="K12" s="24"/>
      <c r="L12" s="24"/>
      <c r="M12" s="24"/>
      <c r="N12" s="24"/>
    </row>
    <row r="13" spans="1:14" x14ac:dyDescent="0.2">
      <c r="A13" s="23" t="s">
        <v>26</v>
      </c>
      <c r="B13" s="24"/>
      <c r="C13" s="24"/>
      <c r="D13" s="24"/>
      <c r="E13" s="24"/>
      <c r="F13" s="24"/>
      <c r="G13" s="24"/>
      <c r="H13" s="24"/>
      <c r="I13" s="24"/>
      <c r="J13" s="24"/>
      <c r="K13" s="24"/>
      <c r="L13" s="24"/>
      <c r="M13" s="24"/>
      <c r="N13" s="24"/>
    </row>
    <row r="14" spans="1:14" ht="24" x14ac:dyDescent="0.2">
      <c r="A14" s="23" t="s">
        <v>92</v>
      </c>
      <c r="B14" s="24"/>
      <c r="C14" s="24"/>
      <c r="D14" s="24"/>
      <c r="E14" s="24"/>
      <c r="F14" s="24"/>
      <c r="G14" s="24"/>
      <c r="H14" s="24"/>
      <c r="I14" s="24"/>
      <c r="J14" s="24"/>
      <c r="K14" s="24"/>
      <c r="L14" s="24"/>
      <c r="M14" s="24"/>
      <c r="N14" s="24"/>
    </row>
    <row r="15" spans="1:14" x14ac:dyDescent="0.2">
      <c r="A15" s="23" t="s">
        <v>93</v>
      </c>
      <c r="B15" s="24"/>
      <c r="C15" s="24"/>
      <c r="D15" s="24"/>
      <c r="E15" s="24"/>
      <c r="F15" s="24"/>
      <c r="G15" s="24"/>
      <c r="H15" s="24"/>
      <c r="I15" s="24"/>
      <c r="J15" s="24"/>
      <c r="K15" s="24"/>
      <c r="L15" s="24"/>
      <c r="M15" s="24"/>
      <c r="N15" s="24"/>
    </row>
    <row r="16" spans="1:14" ht="24" x14ac:dyDescent="0.2">
      <c r="A16" s="23" t="s">
        <v>94</v>
      </c>
      <c r="B16" s="24"/>
      <c r="C16" s="24"/>
      <c r="D16" s="24"/>
      <c r="E16" s="24"/>
      <c r="F16" s="24"/>
      <c r="G16" s="24"/>
      <c r="H16" s="24"/>
      <c r="I16" s="24"/>
      <c r="J16" s="24"/>
      <c r="K16" s="24"/>
      <c r="L16" s="24"/>
      <c r="M16" s="24"/>
      <c r="N16" s="24"/>
    </row>
    <row r="17" spans="1:14" x14ac:dyDescent="0.2">
      <c r="A17" s="23" t="s">
        <v>95</v>
      </c>
      <c r="B17" s="24"/>
      <c r="C17" s="24"/>
      <c r="D17" s="24"/>
      <c r="E17" s="24"/>
      <c r="F17" s="24"/>
      <c r="G17" s="24"/>
      <c r="H17" s="24"/>
      <c r="I17" s="24"/>
      <c r="J17" s="24"/>
      <c r="K17" s="24"/>
      <c r="L17" s="24"/>
      <c r="M17" s="24"/>
      <c r="N17" s="24"/>
    </row>
    <row r="18" spans="1:14" x14ac:dyDescent="0.2">
      <c r="A18" s="23" t="s">
        <v>96</v>
      </c>
      <c r="B18" s="24"/>
      <c r="C18" s="24"/>
      <c r="D18" s="24"/>
      <c r="E18" s="24"/>
      <c r="F18" s="24"/>
      <c r="G18" s="24"/>
      <c r="H18" s="24"/>
      <c r="I18" s="24"/>
      <c r="J18" s="24"/>
      <c r="K18" s="24"/>
      <c r="L18" s="24"/>
      <c r="M18" s="24"/>
      <c r="N18" s="24"/>
    </row>
    <row r="19" spans="1:14" x14ac:dyDescent="0.2">
      <c r="A19" s="23" t="s">
        <v>97</v>
      </c>
      <c r="B19" s="24"/>
      <c r="C19" s="24"/>
      <c r="D19" s="24"/>
      <c r="E19" s="24"/>
      <c r="F19" s="24"/>
      <c r="G19" s="24"/>
      <c r="H19" s="24"/>
      <c r="I19" s="24"/>
      <c r="J19" s="24"/>
      <c r="K19" s="24"/>
      <c r="L19" s="24"/>
      <c r="M19" s="24"/>
      <c r="N19" s="24"/>
    </row>
    <row r="20" spans="1:14" ht="24" x14ac:dyDescent="0.2">
      <c r="A20" s="23" t="s">
        <v>98</v>
      </c>
      <c r="B20" s="24"/>
      <c r="C20" s="24"/>
      <c r="D20" s="24"/>
      <c r="E20" s="24"/>
      <c r="F20" s="24"/>
      <c r="G20" s="24"/>
      <c r="H20" s="24"/>
      <c r="I20" s="24"/>
      <c r="J20" s="24"/>
      <c r="K20" s="24"/>
      <c r="L20" s="24"/>
      <c r="M20" s="24"/>
      <c r="N20" s="24"/>
    </row>
    <row r="21" spans="1:14" x14ac:dyDescent="0.2">
      <c r="A21" s="23" t="s">
        <v>99</v>
      </c>
      <c r="B21" s="24"/>
      <c r="C21" s="24"/>
      <c r="D21" s="24"/>
      <c r="E21" s="24"/>
      <c r="F21" s="24"/>
      <c r="G21" s="24"/>
      <c r="H21" s="24"/>
      <c r="I21" s="24"/>
      <c r="J21" s="24"/>
      <c r="K21" s="24"/>
      <c r="L21" s="24"/>
      <c r="M21" s="24"/>
      <c r="N21" s="24"/>
    </row>
    <row r="22" spans="1:14" x14ac:dyDescent="0.2">
      <c r="A22" s="23" t="s">
        <v>100</v>
      </c>
      <c r="B22" s="24"/>
      <c r="C22" s="24"/>
      <c r="D22" s="24"/>
      <c r="E22" s="24"/>
      <c r="F22" s="24"/>
      <c r="G22" s="24"/>
      <c r="H22" s="24"/>
      <c r="I22" s="24"/>
      <c r="J22" s="24"/>
      <c r="K22" s="24"/>
      <c r="L22" s="24"/>
      <c r="M22" s="24"/>
      <c r="N22" s="24"/>
    </row>
    <row r="23" spans="1:14" x14ac:dyDescent="0.2">
      <c r="A23" s="23" t="s">
        <v>27</v>
      </c>
      <c r="B23" s="24"/>
      <c r="C23" s="24"/>
      <c r="D23" s="24"/>
      <c r="E23" s="24"/>
      <c r="F23" s="24"/>
      <c r="G23" s="24"/>
      <c r="H23" s="24"/>
      <c r="I23" s="24"/>
      <c r="J23" s="24"/>
      <c r="K23" s="24"/>
      <c r="L23" s="24"/>
      <c r="M23" s="24"/>
      <c r="N23" s="24"/>
    </row>
    <row r="24" spans="1:14" x14ac:dyDescent="0.2">
      <c r="A24" s="23" t="s">
        <v>101</v>
      </c>
      <c r="B24" s="24"/>
      <c r="C24" s="24"/>
      <c r="D24" s="24"/>
      <c r="E24" s="24"/>
      <c r="F24" s="24"/>
      <c r="G24" s="24"/>
      <c r="H24" s="24"/>
      <c r="I24" s="24"/>
      <c r="J24" s="24"/>
      <c r="K24" s="24"/>
      <c r="L24" s="24"/>
      <c r="M24" s="24"/>
      <c r="N24" s="24"/>
    </row>
    <row r="25" spans="1:14" x14ac:dyDescent="0.2">
      <c r="A25" s="23" t="s">
        <v>102</v>
      </c>
      <c r="B25" s="24"/>
      <c r="C25" s="24"/>
      <c r="D25" s="24"/>
      <c r="E25" s="24"/>
      <c r="F25" s="24"/>
      <c r="G25" s="24"/>
      <c r="H25" s="24"/>
      <c r="I25" s="24"/>
      <c r="J25" s="24"/>
      <c r="K25" s="24"/>
      <c r="L25" s="24"/>
      <c r="M25" s="24"/>
      <c r="N25" s="24"/>
    </row>
    <row r="26" spans="1:14" ht="24" x14ac:dyDescent="0.2">
      <c r="A26" s="23" t="s">
        <v>103</v>
      </c>
      <c r="B26" s="24"/>
      <c r="C26" s="24"/>
      <c r="D26" s="24"/>
      <c r="E26" s="24"/>
      <c r="F26" s="24"/>
      <c r="G26" s="24"/>
      <c r="H26" s="24"/>
      <c r="I26" s="24"/>
      <c r="J26" s="24"/>
      <c r="K26" s="24"/>
      <c r="L26" s="24"/>
      <c r="M26" s="24"/>
      <c r="N26" s="24"/>
    </row>
    <row r="27" spans="1:14" x14ac:dyDescent="0.2">
      <c r="A27" s="23" t="s">
        <v>104</v>
      </c>
      <c r="B27" s="24"/>
      <c r="C27" s="24"/>
      <c r="D27" s="24"/>
      <c r="E27" s="24"/>
      <c r="F27" s="24"/>
      <c r="G27" s="24"/>
      <c r="H27" s="24"/>
      <c r="I27" s="24"/>
      <c r="J27" s="24"/>
      <c r="K27" s="24"/>
      <c r="L27" s="24"/>
      <c r="M27" s="24"/>
      <c r="N27" s="24"/>
    </row>
    <row r="28" spans="1:14" ht="24" x14ac:dyDescent="0.2">
      <c r="A28" s="23" t="s">
        <v>105</v>
      </c>
      <c r="B28" s="24"/>
      <c r="C28" s="24"/>
      <c r="D28" s="24"/>
      <c r="E28" s="24"/>
      <c r="F28" s="24"/>
      <c r="G28" s="24"/>
      <c r="H28" s="24"/>
      <c r="I28" s="24"/>
      <c r="J28" s="24"/>
      <c r="K28" s="24"/>
      <c r="L28" s="24"/>
      <c r="M28" s="24"/>
      <c r="N28" s="24"/>
    </row>
    <row r="29" spans="1:14" x14ac:dyDescent="0.2">
      <c r="A29" s="23" t="s">
        <v>106</v>
      </c>
      <c r="B29" s="24"/>
      <c r="C29" s="24"/>
      <c r="D29" s="24"/>
      <c r="E29" s="24"/>
      <c r="F29" s="24"/>
      <c r="G29" s="24"/>
      <c r="H29" s="24"/>
      <c r="I29" s="24"/>
      <c r="J29" s="24"/>
      <c r="K29" s="24"/>
      <c r="L29" s="24"/>
      <c r="M29" s="24"/>
      <c r="N29" s="24"/>
    </row>
    <row r="30" spans="1:14" x14ac:dyDescent="0.2">
      <c r="A30" s="23" t="s">
        <v>107</v>
      </c>
      <c r="B30" s="24"/>
      <c r="C30" s="24"/>
      <c r="D30" s="24"/>
      <c r="E30" s="24"/>
      <c r="F30" s="24"/>
      <c r="G30" s="24"/>
      <c r="H30" s="24"/>
      <c r="I30" s="24"/>
      <c r="J30" s="24"/>
      <c r="K30" s="24"/>
      <c r="L30" s="24"/>
      <c r="M30" s="24"/>
      <c r="N30" s="24"/>
    </row>
    <row r="31" spans="1:14" x14ac:dyDescent="0.2">
      <c r="A31" s="23" t="s">
        <v>108</v>
      </c>
      <c r="B31" s="24"/>
      <c r="C31" s="24"/>
      <c r="D31" s="24"/>
      <c r="E31" s="24"/>
      <c r="F31" s="24"/>
      <c r="G31" s="24"/>
      <c r="H31" s="24"/>
      <c r="I31" s="24"/>
      <c r="J31" s="24"/>
      <c r="K31" s="24"/>
      <c r="L31" s="24"/>
      <c r="M31" s="24"/>
      <c r="N31" s="24"/>
    </row>
    <row r="32" spans="1:14" x14ac:dyDescent="0.2">
      <c r="A32" s="23" t="s">
        <v>109</v>
      </c>
      <c r="B32" s="24"/>
      <c r="C32" s="24"/>
      <c r="D32" s="24"/>
      <c r="E32" s="24"/>
      <c r="F32" s="24"/>
      <c r="G32" s="24"/>
      <c r="H32" s="24"/>
      <c r="I32" s="24"/>
      <c r="J32" s="24"/>
      <c r="K32" s="24"/>
      <c r="L32" s="24"/>
      <c r="M32" s="24"/>
      <c r="N32" s="24"/>
    </row>
    <row r="33" spans="1:14" x14ac:dyDescent="0.2">
      <c r="A33" s="23" t="s">
        <v>24</v>
      </c>
      <c r="B33" s="24"/>
      <c r="C33" s="24"/>
      <c r="D33" s="24"/>
      <c r="E33" s="24"/>
      <c r="F33" s="24"/>
      <c r="G33" s="24"/>
      <c r="H33" s="24"/>
      <c r="I33" s="24"/>
      <c r="J33" s="24"/>
      <c r="K33" s="24"/>
      <c r="L33" s="24"/>
      <c r="M33" s="24"/>
      <c r="N33" s="24"/>
    </row>
    <row r="34" spans="1:14" x14ac:dyDescent="0.2">
      <c r="A34" s="23" t="s">
        <v>74</v>
      </c>
      <c r="B34" s="24"/>
      <c r="C34" s="24"/>
      <c r="D34" s="24"/>
      <c r="E34" s="24"/>
      <c r="F34" s="24"/>
      <c r="G34" s="24"/>
      <c r="H34" s="24"/>
      <c r="I34" s="24"/>
      <c r="J34" s="24"/>
      <c r="K34" s="24"/>
      <c r="L34" s="24"/>
      <c r="M34" s="24"/>
      <c r="N34" s="24"/>
    </row>
    <row r="35" spans="1:14" x14ac:dyDescent="0.2">
      <c r="A35" s="23" t="s">
        <v>75</v>
      </c>
      <c r="B35" s="24"/>
      <c r="C35" s="24"/>
      <c r="D35" s="24"/>
      <c r="E35" s="24"/>
      <c r="F35" s="24"/>
      <c r="G35" s="24"/>
      <c r="H35" s="24"/>
      <c r="I35" s="24"/>
      <c r="J35" s="24"/>
      <c r="K35" s="24"/>
      <c r="L35" s="24"/>
      <c r="M35" s="24"/>
      <c r="N35" s="24"/>
    </row>
    <row r="36" spans="1:14" x14ac:dyDescent="0.2">
      <c r="A36" s="23" t="s">
        <v>76</v>
      </c>
      <c r="B36" s="24"/>
      <c r="C36" s="24"/>
      <c r="D36" s="24"/>
      <c r="E36" s="24"/>
      <c r="F36" s="24"/>
      <c r="G36" s="24"/>
      <c r="H36" s="24"/>
      <c r="I36" s="24"/>
      <c r="J36" s="24"/>
      <c r="K36" s="24"/>
      <c r="L36" s="24"/>
      <c r="M36" s="24"/>
      <c r="N36" s="24"/>
    </row>
    <row r="37" spans="1:14" x14ac:dyDescent="0.2">
      <c r="A37" s="23" t="s">
        <v>110</v>
      </c>
      <c r="B37" s="24"/>
      <c r="C37" s="24"/>
      <c r="D37" s="24"/>
      <c r="E37" s="24"/>
      <c r="F37" s="24"/>
      <c r="G37" s="24"/>
      <c r="H37" s="24"/>
      <c r="I37" s="24"/>
      <c r="J37" s="24"/>
      <c r="K37" s="24"/>
      <c r="L37" s="24"/>
      <c r="M37" s="24"/>
      <c r="N37" s="24"/>
    </row>
    <row r="38" spans="1:14" x14ac:dyDescent="0.2">
      <c r="A38" s="23" t="s">
        <v>111</v>
      </c>
      <c r="B38" s="24"/>
      <c r="C38" s="24"/>
      <c r="D38" s="24"/>
      <c r="E38" s="24"/>
      <c r="F38" s="24"/>
      <c r="G38" s="24"/>
      <c r="H38" s="24"/>
      <c r="I38" s="24"/>
      <c r="J38" s="24"/>
      <c r="K38" s="24"/>
      <c r="L38" s="24"/>
      <c r="M38" s="24"/>
      <c r="N38" s="24"/>
    </row>
    <row r="39" spans="1:14" x14ac:dyDescent="0.2">
      <c r="A39" s="23" t="s">
        <v>112</v>
      </c>
      <c r="B39" s="24"/>
      <c r="C39" s="24"/>
      <c r="D39" s="24"/>
      <c r="E39" s="24"/>
      <c r="F39" s="24"/>
      <c r="G39" s="24"/>
      <c r="H39" s="24"/>
      <c r="I39" s="24"/>
      <c r="J39" s="24"/>
      <c r="K39" s="24"/>
      <c r="L39" s="24"/>
      <c r="M39" s="24"/>
      <c r="N39" s="24"/>
    </row>
  </sheetData>
  <mergeCells count="2">
    <mergeCell ref="A1:N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10"/>
  <sheetViews>
    <sheetView workbookViewId="0">
      <selection activeCell="J22" sqref="J22"/>
    </sheetView>
  </sheetViews>
  <sheetFormatPr baseColWidth="10" defaultColWidth="11.42578125" defaultRowHeight="12" x14ac:dyDescent="0.2"/>
  <cols>
    <col min="1" max="3" width="11.42578125" style="16"/>
    <col min="4" max="4" width="14.42578125" style="16" customWidth="1"/>
    <col min="5" max="16384" width="11.42578125" style="16"/>
  </cols>
  <sheetData>
    <row r="1" spans="1:8" x14ac:dyDescent="0.2">
      <c r="A1" s="187" t="s">
        <v>113</v>
      </c>
      <c r="B1" s="188"/>
      <c r="C1" s="188"/>
      <c r="D1" s="188"/>
      <c r="E1" s="188"/>
      <c r="F1" s="188"/>
      <c r="G1" s="188"/>
      <c r="H1" s="189"/>
    </row>
    <row r="2" spans="1:8" x14ac:dyDescent="0.2">
      <c r="A2" s="190" t="s">
        <v>114</v>
      </c>
      <c r="B2" s="191"/>
      <c r="C2" s="191"/>
      <c r="D2" s="191"/>
      <c r="E2" s="191"/>
      <c r="F2" s="191"/>
      <c r="G2" s="191"/>
      <c r="H2" s="192"/>
    </row>
    <row r="3" spans="1:8" ht="12.75" thickBot="1" x14ac:dyDescent="0.25">
      <c r="A3" s="193" t="s">
        <v>115</v>
      </c>
      <c r="B3" s="194"/>
      <c r="C3" s="194"/>
      <c r="D3" s="194"/>
      <c r="E3" s="194"/>
      <c r="F3" s="194"/>
      <c r="G3" s="194"/>
      <c r="H3" s="195"/>
    </row>
    <row r="4" spans="1:8" ht="36.75" thickBot="1" x14ac:dyDescent="0.25">
      <c r="A4" s="121" t="s">
        <v>116</v>
      </c>
      <c r="B4" s="26" t="s">
        <v>117</v>
      </c>
      <c r="C4" s="26" t="s">
        <v>118</v>
      </c>
      <c r="D4" s="26" t="s">
        <v>119</v>
      </c>
      <c r="E4" s="26" t="s">
        <v>120</v>
      </c>
      <c r="F4" s="26" t="s">
        <v>121</v>
      </c>
      <c r="G4" s="26" t="s">
        <v>122</v>
      </c>
      <c r="H4" s="26" t="s">
        <v>123</v>
      </c>
    </row>
    <row r="5" spans="1:8" ht="12.75" thickBot="1" x14ac:dyDescent="0.25">
      <c r="A5" s="27"/>
      <c r="B5" s="28"/>
      <c r="C5" s="28"/>
      <c r="D5" s="28"/>
      <c r="E5" s="28"/>
      <c r="F5" s="28"/>
      <c r="G5" s="28"/>
      <c r="H5" s="28"/>
    </row>
    <row r="6" spans="1:8" ht="12.75" thickBot="1" x14ac:dyDescent="0.25">
      <c r="A6" s="27"/>
      <c r="B6" s="28"/>
      <c r="C6" s="28"/>
      <c r="D6" s="28"/>
      <c r="E6" s="28"/>
      <c r="F6" s="28"/>
      <c r="G6" s="28"/>
      <c r="H6" s="28"/>
    </row>
    <row r="7" spans="1:8" ht="12.75" thickBot="1" x14ac:dyDescent="0.25">
      <c r="A7" s="27"/>
      <c r="B7" s="28"/>
      <c r="C7" s="28"/>
      <c r="D7" s="28"/>
      <c r="E7" s="28"/>
      <c r="F7" s="28"/>
      <c r="G7" s="28"/>
      <c r="H7" s="28"/>
    </row>
    <row r="8" spans="1:8" ht="12.75" thickBot="1" x14ac:dyDescent="0.25">
      <c r="A8" s="27"/>
      <c r="B8" s="28"/>
      <c r="C8" s="28"/>
      <c r="D8" s="28"/>
      <c r="E8" s="28"/>
      <c r="F8" s="28"/>
      <c r="G8" s="28"/>
      <c r="H8" s="28"/>
    </row>
    <row r="9" spans="1:8" ht="12.75" thickBot="1" x14ac:dyDescent="0.25">
      <c r="A9" s="27"/>
      <c r="B9" s="28"/>
      <c r="C9" s="28"/>
      <c r="D9" s="28"/>
      <c r="E9" s="28"/>
      <c r="F9" s="28"/>
      <c r="G9" s="28"/>
      <c r="H9" s="28"/>
    </row>
    <row r="10" spans="1:8" ht="12.75" thickBot="1" x14ac:dyDescent="0.25">
      <c r="A10" s="27"/>
      <c r="B10" s="28"/>
      <c r="C10" s="28"/>
      <c r="D10" s="28"/>
      <c r="E10" s="28"/>
      <c r="F10" s="28"/>
      <c r="G10" s="28"/>
      <c r="H10" s="28"/>
    </row>
  </sheetData>
  <mergeCells count="3">
    <mergeCell ref="A1:H1"/>
    <mergeCell ref="A2:H2"/>
    <mergeCell ref="A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E8"/>
  <sheetViews>
    <sheetView workbookViewId="0">
      <selection activeCell="C12" sqref="C12"/>
    </sheetView>
  </sheetViews>
  <sheetFormatPr baseColWidth="10" defaultColWidth="16.42578125" defaultRowHeight="12" x14ac:dyDescent="0.2"/>
  <cols>
    <col min="1" max="16384" width="16.42578125" style="16"/>
  </cols>
  <sheetData>
    <row r="1" spans="1:5" x14ac:dyDescent="0.2">
      <c r="A1" s="187" t="s">
        <v>83</v>
      </c>
      <c r="B1" s="196"/>
      <c r="C1" s="196"/>
      <c r="D1" s="197"/>
      <c r="E1" s="202"/>
    </row>
    <row r="2" spans="1:5" x14ac:dyDescent="0.2">
      <c r="A2" s="190" t="s">
        <v>124</v>
      </c>
      <c r="B2" s="198"/>
      <c r="C2" s="198"/>
      <c r="D2" s="199"/>
      <c r="E2" s="203"/>
    </row>
    <row r="3" spans="1:5" ht="12.75" thickBot="1" x14ac:dyDescent="0.25">
      <c r="A3" s="193" t="s">
        <v>125</v>
      </c>
      <c r="B3" s="200"/>
      <c r="C3" s="200"/>
      <c r="D3" s="201"/>
      <c r="E3" s="204"/>
    </row>
    <row r="4" spans="1:5" ht="24.75" thickBot="1" x14ac:dyDescent="0.25">
      <c r="A4" s="121" t="s">
        <v>126</v>
      </c>
      <c r="B4" s="26" t="s">
        <v>127</v>
      </c>
      <c r="C4" s="205" t="s">
        <v>128</v>
      </c>
      <c r="D4" s="206"/>
      <c r="E4" s="26" t="s">
        <v>129</v>
      </c>
    </row>
    <row r="5" spans="1:5" ht="12.75" thickBot="1" x14ac:dyDescent="0.25">
      <c r="A5" s="121"/>
      <c r="B5" s="26"/>
      <c r="C5" s="26" t="s">
        <v>130</v>
      </c>
      <c r="D5" s="26" t="s">
        <v>131</v>
      </c>
      <c r="E5" s="26"/>
    </row>
    <row r="6" spans="1:5" ht="12.75" thickBot="1" x14ac:dyDescent="0.25">
      <c r="A6" s="27"/>
      <c r="B6" s="28"/>
      <c r="C6" s="28"/>
      <c r="D6" s="28"/>
      <c r="E6" s="28"/>
    </row>
    <row r="7" spans="1:5" ht="12.75" thickBot="1" x14ac:dyDescent="0.25">
      <c r="A7" s="27"/>
      <c r="B7" s="28"/>
      <c r="C7" s="28"/>
      <c r="D7" s="28"/>
      <c r="E7" s="28"/>
    </row>
    <row r="8" spans="1:5" ht="12.75" thickBot="1" x14ac:dyDescent="0.25">
      <c r="A8" s="27"/>
      <c r="B8" s="28"/>
      <c r="C8" s="28"/>
      <c r="D8" s="28"/>
      <c r="E8" s="28"/>
    </row>
  </sheetData>
  <mergeCells count="5">
    <mergeCell ref="A1:D1"/>
    <mergeCell ref="A2:D2"/>
    <mergeCell ref="A3:D3"/>
    <mergeCell ref="E1:E3"/>
    <mergeCell ref="C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8"/>
  <sheetViews>
    <sheetView workbookViewId="0">
      <selection activeCell="I24" sqref="I22:I24"/>
    </sheetView>
  </sheetViews>
  <sheetFormatPr baseColWidth="10" defaultColWidth="11.42578125" defaultRowHeight="12" x14ac:dyDescent="0.2"/>
  <cols>
    <col min="1" max="16384" width="11.42578125" style="16"/>
  </cols>
  <sheetData>
    <row r="1" spans="1:10" x14ac:dyDescent="0.2">
      <c r="A1" s="187" t="s">
        <v>83</v>
      </c>
      <c r="B1" s="188"/>
      <c r="C1" s="188"/>
      <c r="D1" s="188"/>
      <c r="E1" s="188"/>
      <c r="F1" s="188"/>
      <c r="G1" s="188"/>
      <c r="H1" s="188"/>
      <c r="I1" s="188"/>
      <c r="J1" s="189"/>
    </row>
    <row r="2" spans="1:10" x14ac:dyDescent="0.2">
      <c r="A2" s="190" t="s">
        <v>132</v>
      </c>
      <c r="B2" s="191"/>
      <c r="C2" s="191"/>
      <c r="D2" s="191"/>
      <c r="E2" s="191"/>
      <c r="F2" s="191"/>
      <c r="G2" s="191"/>
      <c r="H2" s="191"/>
      <c r="I2" s="191"/>
      <c r="J2" s="192"/>
    </row>
    <row r="3" spans="1:10" ht="12.75" thickBot="1" x14ac:dyDescent="0.25">
      <c r="A3" s="193" t="s">
        <v>133</v>
      </c>
      <c r="B3" s="194"/>
      <c r="C3" s="194"/>
      <c r="D3" s="194"/>
      <c r="E3" s="194"/>
      <c r="F3" s="194"/>
      <c r="G3" s="194"/>
      <c r="H3" s="194"/>
      <c r="I3" s="194"/>
      <c r="J3" s="195"/>
    </row>
    <row r="4" spans="1:10" ht="24.75" customHeight="1" thickBot="1" x14ac:dyDescent="0.25">
      <c r="A4" s="207" t="s">
        <v>134</v>
      </c>
      <c r="B4" s="207" t="s">
        <v>135</v>
      </c>
      <c r="C4" s="207" t="s">
        <v>136</v>
      </c>
      <c r="D4" s="207" t="s">
        <v>137</v>
      </c>
      <c r="E4" s="207" t="s">
        <v>138</v>
      </c>
      <c r="F4" s="207" t="s">
        <v>139</v>
      </c>
      <c r="G4" s="26"/>
      <c r="H4" s="26"/>
      <c r="I4" s="205" t="s">
        <v>140</v>
      </c>
      <c r="J4" s="206"/>
    </row>
    <row r="5" spans="1:10" ht="24.75" thickBot="1" x14ac:dyDescent="0.25">
      <c r="A5" s="208"/>
      <c r="B5" s="208"/>
      <c r="C5" s="208"/>
      <c r="D5" s="208"/>
      <c r="E5" s="208"/>
      <c r="F5" s="208"/>
      <c r="G5" s="26" t="s">
        <v>141</v>
      </c>
      <c r="H5" s="26" t="s">
        <v>142</v>
      </c>
      <c r="I5" s="26" t="s">
        <v>143</v>
      </c>
      <c r="J5" s="26" t="s">
        <v>144</v>
      </c>
    </row>
    <row r="6" spans="1:10" ht="12.75" thickBot="1" x14ac:dyDescent="0.25">
      <c r="A6" s="29"/>
      <c r="B6" s="18"/>
      <c r="C6" s="18"/>
      <c r="D6" s="18"/>
      <c r="E6" s="18"/>
      <c r="F6" s="18"/>
      <c r="G6" s="18"/>
      <c r="H6" s="18"/>
      <c r="I6" s="18"/>
      <c r="J6" s="18"/>
    </row>
    <row r="7" spans="1:10" ht="12.75" thickBot="1" x14ac:dyDescent="0.25">
      <c r="A7" s="29"/>
      <c r="B7" s="18"/>
      <c r="C7" s="18"/>
      <c r="D7" s="18"/>
      <c r="E7" s="18"/>
      <c r="F7" s="18"/>
      <c r="G7" s="18"/>
      <c r="H7" s="18"/>
      <c r="I7" s="18"/>
      <c r="J7" s="18"/>
    </row>
    <row r="8" spans="1:10" ht="12.75" thickBot="1" x14ac:dyDescent="0.25">
      <c r="A8" s="29"/>
      <c r="B8" s="18"/>
      <c r="C8" s="18"/>
      <c r="D8" s="18"/>
      <c r="E8" s="18"/>
      <c r="F8" s="18"/>
      <c r="G8" s="18"/>
      <c r="H8" s="18"/>
      <c r="I8" s="18"/>
      <c r="J8" s="18"/>
    </row>
  </sheetData>
  <mergeCells count="10">
    <mergeCell ref="A1:J1"/>
    <mergeCell ref="A2:J2"/>
    <mergeCell ref="A3:J3"/>
    <mergeCell ref="A4:A5"/>
    <mergeCell ref="B4:B5"/>
    <mergeCell ref="C4:C5"/>
    <mergeCell ref="D4:D5"/>
    <mergeCell ref="E4:E5"/>
    <mergeCell ref="F4:F5"/>
    <mergeCell ref="I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7"/>
  <sheetViews>
    <sheetView workbookViewId="0">
      <selection sqref="A1:XFD1"/>
    </sheetView>
  </sheetViews>
  <sheetFormatPr baseColWidth="10" defaultColWidth="11.42578125" defaultRowHeight="15" x14ac:dyDescent="0.25"/>
  <cols>
    <col min="1" max="1" width="48" customWidth="1"/>
    <col min="2" max="2" width="22.140625" customWidth="1"/>
  </cols>
  <sheetData>
    <row r="1" spans="1:2" ht="15.75" thickBot="1" x14ac:dyDescent="0.3"/>
    <row r="2" spans="1:2" ht="15.75" thickBot="1" x14ac:dyDescent="0.3">
      <c r="A2" s="30"/>
      <c r="B2" s="4" t="s">
        <v>14</v>
      </c>
    </row>
    <row r="3" spans="1:2" ht="15.75" thickBot="1" x14ac:dyDescent="0.3">
      <c r="A3" s="6" t="s">
        <v>145</v>
      </c>
      <c r="B3" s="31"/>
    </row>
    <row r="4" spans="1:2" ht="15.75" thickBot="1" x14ac:dyDescent="0.3">
      <c r="A4" s="6" t="s">
        <v>146</v>
      </c>
      <c r="B4" s="31"/>
    </row>
    <row r="5" spans="1:2" ht="15.75" thickBot="1" x14ac:dyDescent="0.3">
      <c r="A5" s="6" t="s">
        <v>147</v>
      </c>
      <c r="B5" s="31"/>
    </row>
    <row r="6" spans="1:2" ht="15.75" thickBot="1" x14ac:dyDescent="0.3">
      <c r="A6" s="6" t="s">
        <v>148</v>
      </c>
      <c r="B6" s="31"/>
    </row>
    <row r="7" spans="1:2" ht="15.75" thickBot="1" x14ac:dyDescent="0.3">
      <c r="A7" s="6" t="s">
        <v>149</v>
      </c>
      <c r="B7" s="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6"/>
  <sheetViews>
    <sheetView workbookViewId="0">
      <selection activeCell="D7" sqref="D7"/>
    </sheetView>
  </sheetViews>
  <sheetFormatPr baseColWidth="10" defaultColWidth="11.42578125" defaultRowHeight="15" x14ac:dyDescent="0.25"/>
  <cols>
    <col min="1" max="1" width="30" customWidth="1"/>
    <col min="2" max="2" width="18.7109375" customWidth="1"/>
    <col min="3" max="3" width="19.140625" customWidth="1"/>
  </cols>
  <sheetData>
    <row r="1" spans="1:3" ht="15.75" thickBot="1" x14ac:dyDescent="0.3"/>
    <row r="2" spans="1:3" x14ac:dyDescent="0.25">
      <c r="A2" s="209"/>
      <c r="B2" s="32"/>
      <c r="C2" s="211" t="s">
        <v>150</v>
      </c>
    </row>
    <row r="3" spans="1:3" ht="24.75" thickBot="1" x14ac:dyDescent="0.3">
      <c r="A3" s="210"/>
      <c r="B3" s="5" t="s">
        <v>151</v>
      </c>
      <c r="C3" s="212"/>
    </row>
    <row r="4" spans="1:3" ht="15.75" thickBot="1" x14ac:dyDescent="0.3">
      <c r="A4" s="33" t="s">
        <v>152</v>
      </c>
      <c r="B4" s="10"/>
      <c r="C4" s="10"/>
    </row>
    <row r="5" spans="1:3" ht="15.75" thickBot="1" x14ac:dyDescent="0.3">
      <c r="A5" s="9" t="s">
        <v>153</v>
      </c>
      <c r="B5" s="10"/>
      <c r="C5" s="10"/>
    </row>
    <row r="6" spans="1:3" ht="15.75" thickBot="1" x14ac:dyDescent="0.3">
      <c r="A6" s="9" t="s">
        <v>154</v>
      </c>
      <c r="B6" s="10"/>
      <c r="C6" s="10"/>
    </row>
  </sheetData>
  <mergeCells count="2">
    <mergeCell ref="A2:A3"/>
    <mergeCell ref="C2: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6"/>
  <sheetViews>
    <sheetView workbookViewId="0">
      <selection activeCell="G7" sqref="G7"/>
    </sheetView>
  </sheetViews>
  <sheetFormatPr baseColWidth="10" defaultColWidth="11.42578125" defaultRowHeight="15" x14ac:dyDescent="0.25"/>
  <cols>
    <col min="1" max="1" width="23.7109375" customWidth="1"/>
    <col min="2" max="2" width="17.140625" customWidth="1"/>
    <col min="3" max="3" width="19.85546875" customWidth="1"/>
  </cols>
  <sheetData>
    <row r="1" spans="1:3" ht="15.75" thickBot="1" x14ac:dyDescent="0.3"/>
    <row r="2" spans="1:3" x14ac:dyDescent="0.25">
      <c r="A2" s="213"/>
      <c r="B2" s="34"/>
      <c r="C2" s="211" t="s">
        <v>150</v>
      </c>
    </row>
    <row r="3" spans="1:3" ht="25.5" thickBot="1" x14ac:dyDescent="0.3">
      <c r="A3" s="214"/>
      <c r="B3" s="1" t="s">
        <v>151</v>
      </c>
      <c r="C3" s="212"/>
    </row>
    <row r="4" spans="1:3" ht="15.75" thickBot="1" x14ac:dyDescent="0.3">
      <c r="A4" s="35" t="s">
        <v>155</v>
      </c>
      <c r="B4" s="2"/>
      <c r="C4" s="2"/>
    </row>
    <row r="5" spans="1:3" ht="15.75" thickBot="1" x14ac:dyDescent="0.3">
      <c r="A5" s="25" t="s">
        <v>156</v>
      </c>
      <c r="B5" s="2"/>
      <c r="C5" s="2"/>
    </row>
    <row r="6" spans="1:3" ht="15.75" thickBot="1" x14ac:dyDescent="0.3">
      <c r="A6" s="25" t="s">
        <v>154</v>
      </c>
      <c r="B6" s="2"/>
      <c r="C6" s="2"/>
    </row>
  </sheetData>
  <mergeCells count="2">
    <mergeCell ref="A2:A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Presupuesto Ciudadano</vt:lpstr>
      <vt:lpstr>Calendario Mensual de Ingresos</vt:lpstr>
      <vt:lpstr>Calendario Mensual de Egresos</vt:lpstr>
      <vt:lpstr>Ayudas y Subsidios</vt:lpstr>
      <vt:lpstr>Gasto Federalizado</vt:lpstr>
      <vt:lpstr>Obligaciones pagadas y garantiz</vt:lpstr>
      <vt:lpstr>Amortización</vt:lpstr>
      <vt:lpstr>Producto interno bruto</vt:lpstr>
      <vt:lpstr>Ingresos Propios</vt:lpstr>
      <vt:lpstr>Programas por orden de gob.</vt:lpstr>
      <vt:lpstr>Cuentas productivas</vt:lpstr>
      <vt:lpstr>Evaluaciones</vt:lpstr>
      <vt:lpstr>FORTAMUN</vt:lpstr>
      <vt:lpstr>FAIS</vt:lpstr>
      <vt:lpstr>Clasificador Objeto del Gasto</vt:lpstr>
      <vt:lpstr>Económica - Tipo de Gasto</vt:lpstr>
      <vt:lpstr>Clasificador Funcional</vt:lpstr>
      <vt:lpstr>Fuente de Financiamiento</vt:lpstr>
      <vt:lpstr>Clasificación Administrativa</vt:lpstr>
      <vt:lpstr>Clasificador Programático</vt:lpstr>
      <vt:lpstr>Finalidad</vt:lpstr>
      <vt:lpstr>Fondos Federales</vt:lpstr>
      <vt:lpstr>Funciones Públicas</vt:lpstr>
      <vt:lpstr>Funcional (2)</vt:lpstr>
      <vt:lpstr>Funcional (3)</vt:lpstr>
      <vt:lpstr>'Clasificador Funcional'!Área_de_impresión</vt:lpstr>
    </vt:vector>
  </TitlesOfParts>
  <Manager/>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ayarias</dc:creator>
  <cp:keywords/>
  <dc:description/>
  <cp:lastModifiedBy>Rocio Selene Aceves Ramirez</cp:lastModifiedBy>
  <cp:revision/>
  <dcterms:created xsi:type="dcterms:W3CDTF">2015-10-16T17:50:57Z</dcterms:created>
  <dcterms:modified xsi:type="dcterms:W3CDTF">2016-11-23T17:16:33Z</dcterms:modified>
  <cp:category/>
  <cp:contentStatus/>
</cp:coreProperties>
</file>