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6215" windowHeight="6885"/>
  </bookViews>
  <sheets>
    <sheet name="AD" sheetId="1" r:id="rId1"/>
  </sheets>
  <calcPr calcId="125725"/>
</workbook>
</file>

<file path=xl/calcChain.xml><?xml version="1.0" encoding="utf-8"?>
<calcChain xmlns="http://schemas.openxmlformats.org/spreadsheetml/2006/main">
  <c r="G42" i="1"/>
  <c r="J41"/>
  <c r="K41" s="1"/>
  <c r="J39"/>
  <c r="K39" s="1"/>
  <c r="K38"/>
  <c r="J38"/>
  <c r="J37"/>
  <c r="K37" s="1"/>
  <c r="J36"/>
  <c r="K36" s="1"/>
  <c r="J35"/>
  <c r="K35" s="1"/>
  <c r="K34"/>
  <c r="J33"/>
  <c r="K33" s="1"/>
  <c r="J31"/>
  <c r="K31" s="1"/>
  <c r="J30"/>
  <c r="K30" s="1"/>
  <c r="L27"/>
  <c r="L26"/>
  <c r="J25"/>
  <c r="K25" s="1"/>
  <c r="K24"/>
  <c r="J23"/>
  <c r="K23" s="1"/>
  <c r="J22"/>
  <c r="K22" s="1"/>
  <c r="J21"/>
  <c r="J20"/>
  <c r="L20" s="1"/>
  <c r="J19"/>
  <c r="K19" s="1"/>
  <c r="J18"/>
  <c r="L17"/>
  <c r="J15"/>
  <c r="K15" s="1"/>
  <c r="L14"/>
  <c r="J13"/>
  <c r="K13" s="1"/>
  <c r="J11"/>
  <c r="K11" s="1"/>
  <c r="K9"/>
  <c r="J8"/>
  <c r="K8" s="1"/>
  <c r="K42" l="1"/>
  <c r="L42"/>
  <c r="J42"/>
</calcChain>
</file>

<file path=xl/sharedStrings.xml><?xml version="1.0" encoding="utf-8"?>
<sst xmlns="http://schemas.openxmlformats.org/spreadsheetml/2006/main" count="199" uniqueCount="125">
  <si>
    <t>H. AYUNTAMIENTO CONSTITUCIONAL DE ZAPOPAN</t>
  </si>
  <si>
    <t>DIRECCIÓN DE ADMINISTRACIÓN DE EDIFICIOS</t>
  </si>
  <si>
    <t>num</t>
  </si>
  <si>
    <t>ASIGNACIÓN</t>
  </si>
  <si>
    <t>FECHA</t>
  </si>
  <si>
    <t>NOMBRE DEL PROVEEDOR</t>
  </si>
  <si>
    <t>OBRA/SERVICIO</t>
  </si>
  <si>
    <t>MONTO AUTORIZADO</t>
  </si>
  <si>
    <t>PARTIDA</t>
  </si>
  <si>
    <t>ORDEN DE COMPRA</t>
  </si>
  <si>
    <t>MONTO TRAMITADO PARA PAGO</t>
  </si>
  <si>
    <t>SALDO PENDIENTE de TRAMITE</t>
  </si>
  <si>
    <t>SALDO QUE SE CANCELA</t>
  </si>
  <si>
    <t>FECHA DE INICIO</t>
  </si>
  <si>
    <t>FECHA DE TERMINACIÓN</t>
  </si>
  <si>
    <t>ESTATUS</t>
  </si>
  <si>
    <t>SUPERVISOR</t>
  </si>
  <si>
    <t>COORDINACIÓN ADMINISTRATIVA DE INNOVACIÓN GUBERNAMENTAL</t>
  </si>
  <si>
    <t>UNIDAD DE EDIFICIOS</t>
  </si>
  <si>
    <t>RAUL PLASCENCIA CASTAÑEDA</t>
  </si>
  <si>
    <t>AD-001/2016-AIM</t>
  </si>
  <si>
    <t>CONSTRUCTORA CONSTIER SA DE CV</t>
  </si>
  <si>
    <t>TECHUMBRE Y FALDONES, HERRERÍA, SUMINISTRO E INSTALACIÓN DE MALLA CICLÓN CON PORTON Y PISO DE CONCRETO EN DIRECCION DE TALLER MUNICIPAL</t>
  </si>
  <si>
    <t>CARLOS ALBERTO PRADO VARGAS</t>
  </si>
  <si>
    <t>AVANCE AL 80%</t>
  </si>
  <si>
    <t>PROVEEDORA RAC, S.A. DE C.V.</t>
  </si>
  <si>
    <t>ING. JOSÉ LUIS BOCANEGRA AYALA</t>
  </si>
  <si>
    <t>CONSTRUCTORA CONSTIER S.A. DE C.V.</t>
  </si>
  <si>
    <t>MARCO ANTONIO DÁVILA ARÉVALO</t>
  </si>
  <si>
    <t>Terminado</t>
  </si>
  <si>
    <t>AD-002/2016-PIN</t>
  </si>
  <si>
    <t>COMERCIALIZADORA ALCOR S.A. DE C.V.</t>
  </si>
  <si>
    <t>SUMINISTRO Y APLICACIÓN DE PINTURA VINILICA Y ESMALTE EN FACHADAS DE INMUEBLES MUNICIPALES INCLUIDOS EN EL PAQUETE- 2</t>
  </si>
  <si>
    <t>AD-003/2016-PIN</t>
  </si>
  <si>
    <t>EVELFER CONSTRUCTORA SA DE CV</t>
  </si>
  <si>
    <t>SUMINISTRO Y APLICACIÓN DE PINTURA VINILICA Y ESMALTE EN FACHADAS DE INMUEBLES MUNICIPALES INCLUIDOS EN EL PAQUETE- 3</t>
  </si>
  <si>
    <t>AD-004/2016-PIN</t>
  </si>
  <si>
    <t>JOSÉ DE JESÚS FARIAS ROMERO</t>
  </si>
  <si>
    <t>SUMINISTRO Y APLICACIÓN DE PINTURA VINILICA Y ESMALTE EN FACHADAS DE INMUEBLES MUNICIPALES INCLUIDOS EN EL PAQUETE- 4</t>
  </si>
  <si>
    <t>AD-005/2016-PIN</t>
  </si>
  <si>
    <t>CONSTRUCTORA FRECOM S.A. DE C.V.</t>
  </si>
  <si>
    <t>SUMINISTRO Y APLICACIÓN DE PINTURA VINILICA Y ESMALTE EN FACHADAS DE INMUEBLES MUNICIPALES INCLUIDOS EN EL PAQUETE- 1</t>
  </si>
  <si>
    <t>AD-006/2016-AA</t>
  </si>
  <si>
    <t>MANTENIMIENTO A EQUIPO CHILER- 1 EN UNIDAD BASILICA, EQUIPO DE PRECISIÓN EN SITE DE PRESIDENCIA, INSTALACIÓN DE DUCTO DE AIRE EN OFICINA- 3 DE UNIDAD BASILICA Y DESMONTAJE DE EQUIPO DEL SITE DE PRESIDENCIA</t>
  </si>
  <si>
    <t>AD-007/2016-AA</t>
  </si>
  <si>
    <t>Mantenimiento correctivo a equipo chiller, con suministro de compresor en el Museo de Zapopan y otras reparaciones a equipos de aire acondicionado</t>
  </si>
  <si>
    <t>AD-008/2016-TRANS</t>
  </si>
  <si>
    <t>PANGEA ELECTROSISTEMAS S.A. DE C.V.</t>
  </si>
  <si>
    <t>MANTENIMIENTO PREVENTIVO Y CORRECTIVO A LOS TRANSFORMADORES DEL MUNICIPIO</t>
  </si>
  <si>
    <t>JOSE LUIS BOCANEGRA AYALA</t>
  </si>
  <si>
    <t>AD-009/2016-AIM</t>
  </si>
  <si>
    <t>ADECUACIÓN DE LAS OFICINAS DE PADRÓN Y LICENCIAS Y JUSTICIA SOCIAL EN LA UNIDAD SUR LAS AGUILAS</t>
  </si>
  <si>
    <t>AD-010/2016-RII</t>
  </si>
  <si>
    <t>ALBERTO BARRAGAN MUNDO</t>
  </si>
  <si>
    <t>SUMINISTRO E INSTALACION DE DOMO DE POLICARBONATO, INCLUYE DESMONTAJE DE DOMO ANTERIOR   EN LA EXPLANADA  Y RECAUDADORA DE LAS AGUILAS Y EN RECAUDADORA DE UNIDAD BASILICA</t>
  </si>
  <si>
    <t>ARQ. ESTEBAN COVARRUBIAS LUNA</t>
  </si>
  <si>
    <t>AD-011/2016-MTTO</t>
  </si>
  <si>
    <t>MANTENIMIENTO PREVENTIVO Y CORRECTIVO A EQUIPOS DE AIRE ACONDICIONADO EN ECOLOGIA, BOMBEROS, SERVICIOS PUBLICOS, RETO ZAPOPAN, BIBLIOPARQUE, MUSEO, CONTRALORIA, EL CRIZ, LAS AGUILAS, ENTRE OTROS</t>
  </si>
  <si>
    <t>AD-012/2016-RII</t>
  </si>
  <si>
    <t>TRABAJOS DE PINTURA, ELÉCTRICOS, ALUMINIO Y HERRERÍA,  EN LAS OFICINAS DE LA COORDINACION DE CONSTRUCCION DE COMUNIDADES</t>
  </si>
  <si>
    <t>AD-013/2016-FUM</t>
  </si>
  <si>
    <t> 06/06/2016</t>
  </si>
  <si>
    <t xml:space="preserve"> KOPLIN CONTROL SA DE CV</t>
  </si>
  <si>
    <t>SERVICIO DE CONTROL DE PLAGAS PARA LAS OFICINAS, RASTROS, MERCADOS Y ÁREAS DEL MUNICIPIO  </t>
  </si>
  <si>
    <t>Retroactivo desde 24 de febrero 2016</t>
  </si>
  <si>
    <t>AD-014/2016-RII</t>
  </si>
  <si>
    <t>REHABILITACIÓN DE PISO DE MADERA EN SALON DE PRESIDENTES Y COMEDOR Y REHABILITACION DEL KIOSKO EN PLAZA LAS AMERICAS JUAN PABLO II</t>
  </si>
  <si>
    <t>AD-015/2016-RII</t>
  </si>
  <si>
    <t>URCOMA 1970 SA DE CV</t>
  </si>
  <si>
    <t>REMOZAMIENTO A SANITARIOS, PINTURA E IMPERMEABILIZACIÓN Y TRABAJOS EN AZOTEA DE LA PRESIDENCIA EN PRESIDENCIA</t>
  </si>
  <si>
    <t xml:space="preserve">RETROACTIVO DESDE EL 05/05/2016 </t>
  </si>
  <si>
    <t>AD-016/2016-PLAN</t>
  </si>
  <si>
    <t>MANTENIMIENTO PREVENTIVO Y CORRECTIVO A LAS PLANTAS DE EMERGENCIA DEL MUNICIPIO</t>
  </si>
  <si>
    <t>AD-017/2016-IMP</t>
  </si>
  <si>
    <t>JOSÉ DE JESÚS JARAMILLO JUÁREZ</t>
  </si>
  <si>
    <t>IMPERMEABILIZACIÓN DE INMUEBLES INCLUIDOS EN EL PAQUETE- 1 INCLUYE CENTRO CULTURAL Y BIBLIOTECA LAS ÁGUILAS, CENTRO CULTURAL EL COLLI, CENTRO CULTURAL TABACHINES Y BIBLIOTECA TUZANIA</t>
  </si>
  <si>
    <t>ING. JORGE ORTIZ MORO</t>
  </si>
  <si>
    <t>AD-018/2016-IMP</t>
  </si>
  <si>
    <t xml:space="preserve">IMPERMEABILIZACIÓN DE INMUEBLES INCLUIDOS EN EL PAQUETE- 2 INCLUYE CENTRO CULTURAL Y BIBLIOTECA NUEVO MEXICO Y COORDINACIÓN GRAL DE LA CIUDAD </t>
  </si>
  <si>
    <t>AD-019/2016-IMP</t>
  </si>
  <si>
    <t>IMPERMEABILIZACIÓN DE INMUEBLES INCLUIDOS EN EL PAQUETE- 3 INCLUYE MUSEO DE ARTE Y EL INSTITUO DE CULTURA</t>
  </si>
  <si>
    <t>AD-020/2016-IMP</t>
  </si>
  <si>
    <t>AD-021/2016-IMP</t>
  </si>
  <si>
    <t>IMPERMEABILIZACIÓN Del EDIFICIO DE BOMBEROS  Y PROTECCIÓN CIVIL, CON DEMOLICION Y CAMBIO DE PISO</t>
  </si>
  <si>
    <t>AD-022/2016-HIDROS</t>
  </si>
  <si>
    <t>MANTENIMIENTO MIVARI SA DE CV</t>
  </si>
  <si>
    <t>AD-023/2016-SEÑ</t>
  </si>
  <si>
    <t>MIGUEL ANGEL DIAZ HERNANDEZ</t>
  </si>
  <si>
    <t>SEÑALETICA   Y RÓTULOS EN FACHADAS  DE  LOS INMUEBLES  DEL MUNICIPIO</t>
  </si>
  <si>
    <t>AD-024/2016-AIM</t>
  </si>
  <si>
    <t>ADECUACION DE ESPACIOS PARA LAS OFICINAS DE REVISION DEL GASTO EN UNIDAD BASILICA, CON INSTALACIÓN DE CABLEADO PARA RED</t>
  </si>
  <si>
    <t>AD-025/2016-RII</t>
  </si>
  <si>
    <t>AD-026/2016-RII</t>
  </si>
  <si>
    <t>REHABILITACIÓN DE CUBIERTA DE POLICARBONATO DE LOS CENTROS CULTURALES: JARDINES DE NUEVO MEXICO Y LAS AGUILAS</t>
  </si>
  <si>
    <t>ESTIMACION - 1 ESTIMACION- 2 CON VOBO CONTRALORIA FACT93 Y 94</t>
  </si>
  <si>
    <t>RETROACTIVO AL 15/06/2016</t>
  </si>
  <si>
    <t>AD-027    /2016-AA</t>
  </si>
  <si>
    <t>AD-028/2016-RII</t>
  </si>
  <si>
    <t>REHABILITACION DEL AREA DE CELDAS EN JUZGADOS, CON INSTALACION DE MURO EN TABLAROCA, PINTURA VINILICA Y EPOXICA, IMPERMEABILIZACION, E INSTALACIÓN DE PISO ENTRE OTROS</t>
  </si>
  <si>
    <t>DEMOLICIÓN Y COLADO DE LOSAS, INSTALACIÓN DE CRITALES, FORJADO DE RAMPAS, MUROS, BANQUETAS Y REHABILITACIÓN DE REDES SANITARIAS, IMPERMEABILIZACION, ENTREO OTROS EN EL RASTRO MUNICIPAL Y RASTRO ATEMAJAC</t>
  </si>
  <si>
    <t xml:space="preserve">REPORTE  DE ASIGNACIONES   DIRECTAS AD  DE 25,000 UDIS  Y HASTA A 300,000 UDIS        </t>
  </si>
  <si>
    <t>2008 y 3309</t>
  </si>
  <si>
    <t>AD-029/2016-AIM</t>
  </si>
  <si>
    <t>TRABAJOS DE MANTENIMIENTO Y CONSERVACION AL INMUEBLE OCUPADO POR EL MUSEO DE ARTE DE ZAPOPAN Y TRABAJOS VARIOS</t>
  </si>
  <si>
    <t>CANCELADO</t>
  </si>
  <si>
    <t>AD-031/2016-RECAS</t>
  </si>
  <si>
    <t>REHABILITACIÓN Y CAMBIO DE IMAGEN EN LAS RECAUDADORAS DEL MUNICIPIO</t>
  </si>
  <si>
    <t>AD-030   /2016-MTTO</t>
  </si>
  <si>
    <t>MANTENIMIENTO  Y REPARACION A CHILLER EN UNIDAD BASILICA, INSTALACION A EQUIPOS DE AIRE ACONDICIONADO EN EL AREA DE REGIDORES Y EN COMISARIA DE SEGURIDAD PUBLICA ASI COMO MANTENIMIENTOS VARIOS</t>
  </si>
  <si>
    <t>31/10/20163</t>
  </si>
  <si>
    <t>AD-032/2016-ELEC</t>
  </si>
  <si>
    <t>TRABAJOS ELECTRICOS PARA INSTALACION DE AIRES ACONDICIONADOS EN LA DIRECCION DE EDUCACIÓN</t>
  </si>
  <si>
    <t>AD-033/2016-SEÑ</t>
  </si>
  <si>
    <t>SEÑALETICA EN VINIL PARA IDENTIFICACION EN OFICINAS DE CATASTRO  Y OTROS SEÑALAMIENTOS DE SEGURIDAD Y DE SALIDAS DE EMERGENCIA</t>
  </si>
  <si>
    <t>AD-034/2016-REL</t>
  </si>
  <si>
    <t>RELOJES CENTENARIO</t>
  </si>
  <si>
    <t>REPARACIÓN Y MANTENIMIENTO A MAQUINARIA DEL  RELOJ  CENTENARIO DE PRESIDENCIA</t>
  </si>
  <si>
    <t>17/11/20106</t>
  </si>
  <si>
    <t>avance al 70%</t>
  </si>
  <si>
    <t>CANCELADA, TRABAJOS RASTRO</t>
  </si>
  <si>
    <t>CANCELADA, HIDRONEUMATICO MERCADO CONSTITUCION</t>
  </si>
  <si>
    <t>MANTENIMIENTO PREVENTIVO Y CORRECTIVO A EQUIPOS DE AIRE ACONDICIONADO EN UNIDAD BASILICA, CABILDO, DIRECCION DE TIANGUIS, PRENSA Y DIFUCION, SITE DE PRESIDENCIA, JURIDICO DE TESORERIA, DIRECCIÓN DEL MEDIO AMBIENTE, COMISARIA DE SEGURIDAD PUBLICA , MUSEO ENTRE OTROS.</t>
  </si>
  <si>
    <t>TOTAL ANUAL</t>
  </si>
  <si>
    <t>REQUISICIÓN</t>
  </si>
  <si>
    <t>PERIODO DEL: 1  DE ENERO AL 31 DE DICIEMBRE  de 2016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</si>
</sst>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_ ;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44" fontId="3" fillId="0" borderId="0" xfId="0" applyNumberFormat="1" applyFont="1"/>
    <xf numFmtId="44" fontId="4" fillId="0" borderId="0" xfId="0" applyNumberFormat="1" applyFont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/>
    <xf numFmtId="44" fontId="2" fillId="2" borderId="12" xfId="1" applyFont="1" applyFill="1" applyBorder="1" applyAlignment="1">
      <alignment horizontal="center" vertical="center"/>
    </xf>
    <xf numFmtId="44" fontId="2" fillId="2" borderId="12" xfId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44" fontId="7" fillId="4" borderId="4" xfId="1" applyFont="1" applyFill="1" applyBorder="1" applyAlignment="1">
      <alignment horizontal="center" vertical="center" wrapText="1"/>
    </xf>
    <xf numFmtId="164" fontId="7" fillId="4" borderId="4" xfId="1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44" fontId="8" fillId="2" borderId="1" xfId="1" applyFont="1" applyFill="1" applyBorder="1" applyAlignment="1">
      <alignment vertical="center"/>
    </xf>
    <xf numFmtId="44" fontId="8" fillId="2" borderId="2" xfId="1" applyFont="1" applyFill="1" applyBorder="1" applyAlignment="1">
      <alignment vertical="center"/>
    </xf>
    <xf numFmtId="44" fontId="8" fillId="2" borderId="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top" wrapText="1"/>
    </xf>
    <xf numFmtId="44" fontId="8" fillId="2" borderId="2" xfId="1" applyFont="1" applyFill="1" applyBorder="1" applyAlignment="1">
      <alignment horizontal="center" vertic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4" fontId="8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44" fontId="8" fillId="2" borderId="2" xfId="0" applyNumberFormat="1" applyFont="1" applyFill="1" applyBorder="1" applyAlignment="1">
      <alignment horizontal="center" vertical="center"/>
    </xf>
    <xf numFmtId="44" fontId="8" fillId="2" borderId="0" xfId="1" applyFont="1" applyFill="1" applyAlignment="1">
      <alignment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center" wrapText="1"/>
    </xf>
    <xf numFmtId="44" fontId="8" fillId="2" borderId="2" xfId="0" applyNumberFormat="1" applyFont="1" applyFill="1" applyBorder="1" applyAlignment="1">
      <alignment vertical="center" wrapText="1"/>
    </xf>
    <xf numFmtId="44" fontId="8" fillId="2" borderId="1" xfId="1" applyFont="1" applyFill="1" applyBorder="1" applyAlignment="1">
      <alignment vertical="center" wrapText="1"/>
    </xf>
    <xf numFmtId="44" fontId="8" fillId="2" borderId="2" xfId="1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44" fontId="8" fillId="2" borderId="6" xfId="1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44" fontId="8" fillId="2" borderId="6" xfId="0" applyNumberFormat="1" applyFont="1" applyFill="1" applyBorder="1" applyAlignment="1">
      <alignment vertical="center" wrapText="1"/>
    </xf>
    <xf numFmtId="44" fontId="8" fillId="2" borderId="6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vertical="center" wrapText="1"/>
    </xf>
    <xf numFmtId="44" fontId="8" fillId="2" borderId="2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4" fontId="8" fillId="2" borderId="5" xfId="1" applyFont="1" applyFill="1" applyBorder="1" applyAlignment="1">
      <alignment vertical="center" wrapText="1"/>
    </xf>
    <xf numFmtId="0" fontId="8" fillId="2" borderId="1" xfId="0" applyFont="1" applyFill="1" applyBorder="1"/>
    <xf numFmtId="14" fontId="8" fillId="2" borderId="1" xfId="0" applyNumberFormat="1" applyFont="1" applyFill="1" applyBorder="1" applyAlignment="1">
      <alignment horizontal="center" vertical="center" wrapText="1"/>
    </xf>
    <xf numFmtId="44" fontId="8" fillId="2" borderId="3" xfId="1" applyFont="1" applyFill="1" applyBorder="1" applyAlignment="1">
      <alignment horizontal="center" vertical="center" wrapText="1"/>
    </xf>
    <xf numFmtId="44" fontId="8" fillId="2" borderId="5" xfId="1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44" fontId="9" fillId="2" borderId="2" xfId="0" applyNumberFormat="1" applyFont="1" applyFill="1" applyBorder="1" applyAlignment="1">
      <alignment vertical="center" wrapText="1"/>
    </xf>
    <xf numFmtId="44" fontId="8" fillId="2" borderId="2" xfId="0" applyNumberFormat="1" applyFont="1" applyFill="1" applyBorder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/>
    </xf>
    <xf numFmtId="44" fontId="10" fillId="3" borderId="2" xfId="0" applyNumberFormat="1" applyFont="1" applyFill="1" applyBorder="1" applyAlignment="1">
      <alignment vertical="center"/>
    </xf>
    <xf numFmtId="44" fontId="6" fillId="0" borderId="13" xfId="1" applyFont="1" applyFill="1" applyBorder="1" applyAlignment="1">
      <alignment horizontal="center" vertical="center"/>
    </xf>
    <xf numFmtId="44" fontId="6" fillId="0" borderId="14" xfId="1" applyFont="1" applyFill="1" applyBorder="1" applyAlignment="1">
      <alignment horizontal="center" vertical="center"/>
    </xf>
    <xf numFmtId="44" fontId="6" fillId="0" borderId="15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164307</xdr:colOff>
      <xdr:row>0</xdr:row>
      <xdr:rowOff>488156</xdr:rowOff>
    </xdr:from>
    <xdr:to>
      <xdr:col>3</xdr:col>
      <xdr:colOff>488157</xdr:colOff>
      <xdr:row>3</xdr:row>
      <xdr:rowOff>202406</xdr:rowOff>
    </xdr:to>
    <xdr:pic>
      <xdr:nvPicPr>
        <xdr:cNvPr id="27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7307" y="488156"/>
          <a:ext cx="1395412" cy="1226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678657</xdr:colOff>
      <xdr:row>0</xdr:row>
      <xdr:rowOff>488157</xdr:rowOff>
    </xdr:from>
    <xdr:to>
      <xdr:col>15</xdr:col>
      <xdr:colOff>157163</xdr:colOff>
      <xdr:row>3</xdr:row>
      <xdr:rowOff>202407</xdr:rowOff>
    </xdr:to>
    <xdr:pic>
      <xdr:nvPicPr>
        <xdr:cNvPr id="28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9313" y="488157"/>
          <a:ext cx="1395412" cy="1226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80" zoomScaleNormal="80" workbookViewId="0">
      <selection activeCell="A7" sqref="A7"/>
    </sheetView>
  </sheetViews>
  <sheetFormatPr baseColWidth="10" defaultRowHeight="11.25"/>
  <cols>
    <col min="1" max="1" width="7.7109375" style="3" customWidth="1"/>
    <col min="2" max="2" width="14.28515625" style="3" customWidth="1"/>
    <col min="3" max="3" width="16.140625" style="2" customWidth="1"/>
    <col min="4" max="4" width="11.42578125" style="2"/>
    <col min="5" max="5" width="15.140625" style="2" customWidth="1"/>
    <col min="6" max="6" width="33.5703125" style="2" customWidth="1"/>
    <col min="7" max="7" width="19.5703125" style="2" customWidth="1"/>
    <col min="8" max="9" width="13" style="1" customWidth="1"/>
    <col min="10" max="10" width="15.85546875" style="2" customWidth="1"/>
    <col min="11" max="11" width="17.42578125" style="2" customWidth="1"/>
    <col min="12" max="12" width="14.140625" style="2" customWidth="1"/>
    <col min="13" max="13" width="11.42578125" style="2"/>
    <col min="14" max="14" width="15" style="2" customWidth="1"/>
    <col min="15" max="15" width="13.7109375" style="1" customWidth="1"/>
    <col min="16" max="16" width="17.42578125" style="2" customWidth="1"/>
    <col min="17" max="16384" width="11.42578125" style="2"/>
  </cols>
  <sheetData>
    <row r="1" spans="1:16" ht="41.2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16" ht="39.75" customHeight="1">
      <c r="A2" s="82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6" ht="38.25" customHeight="1">
      <c r="A3" s="82" t="s">
        <v>18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</row>
    <row r="4" spans="1:16" ht="36" customHeight="1">
      <c r="A4" s="82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</row>
    <row r="5" spans="1:16" ht="52.5" customHeight="1" thickBot="1">
      <c r="A5" s="82" t="s">
        <v>100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</row>
    <row r="6" spans="1:16" ht="37.5" customHeight="1">
      <c r="A6" s="7"/>
      <c r="B6" s="8"/>
      <c r="C6" s="9"/>
      <c r="D6" s="10"/>
      <c r="E6" s="11"/>
      <c r="F6" s="12"/>
      <c r="G6" s="13"/>
      <c r="H6" s="13"/>
      <c r="I6" s="10"/>
      <c r="J6" s="13"/>
      <c r="K6" s="14"/>
      <c r="L6" s="76" t="s">
        <v>124</v>
      </c>
      <c r="M6" s="77"/>
      <c r="N6" s="77"/>
      <c r="O6" s="77"/>
      <c r="P6" s="78"/>
    </row>
    <row r="7" spans="1:16" ht="40.5">
      <c r="A7" s="15" t="s">
        <v>2</v>
      </c>
      <c r="B7" s="15" t="s">
        <v>123</v>
      </c>
      <c r="C7" s="15" t="s">
        <v>3</v>
      </c>
      <c r="D7" s="15" t="s">
        <v>4</v>
      </c>
      <c r="E7" s="15" t="s">
        <v>5</v>
      </c>
      <c r="F7" s="15" t="s">
        <v>6</v>
      </c>
      <c r="G7" s="16" t="s">
        <v>7</v>
      </c>
      <c r="H7" s="16" t="s">
        <v>8</v>
      </c>
      <c r="I7" s="17" t="s">
        <v>9</v>
      </c>
      <c r="J7" s="16" t="s">
        <v>10</v>
      </c>
      <c r="K7" s="16" t="s">
        <v>11</v>
      </c>
      <c r="L7" s="16" t="s">
        <v>12</v>
      </c>
      <c r="M7" s="15" t="s">
        <v>13</v>
      </c>
      <c r="N7" s="15" t="s">
        <v>14</v>
      </c>
      <c r="O7" s="15" t="s">
        <v>15</v>
      </c>
      <c r="P7" s="18" t="s">
        <v>16</v>
      </c>
    </row>
    <row r="8" spans="1:16" ht="67.5">
      <c r="A8" s="19">
        <v>1</v>
      </c>
      <c r="B8" s="19">
        <v>162</v>
      </c>
      <c r="C8" s="51" t="s">
        <v>20</v>
      </c>
      <c r="D8" s="21">
        <v>42415</v>
      </c>
      <c r="E8" s="27" t="s">
        <v>21</v>
      </c>
      <c r="F8" s="23" t="s">
        <v>22</v>
      </c>
      <c r="G8" s="24">
        <v>153970.67000000001</v>
      </c>
      <c r="H8" s="19">
        <v>351</v>
      </c>
      <c r="I8" s="19">
        <v>93</v>
      </c>
      <c r="J8" s="25">
        <f>+G8</f>
        <v>153970.67000000001</v>
      </c>
      <c r="K8" s="26">
        <f>+G8-J8</f>
        <v>0</v>
      </c>
      <c r="L8" s="21"/>
      <c r="M8" s="21">
        <v>42416</v>
      </c>
      <c r="N8" s="21">
        <v>42447</v>
      </c>
      <c r="O8" s="27" t="s">
        <v>29</v>
      </c>
      <c r="P8" s="51" t="s">
        <v>19</v>
      </c>
    </row>
    <row r="9" spans="1:16" ht="58.5" customHeight="1">
      <c r="A9" s="28">
        <v>2</v>
      </c>
      <c r="B9" s="28">
        <v>246</v>
      </c>
      <c r="C9" s="68" t="s">
        <v>30</v>
      </c>
      <c r="D9" s="21">
        <v>42447</v>
      </c>
      <c r="E9" s="51" t="s">
        <v>31</v>
      </c>
      <c r="F9" s="29" t="s">
        <v>32</v>
      </c>
      <c r="G9" s="25">
        <v>973127.64</v>
      </c>
      <c r="H9" s="19">
        <v>351</v>
      </c>
      <c r="I9" s="28">
        <v>292</v>
      </c>
      <c r="J9" s="30">
        <v>973127.64</v>
      </c>
      <c r="K9" s="26">
        <f>+G9-J9</f>
        <v>0</v>
      </c>
      <c r="L9" s="31"/>
      <c r="M9" s="21">
        <v>42451</v>
      </c>
      <c r="N9" s="21">
        <v>42543</v>
      </c>
      <c r="O9" s="28" t="s">
        <v>29</v>
      </c>
      <c r="P9" s="51" t="s">
        <v>28</v>
      </c>
    </row>
    <row r="10" spans="1:16" ht="60" customHeight="1">
      <c r="A10" s="32">
        <v>3</v>
      </c>
      <c r="B10" s="28">
        <v>247</v>
      </c>
      <c r="C10" s="68" t="s">
        <v>33</v>
      </c>
      <c r="D10" s="21">
        <v>42447</v>
      </c>
      <c r="E10" s="51" t="s">
        <v>34</v>
      </c>
      <c r="F10" s="29" t="s">
        <v>35</v>
      </c>
      <c r="G10" s="25">
        <v>1235286.03</v>
      </c>
      <c r="H10" s="19">
        <v>351</v>
      </c>
      <c r="I10" s="28">
        <v>293</v>
      </c>
      <c r="J10" s="25">
        <v>1118175.52</v>
      </c>
      <c r="K10" s="33"/>
      <c r="L10" s="25">
        <v>117110.51</v>
      </c>
      <c r="M10" s="21">
        <v>42451</v>
      </c>
      <c r="N10" s="21">
        <v>42543</v>
      </c>
      <c r="O10" s="28" t="s">
        <v>29</v>
      </c>
      <c r="P10" s="51" t="s">
        <v>28</v>
      </c>
    </row>
    <row r="11" spans="1:16" ht="47.25" customHeight="1">
      <c r="A11" s="19">
        <v>4</v>
      </c>
      <c r="B11" s="28">
        <v>248</v>
      </c>
      <c r="C11" s="68" t="s">
        <v>36</v>
      </c>
      <c r="D11" s="21">
        <v>42447</v>
      </c>
      <c r="E11" s="51" t="s">
        <v>37</v>
      </c>
      <c r="F11" s="29" t="s">
        <v>38</v>
      </c>
      <c r="G11" s="25">
        <v>498224.64000000001</v>
      </c>
      <c r="H11" s="19">
        <v>351</v>
      </c>
      <c r="I11" s="28">
        <v>294</v>
      </c>
      <c r="J11" s="25">
        <f>+G11</f>
        <v>498224.64000000001</v>
      </c>
      <c r="K11" s="33">
        <f>+G11-J11</f>
        <v>0</v>
      </c>
      <c r="L11" s="31"/>
      <c r="M11" s="21">
        <v>42451</v>
      </c>
      <c r="N11" s="21">
        <v>42543</v>
      </c>
      <c r="O11" s="28" t="s">
        <v>29</v>
      </c>
      <c r="P11" s="51" t="s">
        <v>28</v>
      </c>
    </row>
    <row r="12" spans="1:16" ht="57" customHeight="1">
      <c r="A12" s="28">
        <v>5</v>
      </c>
      <c r="B12" s="28">
        <v>245</v>
      </c>
      <c r="C12" s="68" t="s">
        <v>39</v>
      </c>
      <c r="D12" s="21">
        <v>42447</v>
      </c>
      <c r="E12" s="51" t="s">
        <v>40</v>
      </c>
      <c r="F12" s="29" t="s">
        <v>41</v>
      </c>
      <c r="G12" s="25">
        <v>446357.56</v>
      </c>
      <c r="H12" s="19">
        <v>351</v>
      </c>
      <c r="I12" s="28">
        <v>291</v>
      </c>
      <c r="J12" s="25">
        <v>444855.2</v>
      </c>
      <c r="K12" s="33"/>
      <c r="L12" s="25">
        <v>1502.36</v>
      </c>
      <c r="M12" s="21">
        <v>42451</v>
      </c>
      <c r="N12" s="21">
        <v>42543</v>
      </c>
      <c r="O12" s="28" t="s">
        <v>29</v>
      </c>
      <c r="P12" s="51" t="s">
        <v>28</v>
      </c>
    </row>
    <row r="13" spans="1:16" ht="75" customHeight="1">
      <c r="A13" s="32">
        <v>6</v>
      </c>
      <c r="B13" s="28">
        <v>271</v>
      </c>
      <c r="C13" s="52" t="s">
        <v>42</v>
      </c>
      <c r="D13" s="35">
        <v>42458</v>
      </c>
      <c r="E13" s="51" t="s">
        <v>25</v>
      </c>
      <c r="F13" s="36" t="s">
        <v>43</v>
      </c>
      <c r="G13" s="25">
        <v>112688.49</v>
      </c>
      <c r="H13" s="19">
        <v>357</v>
      </c>
      <c r="I13" s="28">
        <v>381</v>
      </c>
      <c r="J13" s="25">
        <f>+G13</f>
        <v>112688.49</v>
      </c>
      <c r="K13" s="37">
        <f>+G13-J13</f>
        <v>0</v>
      </c>
      <c r="L13" s="31"/>
      <c r="M13" s="21">
        <v>42464</v>
      </c>
      <c r="N13" s="21">
        <v>42499</v>
      </c>
      <c r="O13" s="27" t="s">
        <v>29</v>
      </c>
      <c r="P13" s="51" t="s">
        <v>26</v>
      </c>
    </row>
    <row r="14" spans="1:16" ht="54">
      <c r="A14" s="19">
        <v>7</v>
      </c>
      <c r="B14" s="28">
        <v>414</v>
      </c>
      <c r="C14" s="69" t="s">
        <v>44</v>
      </c>
      <c r="D14" s="35">
        <v>42481</v>
      </c>
      <c r="E14" s="51" t="s">
        <v>25</v>
      </c>
      <c r="F14" s="29" t="s">
        <v>45</v>
      </c>
      <c r="G14" s="38">
        <v>159001.20000000001</v>
      </c>
      <c r="H14" s="19">
        <v>357</v>
      </c>
      <c r="I14" s="28">
        <v>737</v>
      </c>
      <c r="J14" s="25">
        <v>158169.48000000001</v>
      </c>
      <c r="K14" s="31"/>
      <c r="L14" s="33">
        <f>+G14-J14</f>
        <v>831.72000000000116</v>
      </c>
      <c r="M14" s="21">
        <v>42481</v>
      </c>
      <c r="N14" s="21">
        <v>42520</v>
      </c>
      <c r="O14" s="28" t="s">
        <v>29</v>
      </c>
      <c r="P14" s="51" t="s">
        <v>26</v>
      </c>
    </row>
    <row r="15" spans="1:16" ht="40.5">
      <c r="A15" s="19">
        <v>8</v>
      </c>
      <c r="B15" s="19">
        <v>323</v>
      </c>
      <c r="C15" s="70" t="s">
        <v>46</v>
      </c>
      <c r="D15" s="39">
        <v>42486</v>
      </c>
      <c r="E15" s="27" t="s">
        <v>47</v>
      </c>
      <c r="F15" s="40" t="s">
        <v>48</v>
      </c>
      <c r="G15" s="25">
        <v>259324.96</v>
      </c>
      <c r="H15" s="28">
        <v>357</v>
      </c>
      <c r="I15" s="28">
        <v>1082</v>
      </c>
      <c r="J15" s="25">
        <f>+G15</f>
        <v>259324.96</v>
      </c>
      <c r="K15" s="37">
        <f>+G15-J15</f>
        <v>0</v>
      </c>
      <c r="L15" s="31"/>
      <c r="M15" s="21">
        <v>42492</v>
      </c>
      <c r="N15" s="21">
        <v>42524</v>
      </c>
      <c r="O15" s="28" t="s">
        <v>29</v>
      </c>
      <c r="P15" s="51" t="s">
        <v>49</v>
      </c>
    </row>
    <row r="16" spans="1:16" ht="49.5" customHeight="1">
      <c r="A16" s="32">
        <v>9</v>
      </c>
      <c r="B16" s="28">
        <v>1329</v>
      </c>
      <c r="C16" s="52" t="s">
        <v>50</v>
      </c>
      <c r="D16" s="35">
        <v>42510</v>
      </c>
      <c r="E16" s="51" t="s">
        <v>23</v>
      </c>
      <c r="F16" s="41" t="s">
        <v>51</v>
      </c>
      <c r="G16" s="25">
        <v>185788.59</v>
      </c>
      <c r="H16" s="28">
        <v>351</v>
      </c>
      <c r="I16" s="28">
        <v>1041</v>
      </c>
      <c r="J16" s="42">
        <v>183171.52</v>
      </c>
      <c r="K16" s="37"/>
      <c r="L16" s="33">
        <v>2617.0700000000002</v>
      </c>
      <c r="M16" s="21">
        <v>42510</v>
      </c>
      <c r="N16" s="21">
        <v>42541</v>
      </c>
      <c r="O16" s="28" t="s">
        <v>29</v>
      </c>
      <c r="P16" s="51" t="s">
        <v>28</v>
      </c>
    </row>
    <row r="17" spans="1:16" ht="74.25" customHeight="1">
      <c r="A17" s="32">
        <v>10</v>
      </c>
      <c r="B17" s="19">
        <v>2011</v>
      </c>
      <c r="C17" s="27" t="s">
        <v>52</v>
      </c>
      <c r="D17" s="58">
        <v>42515</v>
      </c>
      <c r="E17" s="27" t="s">
        <v>53</v>
      </c>
      <c r="F17" s="22" t="s">
        <v>54</v>
      </c>
      <c r="G17" s="43">
        <v>258738</v>
      </c>
      <c r="H17" s="19">
        <v>351</v>
      </c>
      <c r="I17" s="19">
        <v>1768</v>
      </c>
      <c r="J17" s="43">
        <v>258700</v>
      </c>
      <c r="K17" s="31"/>
      <c r="L17" s="33">
        <f>+G17-J17</f>
        <v>38</v>
      </c>
      <c r="M17" s="21">
        <v>42515</v>
      </c>
      <c r="N17" s="21">
        <v>42541</v>
      </c>
      <c r="O17" s="28" t="s">
        <v>29</v>
      </c>
      <c r="P17" s="51" t="s">
        <v>28</v>
      </c>
    </row>
    <row r="18" spans="1:16" ht="77.25" customHeight="1">
      <c r="A18" s="19">
        <v>11</v>
      </c>
      <c r="B18" s="28">
        <v>571</v>
      </c>
      <c r="C18" s="52" t="s">
        <v>56</v>
      </c>
      <c r="D18" s="35">
        <v>42158</v>
      </c>
      <c r="E18" s="52" t="s">
        <v>25</v>
      </c>
      <c r="F18" s="34" t="s">
        <v>57</v>
      </c>
      <c r="G18" s="44">
        <v>300000</v>
      </c>
      <c r="H18" s="28">
        <v>357</v>
      </c>
      <c r="I18" s="28">
        <v>1556</v>
      </c>
      <c r="J18" s="44">
        <f>130936.16+168115.32</f>
        <v>299051.48</v>
      </c>
      <c r="K18" s="37"/>
      <c r="L18" s="25">
        <v>948.52000000001863</v>
      </c>
      <c r="M18" s="21">
        <v>42527</v>
      </c>
      <c r="N18" s="21">
        <v>42612</v>
      </c>
      <c r="O18" s="28" t="s">
        <v>29</v>
      </c>
      <c r="P18" s="51" t="s">
        <v>49</v>
      </c>
    </row>
    <row r="19" spans="1:16" ht="65.25" customHeight="1">
      <c r="A19" s="19">
        <v>12</v>
      </c>
      <c r="B19" s="45">
        <v>2974</v>
      </c>
      <c r="C19" s="71" t="s">
        <v>58</v>
      </c>
      <c r="D19" s="73">
        <v>42161</v>
      </c>
      <c r="E19" s="71" t="s">
        <v>53</v>
      </c>
      <c r="F19" s="46" t="s">
        <v>59</v>
      </c>
      <c r="G19" s="47">
        <v>388565.2</v>
      </c>
      <c r="H19" s="45">
        <v>351</v>
      </c>
      <c r="I19" s="48">
        <v>2811</v>
      </c>
      <c r="J19" s="49">
        <f>+G19</f>
        <v>388565.2</v>
      </c>
      <c r="K19" s="50">
        <f>+G19-J19</f>
        <v>0</v>
      </c>
      <c r="L19" s="51"/>
      <c r="M19" s="21">
        <v>42433</v>
      </c>
      <c r="N19" s="21">
        <v>42556</v>
      </c>
      <c r="O19" s="28" t="s">
        <v>29</v>
      </c>
      <c r="P19" s="51" t="s">
        <v>28</v>
      </c>
    </row>
    <row r="20" spans="1:16" ht="40.5">
      <c r="A20" s="32">
        <v>13</v>
      </c>
      <c r="B20" s="28">
        <v>570</v>
      </c>
      <c r="C20" s="52" t="s">
        <v>60</v>
      </c>
      <c r="D20" s="52" t="s">
        <v>61</v>
      </c>
      <c r="E20" s="52" t="s">
        <v>62</v>
      </c>
      <c r="F20" s="34" t="s">
        <v>63</v>
      </c>
      <c r="G20" s="44">
        <v>1071144</v>
      </c>
      <c r="H20" s="28">
        <v>359</v>
      </c>
      <c r="I20" s="48">
        <v>1292</v>
      </c>
      <c r="J20" s="44">
        <f>+G20-368086.56</f>
        <v>703057.44</v>
      </c>
      <c r="K20" s="50">
        <v>56041.67</v>
      </c>
      <c r="L20" s="25">
        <f>+G20-J20-K20</f>
        <v>312044.89000000007</v>
      </c>
      <c r="M20" s="51" t="s">
        <v>64</v>
      </c>
      <c r="N20" s="21">
        <v>42726</v>
      </c>
      <c r="O20" s="28" t="s">
        <v>118</v>
      </c>
      <c r="P20" s="51" t="s">
        <v>26</v>
      </c>
    </row>
    <row r="21" spans="1:16" ht="61.5" customHeight="1">
      <c r="A21" s="32">
        <v>14</v>
      </c>
      <c r="B21" s="28">
        <v>2013</v>
      </c>
      <c r="C21" s="52" t="s">
        <v>65</v>
      </c>
      <c r="D21" s="35">
        <v>42161</v>
      </c>
      <c r="E21" s="52" t="s">
        <v>40</v>
      </c>
      <c r="F21" s="52" t="s">
        <v>66</v>
      </c>
      <c r="G21" s="44">
        <v>360065</v>
      </c>
      <c r="H21" s="28">
        <v>351</v>
      </c>
      <c r="I21" s="28">
        <v>1579</v>
      </c>
      <c r="J21" s="44">
        <f>269243.12+79090.4</f>
        <v>348333.52</v>
      </c>
      <c r="K21" s="37"/>
      <c r="L21" s="37">
        <v>11731.48</v>
      </c>
      <c r="M21" s="21">
        <v>42539</v>
      </c>
      <c r="N21" s="21">
        <v>42604</v>
      </c>
      <c r="O21" s="28" t="s">
        <v>29</v>
      </c>
      <c r="P21" s="52" t="s">
        <v>55</v>
      </c>
    </row>
    <row r="22" spans="1:16" ht="58.5" customHeight="1">
      <c r="A22" s="19">
        <v>15</v>
      </c>
      <c r="B22" s="32" t="s">
        <v>101</v>
      </c>
      <c r="C22" s="51" t="s">
        <v>67</v>
      </c>
      <c r="D22" s="21">
        <v>42527</v>
      </c>
      <c r="E22" s="52" t="s">
        <v>68</v>
      </c>
      <c r="F22" s="20" t="s">
        <v>69</v>
      </c>
      <c r="G22" s="44">
        <v>653190.5</v>
      </c>
      <c r="H22" s="28">
        <v>351</v>
      </c>
      <c r="I22" s="28">
        <v>1580</v>
      </c>
      <c r="J22" s="44">
        <f>+G22</f>
        <v>653190.5</v>
      </c>
      <c r="K22" s="37">
        <f>+G22-J22</f>
        <v>0</v>
      </c>
      <c r="L22" s="31"/>
      <c r="M22" s="51" t="s">
        <v>70</v>
      </c>
      <c r="N22" s="21">
        <v>42571</v>
      </c>
      <c r="O22" s="28" t="s">
        <v>29</v>
      </c>
      <c r="P22" s="51" t="s">
        <v>28</v>
      </c>
    </row>
    <row r="23" spans="1:16" ht="51.75" customHeight="1">
      <c r="A23" s="19">
        <v>16</v>
      </c>
      <c r="B23" s="32">
        <v>1588</v>
      </c>
      <c r="C23" s="52" t="s">
        <v>71</v>
      </c>
      <c r="D23" s="35">
        <v>42527</v>
      </c>
      <c r="E23" s="51" t="s">
        <v>47</v>
      </c>
      <c r="F23" s="20" t="s">
        <v>72</v>
      </c>
      <c r="G23" s="44">
        <v>143468.79999999999</v>
      </c>
      <c r="H23" s="28">
        <v>357</v>
      </c>
      <c r="I23" s="28">
        <v>1535</v>
      </c>
      <c r="J23" s="42">
        <f>+G23</f>
        <v>143468.79999999999</v>
      </c>
      <c r="K23" s="37">
        <f>+G23-J23</f>
        <v>0</v>
      </c>
      <c r="L23" s="31"/>
      <c r="M23" s="21">
        <v>42548</v>
      </c>
      <c r="N23" s="21">
        <v>42580</v>
      </c>
      <c r="O23" s="28" t="s">
        <v>29</v>
      </c>
      <c r="P23" s="51" t="s">
        <v>26</v>
      </c>
    </row>
    <row r="24" spans="1:16" ht="81">
      <c r="A24" s="32">
        <v>17</v>
      </c>
      <c r="B24" s="28">
        <v>1176</v>
      </c>
      <c r="C24" s="52" t="s">
        <v>73</v>
      </c>
      <c r="D24" s="35">
        <v>42537</v>
      </c>
      <c r="E24" s="52" t="s">
        <v>74</v>
      </c>
      <c r="F24" s="52" t="s">
        <v>75</v>
      </c>
      <c r="G24" s="44">
        <v>299041.74</v>
      </c>
      <c r="H24" s="28">
        <v>351</v>
      </c>
      <c r="I24" s="51">
        <v>1876</v>
      </c>
      <c r="J24" s="54">
        <v>299041.74</v>
      </c>
      <c r="K24" s="37">
        <f>+G24-J24</f>
        <v>0</v>
      </c>
      <c r="L24" s="31"/>
      <c r="M24" s="21">
        <v>42541</v>
      </c>
      <c r="N24" s="21">
        <v>42581</v>
      </c>
      <c r="O24" s="28" t="s">
        <v>29</v>
      </c>
      <c r="P24" s="51" t="s">
        <v>94</v>
      </c>
    </row>
    <row r="25" spans="1:16" ht="64.5" customHeight="1">
      <c r="A25" s="32">
        <v>18</v>
      </c>
      <c r="B25" s="28">
        <v>2976</v>
      </c>
      <c r="C25" s="52" t="s">
        <v>77</v>
      </c>
      <c r="D25" s="35">
        <v>42537</v>
      </c>
      <c r="E25" s="51" t="s">
        <v>27</v>
      </c>
      <c r="F25" s="34" t="s">
        <v>78</v>
      </c>
      <c r="G25" s="44">
        <v>261140.59</v>
      </c>
      <c r="H25" s="28">
        <v>351</v>
      </c>
      <c r="I25" s="51">
        <v>2808</v>
      </c>
      <c r="J25" s="44">
        <f>+G25</f>
        <v>261140.59</v>
      </c>
      <c r="K25" s="37">
        <f>+G25-J25</f>
        <v>0</v>
      </c>
      <c r="L25" s="31"/>
      <c r="M25" s="21">
        <v>42541</v>
      </c>
      <c r="N25" s="21">
        <v>42581</v>
      </c>
      <c r="O25" s="28" t="s">
        <v>29</v>
      </c>
      <c r="P25" s="52" t="s">
        <v>55</v>
      </c>
    </row>
    <row r="26" spans="1:16" ht="46.5" customHeight="1">
      <c r="A26" s="19">
        <v>19</v>
      </c>
      <c r="B26" s="32">
        <v>1178</v>
      </c>
      <c r="C26" s="52" t="s">
        <v>79</v>
      </c>
      <c r="D26" s="35">
        <v>42537</v>
      </c>
      <c r="E26" s="52" t="s">
        <v>68</v>
      </c>
      <c r="F26" s="34" t="s">
        <v>80</v>
      </c>
      <c r="G26" s="44">
        <v>299613.78999999998</v>
      </c>
      <c r="H26" s="28">
        <v>351</v>
      </c>
      <c r="I26" s="28">
        <v>1689</v>
      </c>
      <c r="J26" s="44">
        <v>298893.5</v>
      </c>
      <c r="K26" s="31"/>
      <c r="L26" s="37">
        <f>+G26-J26</f>
        <v>720.28999999997905</v>
      </c>
      <c r="M26" s="21">
        <v>42541</v>
      </c>
      <c r="N26" s="21">
        <v>42581</v>
      </c>
      <c r="O26" s="28" t="s">
        <v>29</v>
      </c>
      <c r="P26" s="52" t="s">
        <v>55</v>
      </c>
    </row>
    <row r="27" spans="1:16" ht="36.75" customHeight="1">
      <c r="A27" s="19">
        <v>20</v>
      </c>
      <c r="B27" s="32"/>
      <c r="C27" s="52" t="s">
        <v>81</v>
      </c>
      <c r="D27" s="35">
        <v>42537</v>
      </c>
      <c r="E27" s="52" t="s">
        <v>40</v>
      </c>
      <c r="F27" s="52" t="s">
        <v>119</v>
      </c>
      <c r="G27" s="44"/>
      <c r="H27" s="28">
        <v>351</v>
      </c>
      <c r="I27" s="28"/>
      <c r="J27" s="20"/>
      <c r="K27" s="31"/>
      <c r="L27" s="37">
        <f>+G27-J27</f>
        <v>0</v>
      </c>
      <c r="M27" s="21"/>
      <c r="N27" s="21"/>
      <c r="O27" s="28"/>
      <c r="P27" s="51" t="s">
        <v>76</v>
      </c>
    </row>
    <row r="28" spans="1:16" ht="50.25" customHeight="1">
      <c r="A28" s="32">
        <v>21</v>
      </c>
      <c r="B28" s="28">
        <v>3320</v>
      </c>
      <c r="C28" s="52" t="s">
        <v>82</v>
      </c>
      <c r="D28" s="35">
        <v>42543</v>
      </c>
      <c r="E28" s="51" t="s">
        <v>34</v>
      </c>
      <c r="F28" s="34" t="s">
        <v>83</v>
      </c>
      <c r="G28" s="44">
        <v>262999.03000000003</v>
      </c>
      <c r="H28" s="28">
        <v>351</v>
      </c>
      <c r="I28" s="51"/>
      <c r="J28" s="44">
        <v>186417.58</v>
      </c>
      <c r="K28" s="37"/>
      <c r="L28" s="37">
        <v>76581.45</v>
      </c>
      <c r="M28" s="21">
        <v>42569</v>
      </c>
      <c r="N28" s="21">
        <v>42612</v>
      </c>
      <c r="O28" s="28" t="s">
        <v>29</v>
      </c>
      <c r="P28" s="51" t="s">
        <v>76</v>
      </c>
    </row>
    <row r="29" spans="1:16" ht="51" customHeight="1">
      <c r="A29" s="32">
        <v>22</v>
      </c>
      <c r="B29" s="28"/>
      <c r="C29" s="52" t="s">
        <v>84</v>
      </c>
      <c r="D29" s="35">
        <v>42543</v>
      </c>
      <c r="E29" s="51" t="s">
        <v>85</v>
      </c>
      <c r="F29" s="52" t="s">
        <v>120</v>
      </c>
      <c r="G29" s="44"/>
      <c r="H29" s="28"/>
      <c r="I29" s="28"/>
      <c r="J29" s="20"/>
      <c r="K29" s="37"/>
      <c r="L29" s="31"/>
      <c r="M29" s="21"/>
      <c r="N29" s="21"/>
      <c r="O29" s="28" t="s">
        <v>104</v>
      </c>
      <c r="P29" s="51" t="s">
        <v>26</v>
      </c>
    </row>
    <row r="30" spans="1:16" ht="41.25" customHeight="1">
      <c r="A30" s="19">
        <v>23</v>
      </c>
      <c r="B30" s="28">
        <v>2978</v>
      </c>
      <c r="C30" s="72" t="s">
        <v>86</v>
      </c>
      <c r="D30" s="39">
        <v>42543</v>
      </c>
      <c r="E30" s="27" t="s">
        <v>87</v>
      </c>
      <c r="F30" s="22" t="s">
        <v>88</v>
      </c>
      <c r="G30" s="56">
        <v>150800</v>
      </c>
      <c r="H30" s="28">
        <v>351</v>
      </c>
      <c r="I30" s="51">
        <v>2821</v>
      </c>
      <c r="J30" s="42">
        <f>+G30</f>
        <v>150800</v>
      </c>
      <c r="K30" s="37">
        <f>+G30-J30</f>
        <v>0</v>
      </c>
      <c r="L30" s="57"/>
      <c r="M30" s="58">
        <v>42543</v>
      </c>
      <c r="N30" s="58">
        <v>42597</v>
      </c>
      <c r="O30" s="28" t="s">
        <v>29</v>
      </c>
      <c r="P30" s="51" t="s">
        <v>28</v>
      </c>
    </row>
    <row r="31" spans="1:16" ht="58.5" customHeight="1">
      <c r="A31" s="32">
        <v>24</v>
      </c>
      <c r="B31" s="28">
        <v>2981</v>
      </c>
      <c r="C31" s="52" t="s">
        <v>89</v>
      </c>
      <c r="D31" s="35">
        <v>42562</v>
      </c>
      <c r="E31" s="52" t="s">
        <v>53</v>
      </c>
      <c r="F31" s="20" t="s">
        <v>90</v>
      </c>
      <c r="G31" s="59">
        <v>100621.07</v>
      </c>
      <c r="H31" s="28">
        <v>351</v>
      </c>
      <c r="I31" s="51">
        <v>2806</v>
      </c>
      <c r="J31" s="42">
        <f>+G31</f>
        <v>100621.07</v>
      </c>
      <c r="K31" s="37">
        <f>+G31-J31</f>
        <v>0</v>
      </c>
      <c r="L31" s="31"/>
      <c r="M31" s="21">
        <v>42562</v>
      </c>
      <c r="N31" s="21">
        <v>42592</v>
      </c>
      <c r="O31" s="28" t="s">
        <v>29</v>
      </c>
      <c r="P31" s="51" t="s">
        <v>28</v>
      </c>
    </row>
    <row r="32" spans="1:16" ht="86.25" customHeight="1">
      <c r="A32" s="32">
        <v>25</v>
      </c>
      <c r="B32" s="28">
        <v>2296</v>
      </c>
      <c r="C32" s="52" t="s">
        <v>91</v>
      </c>
      <c r="D32" s="35">
        <v>42537</v>
      </c>
      <c r="E32" s="52" t="s">
        <v>40</v>
      </c>
      <c r="F32" s="20" t="s">
        <v>99</v>
      </c>
      <c r="G32" s="59">
        <v>624508.75</v>
      </c>
      <c r="H32" s="28">
        <v>351</v>
      </c>
      <c r="I32" s="28">
        <v>1931</v>
      </c>
      <c r="J32" s="44">
        <v>624315.54</v>
      </c>
      <c r="K32" s="37"/>
      <c r="L32" s="37">
        <v>193.21</v>
      </c>
      <c r="M32" s="21">
        <v>42537</v>
      </c>
      <c r="N32" s="21">
        <v>42566</v>
      </c>
      <c r="O32" s="28" t="s">
        <v>29</v>
      </c>
      <c r="P32" s="51" t="s">
        <v>28</v>
      </c>
    </row>
    <row r="33" spans="1:16" ht="55.5" customHeight="1">
      <c r="A33" s="28">
        <v>26</v>
      </c>
      <c r="B33" s="28">
        <v>2985</v>
      </c>
      <c r="C33" s="72" t="s">
        <v>92</v>
      </c>
      <c r="D33" s="39">
        <v>42570</v>
      </c>
      <c r="E33" s="72" t="s">
        <v>53</v>
      </c>
      <c r="F33" s="22" t="s">
        <v>93</v>
      </c>
      <c r="G33" s="60">
        <v>244574.4</v>
      </c>
      <c r="H33" s="19">
        <v>351</v>
      </c>
      <c r="I33" s="51">
        <v>2805</v>
      </c>
      <c r="J33" s="43">
        <f>+G33</f>
        <v>244574.4</v>
      </c>
      <c r="K33" s="33">
        <f t="shared" ref="K33:K39" si="0">+G33-J33</f>
        <v>0</v>
      </c>
      <c r="L33" s="31"/>
      <c r="M33" s="27" t="s">
        <v>95</v>
      </c>
      <c r="N33" s="58">
        <v>42622</v>
      </c>
      <c r="O33" s="19" t="s">
        <v>29</v>
      </c>
      <c r="P33" s="51" t="s">
        <v>28</v>
      </c>
    </row>
    <row r="34" spans="1:16" ht="55.5" customHeight="1">
      <c r="A34" s="28">
        <v>27</v>
      </c>
      <c r="B34" s="32">
        <v>2592</v>
      </c>
      <c r="C34" s="52" t="s">
        <v>96</v>
      </c>
      <c r="D34" s="35">
        <v>42224</v>
      </c>
      <c r="E34" s="52" t="s">
        <v>25</v>
      </c>
      <c r="F34" s="34" t="s">
        <v>121</v>
      </c>
      <c r="G34" s="60">
        <v>546221.96</v>
      </c>
      <c r="H34" s="28">
        <v>357</v>
      </c>
      <c r="I34" s="28">
        <v>2256</v>
      </c>
      <c r="J34" s="60">
        <v>546221.96</v>
      </c>
      <c r="K34" s="33">
        <f t="shared" si="0"/>
        <v>0</v>
      </c>
      <c r="L34" s="31"/>
      <c r="M34" s="21">
        <v>42590</v>
      </c>
      <c r="N34" s="21">
        <v>42643</v>
      </c>
      <c r="O34" s="28" t="s">
        <v>29</v>
      </c>
      <c r="P34" s="51" t="s">
        <v>26</v>
      </c>
    </row>
    <row r="35" spans="1:16" ht="89.25" customHeight="1">
      <c r="A35" s="28">
        <v>28</v>
      </c>
      <c r="B35" s="28">
        <v>2987</v>
      </c>
      <c r="C35" s="72" t="s">
        <v>97</v>
      </c>
      <c r="D35" s="39">
        <v>42576</v>
      </c>
      <c r="E35" s="27" t="s">
        <v>27</v>
      </c>
      <c r="F35" s="22" t="s">
        <v>98</v>
      </c>
      <c r="G35" s="61">
        <v>315185.53000000003</v>
      </c>
      <c r="H35" s="28">
        <v>351</v>
      </c>
      <c r="I35" s="51">
        <v>2804</v>
      </c>
      <c r="J35" s="62">
        <f>+G35</f>
        <v>315185.53000000003</v>
      </c>
      <c r="K35" s="33">
        <f t="shared" si="0"/>
        <v>0</v>
      </c>
      <c r="L35" s="31"/>
      <c r="M35" s="58">
        <v>42583</v>
      </c>
      <c r="N35" s="58">
        <v>42613</v>
      </c>
      <c r="O35" s="28" t="s">
        <v>29</v>
      </c>
      <c r="P35" s="51" t="s">
        <v>28</v>
      </c>
    </row>
    <row r="36" spans="1:16" ht="60" customHeight="1">
      <c r="A36" s="28">
        <v>29</v>
      </c>
      <c r="B36" s="32">
        <v>2718</v>
      </c>
      <c r="C36" s="52" t="s">
        <v>102</v>
      </c>
      <c r="D36" s="35">
        <v>42650</v>
      </c>
      <c r="E36" s="52" t="s">
        <v>74</v>
      </c>
      <c r="F36" s="20" t="s">
        <v>103</v>
      </c>
      <c r="G36" s="61">
        <v>244500.62</v>
      </c>
      <c r="H36" s="28">
        <v>351</v>
      </c>
      <c r="I36" s="28">
        <v>2474</v>
      </c>
      <c r="J36" s="64">
        <f>+G36</f>
        <v>244500.62</v>
      </c>
      <c r="K36" s="33">
        <f t="shared" si="0"/>
        <v>0</v>
      </c>
      <c r="L36" s="31"/>
      <c r="M36" s="21">
        <v>42653</v>
      </c>
      <c r="N36" s="21">
        <v>42692</v>
      </c>
      <c r="O36" s="51" t="s">
        <v>29</v>
      </c>
      <c r="P36" s="51" t="s">
        <v>28</v>
      </c>
    </row>
    <row r="37" spans="1:16" ht="65.25" customHeight="1">
      <c r="A37" s="28">
        <v>30</v>
      </c>
      <c r="B37" s="32">
        <v>3524</v>
      </c>
      <c r="C37" s="52" t="s">
        <v>105</v>
      </c>
      <c r="D37" s="35">
        <v>42675</v>
      </c>
      <c r="E37" s="52" t="s">
        <v>68</v>
      </c>
      <c r="F37" s="34" t="s">
        <v>106</v>
      </c>
      <c r="G37" s="61">
        <v>1224977.56</v>
      </c>
      <c r="H37" s="28">
        <v>351</v>
      </c>
      <c r="I37" s="28">
        <v>3166</v>
      </c>
      <c r="J37" s="42">
        <f>+G37</f>
        <v>1224977.56</v>
      </c>
      <c r="K37" s="33">
        <f t="shared" si="0"/>
        <v>0</v>
      </c>
      <c r="L37" s="31"/>
      <c r="M37" s="21">
        <v>42681</v>
      </c>
      <c r="N37" s="21">
        <v>42734</v>
      </c>
      <c r="O37" s="51" t="s">
        <v>29</v>
      </c>
      <c r="P37" s="51" t="s">
        <v>28</v>
      </c>
    </row>
    <row r="38" spans="1:16" ht="99.75" customHeight="1">
      <c r="A38" s="28">
        <v>31</v>
      </c>
      <c r="B38" s="32">
        <v>3323</v>
      </c>
      <c r="C38" s="52" t="s">
        <v>107</v>
      </c>
      <c r="D38" s="35">
        <v>42675</v>
      </c>
      <c r="E38" s="52" t="s">
        <v>25</v>
      </c>
      <c r="F38" s="34" t="s">
        <v>108</v>
      </c>
      <c r="G38" s="61">
        <v>380721.77</v>
      </c>
      <c r="H38" s="28">
        <v>357</v>
      </c>
      <c r="I38" s="28">
        <v>2876</v>
      </c>
      <c r="J38" s="42">
        <f>+G38</f>
        <v>380721.77</v>
      </c>
      <c r="K38" s="33">
        <f t="shared" si="0"/>
        <v>0</v>
      </c>
      <c r="L38" s="31"/>
      <c r="M38" s="51" t="s">
        <v>109</v>
      </c>
      <c r="N38" s="21">
        <v>42714</v>
      </c>
      <c r="O38" s="51" t="s">
        <v>29</v>
      </c>
      <c r="P38" s="51" t="s">
        <v>26</v>
      </c>
    </row>
    <row r="39" spans="1:16" ht="66.75" customHeight="1">
      <c r="A39" s="28">
        <v>32</v>
      </c>
      <c r="B39" s="32">
        <v>3269</v>
      </c>
      <c r="C39" s="52" t="s">
        <v>110</v>
      </c>
      <c r="D39" s="39">
        <v>42675</v>
      </c>
      <c r="E39" s="72" t="s">
        <v>25</v>
      </c>
      <c r="F39" s="55" t="s">
        <v>111</v>
      </c>
      <c r="G39" s="61">
        <v>120000</v>
      </c>
      <c r="H39" s="28">
        <v>351</v>
      </c>
      <c r="I39" s="28">
        <v>2875</v>
      </c>
      <c r="J39" s="42">
        <f>+G39</f>
        <v>120000</v>
      </c>
      <c r="K39" s="33">
        <f t="shared" si="0"/>
        <v>0</v>
      </c>
      <c r="L39" s="51"/>
      <c r="M39" s="21">
        <v>42696</v>
      </c>
      <c r="N39" s="53">
        <v>42727</v>
      </c>
      <c r="O39" s="51" t="s">
        <v>29</v>
      </c>
      <c r="P39" s="51" t="s">
        <v>26</v>
      </c>
    </row>
    <row r="40" spans="1:16" ht="67.5">
      <c r="A40" s="28">
        <v>33</v>
      </c>
      <c r="B40" s="32">
        <v>3261</v>
      </c>
      <c r="C40" s="52" t="s">
        <v>112</v>
      </c>
      <c r="D40" s="35">
        <v>42675</v>
      </c>
      <c r="E40" s="51" t="s">
        <v>87</v>
      </c>
      <c r="F40" s="51" t="s">
        <v>113</v>
      </c>
      <c r="G40" s="54">
        <v>160000</v>
      </c>
      <c r="H40" s="28">
        <v>215</v>
      </c>
      <c r="I40" s="28">
        <v>2876</v>
      </c>
      <c r="J40" s="30">
        <v>159627.6</v>
      </c>
      <c r="K40" s="33"/>
      <c r="L40" s="54">
        <v>372.4</v>
      </c>
      <c r="M40" s="21">
        <v>42675</v>
      </c>
      <c r="N40" s="53">
        <v>42708</v>
      </c>
      <c r="O40" s="51" t="s">
        <v>29</v>
      </c>
      <c r="P40" s="51" t="s">
        <v>28</v>
      </c>
    </row>
    <row r="41" spans="1:16" ht="41.25" customHeight="1">
      <c r="A41" s="28">
        <v>34</v>
      </c>
      <c r="B41" s="32">
        <v>2416</v>
      </c>
      <c r="C41" s="52" t="s">
        <v>114</v>
      </c>
      <c r="D41" s="35">
        <v>42691</v>
      </c>
      <c r="E41" s="52" t="s">
        <v>115</v>
      </c>
      <c r="F41" s="20" t="s">
        <v>116</v>
      </c>
      <c r="G41" s="54">
        <v>140000</v>
      </c>
      <c r="H41" s="28">
        <v>352</v>
      </c>
      <c r="I41" s="28">
        <v>3284</v>
      </c>
      <c r="J41" s="65">
        <f>+G41</f>
        <v>140000</v>
      </c>
      <c r="K41" s="37">
        <f>+G41-J41</f>
        <v>0</v>
      </c>
      <c r="L41" s="31"/>
      <c r="M41" s="21" t="s">
        <v>117</v>
      </c>
      <c r="N41" s="53">
        <v>42755</v>
      </c>
      <c r="O41" s="51" t="s">
        <v>24</v>
      </c>
      <c r="P41" s="51" t="s">
        <v>26</v>
      </c>
    </row>
    <row r="42" spans="1:16" ht="45.75" customHeight="1">
      <c r="A42" s="63"/>
      <c r="B42" s="63"/>
      <c r="C42" s="66"/>
      <c r="D42" s="66"/>
      <c r="E42" s="66"/>
      <c r="F42" s="74" t="s">
        <v>122</v>
      </c>
      <c r="G42" s="75">
        <f>SUM(G8:G41)</f>
        <v>12573848.089999998</v>
      </c>
      <c r="H42" s="75"/>
      <c r="I42" s="75"/>
      <c r="J42" s="75">
        <f t="shared" ref="J42:L42" si="1">SUM(J8:J41)</f>
        <v>11993114.52</v>
      </c>
      <c r="K42" s="75">
        <f t="shared" si="1"/>
        <v>56041.67</v>
      </c>
      <c r="L42" s="75">
        <f t="shared" si="1"/>
        <v>524691.9</v>
      </c>
      <c r="M42" s="66"/>
      <c r="N42" s="66"/>
      <c r="O42" s="67"/>
      <c r="P42" s="66"/>
    </row>
    <row r="43" spans="1:16">
      <c r="G43" s="4"/>
      <c r="J43" s="5"/>
    </row>
    <row r="44" spans="1:16">
      <c r="G44" s="4"/>
    </row>
    <row r="45" spans="1:16">
      <c r="F45" s="5"/>
      <c r="G45" s="6"/>
      <c r="J45" s="4"/>
    </row>
    <row r="46" spans="1:16">
      <c r="F46" s="4"/>
      <c r="G46" s="5"/>
    </row>
    <row r="47" spans="1:16">
      <c r="G47" s="4"/>
    </row>
    <row r="48" spans="1:16">
      <c r="G48" s="5"/>
      <c r="J48" s="5"/>
    </row>
    <row r="49" spans="7:7">
      <c r="G49" s="5"/>
    </row>
  </sheetData>
  <mergeCells count="6">
    <mergeCell ref="L6:P6"/>
    <mergeCell ref="A1:P1"/>
    <mergeCell ref="A2:P2"/>
    <mergeCell ref="A3:P3"/>
    <mergeCell ref="A4:P4"/>
    <mergeCell ref="A5:P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baguado</dc:creator>
  <cp:lastModifiedBy>scisneros</cp:lastModifiedBy>
  <cp:lastPrinted>2016-03-03T18:32:56Z</cp:lastPrinted>
  <dcterms:created xsi:type="dcterms:W3CDTF">2016-02-09T19:48:55Z</dcterms:created>
  <dcterms:modified xsi:type="dcterms:W3CDTF">2017-01-13T17:32:22Z</dcterms:modified>
</cp:coreProperties>
</file>