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glamentos y Puntos Const. " sheetId="1" r:id="rId1"/>
  </sheets>
  <calcPr calcId="125725"/>
</workbook>
</file>

<file path=xl/calcChain.xml><?xml version="1.0" encoding="utf-8"?>
<calcChain xmlns="http://schemas.openxmlformats.org/spreadsheetml/2006/main">
  <c r="X18" i="1"/>
  <c r="Y18"/>
  <c r="W18" l="1"/>
  <c r="T18"/>
  <c r="S18"/>
  <c r="P18"/>
  <c r="O18"/>
  <c r="R18"/>
  <c r="U18"/>
  <c r="V18"/>
  <c r="N18"/>
  <c r="M18"/>
  <c r="L18"/>
  <c r="K18"/>
  <c r="J18"/>
  <c r="I18"/>
  <c r="H18"/>
  <c r="G18"/>
  <c r="F18"/>
  <c r="E18"/>
  <c r="D18"/>
  <c r="Z17"/>
  <c r="AA17" s="1"/>
  <c r="Z16"/>
  <c r="Z7"/>
  <c r="AA7" s="1"/>
  <c r="Z15"/>
  <c r="Z14"/>
  <c r="Z13"/>
  <c r="Z12"/>
  <c r="AA12" s="1"/>
  <c r="Z11"/>
  <c r="Z10"/>
  <c r="Z9"/>
  <c r="Z8"/>
  <c r="AA8" s="1"/>
  <c r="AA9" l="1"/>
  <c r="AA10"/>
  <c r="AA14"/>
  <c r="AA15"/>
  <c r="AA16"/>
  <c r="AA11"/>
  <c r="AA13"/>
  <c r="AA18" l="1"/>
</calcChain>
</file>

<file path=xl/comments1.xml><?xml version="1.0" encoding="utf-8"?>
<comments xmlns="http://schemas.openxmlformats.org/spreadsheetml/2006/main">
  <authors>
    <author>Rocio Selene Aceves Ramirez</author>
    <author>Rocio Aceves</author>
    <author>smarquez</author>
  </authors>
  <commentList>
    <comment ref="E8" authorId="0">
      <text>
        <r>
          <rPr>
            <sz val="9"/>
            <color indexed="81"/>
            <rFont val="Tahoma"/>
            <family val="2"/>
          </rPr>
          <t xml:space="preserve">Ausencia Justificada 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8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" authorId="2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V8" authorId="2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8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X8" authorId="0">
      <text>
        <r>
          <rPr>
            <b/>
            <sz val="9"/>
            <color indexed="81"/>
            <rFont val="Tahoma"/>
            <charset val="1"/>
          </rPr>
          <t>Ausencia Justificada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V9" authorId="2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N11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U15" authorId="2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Ausencia Justificada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V16" authorId="2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W16" authorId="0">
      <text>
        <r>
          <rPr>
            <b/>
            <sz val="9"/>
            <color indexed="81"/>
            <rFont val="Tahoma"/>
            <charset val="1"/>
          </rPr>
          <t>Ausencia Justificada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Tahoma"/>
            <charset val="1"/>
          </rPr>
          <t>Ausencia Justificada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<sst xmlns="http://schemas.openxmlformats.org/spreadsheetml/2006/main" count="50" uniqueCount="33">
  <si>
    <t>AYUNTAMIENTO DE ZAPOPAN, JALISCO</t>
  </si>
  <si>
    <t>TRANSPARENCIA Y BUENAS PRÁCTICAS</t>
  </si>
  <si>
    <t>ESTADÍSTICA DE ASISTENCIA COMISIONES EDILICIAS 2016</t>
  </si>
  <si>
    <t xml:space="preserve">COMISIÓN EDILICIA DE REGLAMENTOS Y PUNTOS CONSTITUCIONALES </t>
  </si>
  <si>
    <t>NOMBRE DE REGIDOR (A)</t>
  </si>
  <si>
    <t>CARGO</t>
  </si>
  <si>
    <t>FRACCIÓN PARTIDISTA</t>
  </si>
  <si>
    <t>ASISTENCIA</t>
  </si>
  <si>
    <t>Sesión 
Iniciada el 07/03/2016
Terminada 10/03/2016</t>
  </si>
  <si>
    <t>Total de asistencias</t>
  </si>
  <si>
    <t>Porcentaje de Asistencia por regidor</t>
  </si>
  <si>
    <t>GRACIELA DE OBALDÍA ESCALANTE</t>
  </si>
  <si>
    <t>Presidente</t>
  </si>
  <si>
    <t>MC</t>
  </si>
  <si>
    <t>JESÚS PABLO LEMUS NAVARRO</t>
  </si>
  <si>
    <t>Integrante</t>
  </si>
  <si>
    <t>FABIOLA RAQUEL GPE. LOYA HERNÁNDEZ</t>
  </si>
  <si>
    <t>OSCAR JAVIER RAMÍREZ CASTELLANOS</t>
  </si>
  <si>
    <t>JOSÉ LUIS TOSTADO BASTIDAS</t>
  </si>
  <si>
    <t>ARMANDO GUZMÁN ESPARZA</t>
  </si>
  <si>
    <t>ZOILA GUTIÉRREZ AVELAR</t>
  </si>
  <si>
    <t>PRI</t>
  </si>
  <si>
    <t>LUIS GUILLERMO MARTÍNEZ MORA</t>
  </si>
  <si>
    <t>PAN</t>
  </si>
  <si>
    <t>ERIKA EUGENIA FÉLIX ÁNGELES</t>
  </si>
  <si>
    <t>MICHELLE LEAÑO ACEVES</t>
  </si>
  <si>
    <t>PVEM</t>
  </si>
  <si>
    <t>TZIZI SANTILLÁN HERNÁNDEZ</t>
  </si>
  <si>
    <t>NO formaba parte de la comisión</t>
  </si>
  <si>
    <t>% TOTAL DE ASISTENCIA POR SESIÓN</t>
  </si>
  <si>
    <t>22/08/2016
10:00 hrs</t>
  </si>
  <si>
    <t>22/08/2016
11:00 hrs</t>
  </si>
  <si>
    <t>Sesión Cancelada por falta de Quórum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</si>
</sst>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REGLAMENTOS Y PUNTOS CONSTITUCIONALES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39048180410499023"/>
          <c:y val="0.1718831283028196"/>
          <c:w val="0.581658977512409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76-454F-80FB-596DAD28FE6B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76-454F-80FB-596DAD28FE6B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76-454F-80FB-596DAD28FE6B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76-454F-80FB-596DAD28FE6B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676-454F-80FB-596DAD28FE6B}"/>
              </c:ext>
            </c:extLst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76-454F-80FB-596DAD28FE6B}"/>
              </c:ext>
            </c:extLst>
          </c:dPt>
          <c:dPt>
            <c:idx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76-454F-80FB-596DAD28FE6B}"/>
              </c:ext>
            </c:extLst>
          </c:dPt>
          <c:dPt>
            <c:idx val="7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676-454F-80FB-596DAD28FE6B}"/>
              </c:ext>
            </c:extLst>
          </c:dPt>
          <c:dPt>
            <c:idx val="8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676-454F-80FB-596DAD28FE6B}"/>
              </c:ext>
            </c:extLst>
          </c:dPt>
          <c:dPt>
            <c:idx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676-454F-80FB-596DAD28FE6B}"/>
              </c:ext>
            </c:extLst>
          </c:dPt>
          <c:dPt>
            <c:idx val="1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676-454F-80FB-596DAD28FE6B}"/>
              </c:ext>
            </c:extLst>
          </c:dPt>
          <c:cat>
            <c:strRef>
              <c:f>'Reglamentos y Puntos Const. '!$A$7:$A$17</c:f>
              <c:strCache>
                <c:ptCount val="11"/>
                <c:pt idx="0">
                  <c:v>GRACIELA DE OBALDÍA ESCALANTE</c:v>
                </c:pt>
                <c:pt idx="1">
                  <c:v>JESÚS PABLO LEMUS NAVARRO</c:v>
                </c:pt>
                <c:pt idx="2">
                  <c:v>FABIOLA RAQUEL GPE. LOYA HERNÁNDEZ</c:v>
                </c:pt>
                <c:pt idx="3">
                  <c:v>OSCAR JAVIER RAMÍREZ CASTELLANOS</c:v>
                </c:pt>
                <c:pt idx="4">
                  <c:v>JOSÉ LUIS TOSTADO BASTIDAS</c:v>
                </c:pt>
                <c:pt idx="5">
                  <c:v>ARMANDO GUZMÁN ESPARZA</c:v>
                </c:pt>
                <c:pt idx="6">
                  <c:v>ZOILA GUTIÉRREZ AVELAR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MICHELLE LEAÑO ACEVES</c:v>
                </c:pt>
                <c:pt idx="10">
                  <c:v>TZIZI SANTILLÁN HERNÁNDEZ</c:v>
                </c:pt>
              </c:strCache>
            </c:strRef>
          </c:cat>
          <c:val>
            <c:numRef>
              <c:f>'Reglamentos y Puntos Const. '!$Z$7:$Z$17</c:f>
              <c:numCache>
                <c:formatCode>0</c:formatCode>
                <c:ptCount val="11"/>
                <c:pt idx="0">
                  <c:v>20</c:v>
                </c:pt>
                <c:pt idx="1">
                  <c:v>1</c:v>
                </c:pt>
                <c:pt idx="2">
                  <c:v>17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9</c:v>
                </c:pt>
                <c:pt idx="8">
                  <c:v>17</c:v>
                </c:pt>
                <c:pt idx="9">
                  <c:v>13</c:v>
                </c:pt>
                <c:pt idx="1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676-454F-80FB-596DAD28FE6B}"/>
            </c:ext>
          </c:extLst>
        </c:ser>
        <c:dLbls/>
        <c:axId val="115071616"/>
        <c:axId val="115077504"/>
      </c:barChart>
      <c:catAx>
        <c:axId val="11507161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15077504"/>
        <c:crosses val="autoZero"/>
        <c:auto val="1"/>
        <c:lblAlgn val="ctr"/>
        <c:lblOffset val="100"/>
        <c:tickLblSkip val="1"/>
      </c:catAx>
      <c:valAx>
        <c:axId val="115077504"/>
        <c:scaling>
          <c:orientation val="minMax"/>
          <c:max val="20"/>
          <c:min val="0"/>
        </c:scaling>
        <c:axPos val="b"/>
        <c:majorGridlines/>
        <c:numFmt formatCode="0" sourceLinked="1"/>
        <c:tickLblPos val="nextTo"/>
        <c:crossAx val="11507161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REGLAMENTOS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 '!$A$7:$A$16</c:f>
              <c:strCache>
                <c:ptCount val="10"/>
                <c:pt idx="0">
                  <c:v>GRACIELA DE OBALDÍA ESCALANTE</c:v>
                </c:pt>
                <c:pt idx="1">
                  <c:v>JESÚS PABLO LEMUS NAVARRO</c:v>
                </c:pt>
                <c:pt idx="2">
                  <c:v>FABIOLA RAQUEL GPE. LOYA HERNÁNDEZ</c:v>
                </c:pt>
                <c:pt idx="3">
                  <c:v>OSCAR JAVIER RAMÍREZ CASTELLANOS</c:v>
                </c:pt>
                <c:pt idx="4">
                  <c:v>JOSÉ LUIS TOSTADO BASTIDAS</c:v>
                </c:pt>
                <c:pt idx="5">
                  <c:v>ARMANDO GUZMÁN ESPARZA</c:v>
                </c:pt>
                <c:pt idx="6">
                  <c:v>ZOILA GUTIÉRREZ AVELAR</c:v>
                </c:pt>
                <c:pt idx="7">
                  <c:v>LUIS GUILLERMO MARTÍNEZ MORA</c:v>
                </c:pt>
                <c:pt idx="8">
                  <c:v>ERIKA EUGENIA FÉLIX ÁNGELES</c:v>
                </c:pt>
                <c:pt idx="9">
                  <c:v>MICHELLE LEAÑO ACEVES</c:v>
                </c:pt>
              </c:strCache>
            </c:strRef>
          </c:cat>
          <c:val>
            <c:numRef>
              <c:f>'Reglamentos y Puntos Const. '!$AA$7:$AA$17</c:f>
              <c:numCache>
                <c:formatCode>0</c:formatCode>
                <c:ptCount val="11"/>
                <c:pt idx="0">
                  <c:v>100</c:v>
                </c:pt>
                <c:pt idx="1">
                  <c:v>5</c:v>
                </c:pt>
                <c:pt idx="2">
                  <c:v>85</c:v>
                </c:pt>
                <c:pt idx="3">
                  <c:v>100</c:v>
                </c:pt>
                <c:pt idx="4">
                  <c:v>85</c:v>
                </c:pt>
                <c:pt idx="5">
                  <c:v>100</c:v>
                </c:pt>
                <c:pt idx="6">
                  <c:v>85</c:v>
                </c:pt>
                <c:pt idx="7">
                  <c:v>45</c:v>
                </c:pt>
                <c:pt idx="8">
                  <c:v>85</c:v>
                </c:pt>
                <c:pt idx="9">
                  <c:v>65</c:v>
                </c:pt>
                <c:pt idx="10">
                  <c:v>121.42857142857143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40-4E4D-B706-32082503D463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337"/>
          <c:w val="0.43888886357207352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9476859013356042"/>
          <c:y val="3.2407497440238006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2.7104787902747982E-2"/>
                  <c:y val="-3.2083031301091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16337672606277E-2"/>
                  <c:y val="-7.54894854143317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721125575355213E-3"/>
                  <c:y val="-3.77447427071658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0704185845141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814083716902839E-3"/>
                  <c:y val="-3.77447427071658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4535209292257093E-3"/>
                  <c:y val="-1.88723713535829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72112557535521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77447427071658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907041858451419E-3"/>
                  <c:y val="-3.77447427071652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442251150708534E-3"/>
                  <c:y val="6.91978955831428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907041858451419E-3"/>
                  <c:y val="-5.66186000742412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1628167433805678E-3"/>
                  <c:y val="-1.88723713535829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814083716902839E-3"/>
                  <c:y val="-1.88723713535829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0704185845141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7442251150708534E-3"/>
                  <c:y val="-5.66186000742415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7442251150708534E-3"/>
                  <c:y val="-1.4860134927540958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1.88723713535829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'Reglamentos y Puntos Const. '!$D$6:$Y$6</c:f>
              <c:strCache>
                <c:ptCount val="22"/>
                <c:pt idx="0">
                  <c:v>14/01/2016</c:v>
                </c:pt>
                <c:pt idx="1">
                  <c:v>21/01/2016</c:v>
                </c:pt>
                <c:pt idx="2">
                  <c:v>17/02/2016</c:v>
                </c:pt>
                <c:pt idx="3">
                  <c:v>Sesión 
Iniciada el 07/03/2016
Terminada 10/03/2016</c:v>
                </c:pt>
                <c:pt idx="5">
                  <c:v>09/03/2016</c:v>
                </c:pt>
                <c:pt idx="6">
                  <c:v>25/04/2016</c:v>
                </c:pt>
                <c:pt idx="7">
                  <c:v>18/05/2016</c:v>
                </c:pt>
                <c:pt idx="8">
                  <c:v>31/05/2016</c:v>
                </c:pt>
                <c:pt idx="9">
                  <c:v>22/06/2016</c:v>
                </c:pt>
                <c:pt idx="10">
                  <c:v>30/06/2016</c:v>
                </c:pt>
                <c:pt idx="11">
                  <c:v>28/07/2016</c:v>
                </c:pt>
                <c:pt idx="12">
                  <c:v>17/08/2016</c:v>
                </c:pt>
                <c:pt idx="13">
                  <c:v>18/08/2016</c:v>
                </c:pt>
                <c:pt idx="14">
                  <c:v>22/08/2016
10:00 hrs</c:v>
                </c:pt>
                <c:pt idx="15">
                  <c:v>22/08/2016
11:00 hrs</c:v>
                </c:pt>
                <c:pt idx="16">
                  <c:v>24/08/2016</c:v>
                </c:pt>
                <c:pt idx="17">
                  <c:v>26/09/2016</c:v>
                </c:pt>
                <c:pt idx="18">
                  <c:v>24/10/2016</c:v>
                </c:pt>
                <c:pt idx="19">
                  <c:v>22/11/2016</c:v>
                </c:pt>
                <c:pt idx="20">
                  <c:v>23/11/2016</c:v>
                </c:pt>
                <c:pt idx="21">
                  <c:v>12/12/2016</c:v>
                </c:pt>
              </c:strCache>
            </c:strRef>
          </c:cat>
          <c:val>
            <c:numRef>
              <c:f>'Reglamentos y Puntos Const. '!$D$18:$Y$18</c:f>
              <c:numCache>
                <c:formatCode>0</c:formatCode>
                <c:ptCount val="22"/>
                <c:pt idx="0">
                  <c:v>100</c:v>
                </c:pt>
                <c:pt idx="1">
                  <c:v>80</c:v>
                </c:pt>
                <c:pt idx="2">
                  <c:v>90.909090909090907</c:v>
                </c:pt>
                <c:pt idx="3">
                  <c:v>63.636363636363633</c:v>
                </c:pt>
                <c:pt idx="4">
                  <c:v>81.818181818181827</c:v>
                </c:pt>
                <c:pt idx="5">
                  <c:v>72.727272727272734</c:v>
                </c:pt>
                <c:pt idx="6">
                  <c:v>90.909090909090907</c:v>
                </c:pt>
                <c:pt idx="7">
                  <c:v>72.727272727272734</c:v>
                </c:pt>
                <c:pt idx="8">
                  <c:v>81.818181818181827</c:v>
                </c:pt>
                <c:pt idx="9">
                  <c:v>72.727272727272734</c:v>
                </c:pt>
                <c:pt idx="10">
                  <c:v>72.727272727272734</c:v>
                </c:pt>
                <c:pt idx="11">
                  <c:v>63.636363636363633</c:v>
                </c:pt>
                <c:pt idx="12">
                  <c:v>81.818181818181827</c:v>
                </c:pt>
                <c:pt idx="14">
                  <c:v>72.727272727272734</c:v>
                </c:pt>
                <c:pt idx="15">
                  <c:v>72.727272727272734</c:v>
                </c:pt>
                <c:pt idx="16">
                  <c:v>72.727272727272734</c:v>
                </c:pt>
                <c:pt idx="17">
                  <c:v>72.727272727272734</c:v>
                </c:pt>
                <c:pt idx="18">
                  <c:v>63.636363636363633</c:v>
                </c:pt>
                <c:pt idx="19">
                  <c:v>81.818181818181827</c:v>
                </c:pt>
                <c:pt idx="20">
                  <c:v>81.818181818181827</c:v>
                </c:pt>
                <c:pt idx="21">
                  <c:v>81.818181818181827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ACA-4A69-ADFC-321491DE3755}"/>
            </c:ext>
          </c:extLst>
        </c:ser>
        <c:dLbls/>
        <c:shape val="cylinder"/>
        <c:axId val="115433856"/>
        <c:axId val="115435392"/>
        <c:axId val="0"/>
      </c:bar3DChart>
      <c:catAx>
        <c:axId val="115433856"/>
        <c:scaling>
          <c:orientation val="minMax"/>
        </c:scaling>
        <c:axPos val="l"/>
        <c:numFmt formatCode="General" sourceLinked="0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15435392"/>
        <c:crosses val="autoZero"/>
        <c:auto val="1"/>
        <c:lblAlgn val="ctr"/>
        <c:lblOffset val="100"/>
      </c:catAx>
      <c:valAx>
        <c:axId val="115435392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543385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797719</xdr:colOff>
      <xdr:row>19</xdr:row>
      <xdr:rowOff>134142</xdr:rowOff>
    </xdr:from>
    <xdr:to>
      <xdr:col>23</xdr:col>
      <xdr:colOff>42331</xdr:colOff>
      <xdr:row>37</xdr:row>
      <xdr:rowOff>166688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65882</xdr:rowOff>
    </xdr:from>
    <xdr:to>
      <xdr:col>5</xdr:col>
      <xdr:colOff>416719</xdr:colOff>
      <xdr:row>37</xdr:row>
      <xdr:rowOff>59532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223572</xdr:colOff>
      <xdr:row>38</xdr:row>
      <xdr:rowOff>116680</xdr:rowOff>
    </xdr:from>
    <xdr:to>
      <xdr:col>8</xdr:col>
      <xdr:colOff>881062</xdr:colOff>
      <xdr:row>73</xdr:row>
      <xdr:rowOff>178594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322792</xdr:colOff>
      <xdr:row>0</xdr:row>
      <xdr:rowOff>304801</xdr:rowOff>
    </xdr:from>
    <xdr:to>
      <xdr:col>5</xdr:col>
      <xdr:colOff>323850</xdr:colOff>
      <xdr:row>3</xdr:row>
      <xdr:rowOff>133350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4" cstate="print">
          <a:extLst/>
        </a:blip>
        <a:srcRect/>
        <a:stretch>
          <a:fillRect/>
        </a:stretch>
      </xdr:blipFill>
      <xdr:spPr bwMode="auto">
        <a:xfrm>
          <a:off x="5847292" y="304801"/>
          <a:ext cx="915458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838200</xdr:colOff>
      <xdr:row>0</xdr:row>
      <xdr:rowOff>304800</xdr:rowOff>
    </xdr:from>
    <xdr:to>
      <xdr:col>19</xdr:col>
      <xdr:colOff>839258</xdr:colOff>
      <xdr:row>3</xdr:row>
      <xdr:rowOff>133349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/>
        </a:blip>
        <a:srcRect/>
        <a:stretch>
          <a:fillRect/>
        </a:stretch>
      </xdr:blipFill>
      <xdr:spPr bwMode="auto">
        <a:xfrm>
          <a:off x="19164300" y="304800"/>
          <a:ext cx="915458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6/09/Acta-Circunstanciada-D&#233;cima-S&#233;ptima-Sesi&#243;n-Comisi&#243;n-RPC-18-08-2016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Normal="100" zoomScaleSheetLayoutView="100" workbookViewId="0">
      <selection activeCell="Y22" sqref="Y22"/>
    </sheetView>
  </sheetViews>
  <sheetFormatPr baseColWidth="10" defaultRowHeight="15"/>
  <cols>
    <col min="1" max="1" width="39.7109375" customWidth="1"/>
    <col min="2" max="3" width="14.7109375" customWidth="1"/>
    <col min="4" max="25" width="13.7109375" customWidth="1"/>
    <col min="26" max="26" width="16.5703125" customWidth="1"/>
    <col min="27" max="27" width="16.7109375" customWidth="1"/>
  </cols>
  <sheetData>
    <row r="1" spans="1:27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30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1:27" ht="30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7" ht="30" customHeight="1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1:27" ht="21.75" customHeight="1">
      <c r="A5" s="25" t="s">
        <v>4</v>
      </c>
      <c r="B5" s="25" t="s">
        <v>5</v>
      </c>
      <c r="C5" s="25" t="s">
        <v>6</v>
      </c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56.25" customHeight="1">
      <c r="A6" s="25"/>
      <c r="B6" s="25"/>
      <c r="C6" s="25"/>
      <c r="D6" s="1">
        <v>42383</v>
      </c>
      <c r="E6" s="1">
        <v>42390</v>
      </c>
      <c r="F6" s="1">
        <v>42417</v>
      </c>
      <c r="G6" s="26" t="s">
        <v>8</v>
      </c>
      <c r="H6" s="26"/>
      <c r="I6" s="1">
        <v>42438</v>
      </c>
      <c r="J6" s="1">
        <v>42485</v>
      </c>
      <c r="K6" s="1">
        <v>42508</v>
      </c>
      <c r="L6" s="1">
        <v>42521</v>
      </c>
      <c r="M6" s="1">
        <v>42543</v>
      </c>
      <c r="N6" s="1">
        <v>42551</v>
      </c>
      <c r="O6" s="1">
        <v>42579</v>
      </c>
      <c r="P6" s="1">
        <v>42599</v>
      </c>
      <c r="Q6" s="1">
        <v>42600</v>
      </c>
      <c r="R6" s="1" t="s">
        <v>30</v>
      </c>
      <c r="S6" s="1" t="s">
        <v>31</v>
      </c>
      <c r="T6" s="1">
        <v>42606</v>
      </c>
      <c r="U6" s="2">
        <v>42639</v>
      </c>
      <c r="V6" s="11">
        <v>42667</v>
      </c>
      <c r="W6" s="12">
        <v>42696</v>
      </c>
      <c r="X6" s="12">
        <v>42697</v>
      </c>
      <c r="Y6" s="13">
        <v>42716</v>
      </c>
      <c r="Z6" s="3" t="s">
        <v>9</v>
      </c>
      <c r="AA6" s="3" t="s">
        <v>10</v>
      </c>
    </row>
    <row r="7" spans="1:27" ht="24.95" customHeight="1">
      <c r="A7" s="4" t="s">
        <v>11</v>
      </c>
      <c r="B7" s="5" t="s">
        <v>12</v>
      </c>
      <c r="C7" s="5" t="s">
        <v>13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27" t="s">
        <v>32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14">
        <v>1</v>
      </c>
      <c r="Y7" s="14">
        <v>1</v>
      </c>
      <c r="Z7" s="6">
        <f t="shared" ref="Z7:Z17" si="0">SUM(D7:X7)</f>
        <v>20</v>
      </c>
      <c r="AA7" s="7">
        <f>(Z7*100)/($Z$7)</f>
        <v>100</v>
      </c>
    </row>
    <row r="8" spans="1:27" ht="24.95" customHeight="1">
      <c r="A8" s="4" t="s">
        <v>14</v>
      </c>
      <c r="B8" s="5" t="s">
        <v>15</v>
      </c>
      <c r="C8" s="5" t="s">
        <v>13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27"/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14">
        <v>0</v>
      </c>
      <c r="Y8" s="14">
        <v>0</v>
      </c>
      <c r="Z8" s="6">
        <f t="shared" si="0"/>
        <v>1</v>
      </c>
      <c r="AA8" s="7">
        <f t="shared" ref="AA8:AA16" si="1">(Z8*100)/($Z$7)</f>
        <v>5</v>
      </c>
    </row>
    <row r="9" spans="1:27" ht="24.95" customHeight="1">
      <c r="A9" s="4" t="s">
        <v>16</v>
      </c>
      <c r="B9" s="5" t="s">
        <v>15</v>
      </c>
      <c r="C9" s="5" t="s">
        <v>13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27"/>
      <c r="R9" s="5">
        <v>1</v>
      </c>
      <c r="S9" s="5">
        <v>1</v>
      </c>
      <c r="T9" s="5">
        <v>0</v>
      </c>
      <c r="U9" s="5">
        <v>1</v>
      </c>
      <c r="V9" s="5">
        <v>0</v>
      </c>
      <c r="W9" s="5">
        <v>1</v>
      </c>
      <c r="X9" s="14">
        <v>1</v>
      </c>
      <c r="Y9" s="14">
        <v>1</v>
      </c>
      <c r="Z9" s="6">
        <f t="shared" si="0"/>
        <v>17</v>
      </c>
      <c r="AA9" s="7">
        <f t="shared" si="1"/>
        <v>85</v>
      </c>
    </row>
    <row r="10" spans="1:27" ht="24.95" customHeight="1">
      <c r="A10" s="4" t="s">
        <v>17</v>
      </c>
      <c r="B10" s="5" t="s">
        <v>15</v>
      </c>
      <c r="C10" s="5" t="s">
        <v>13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27"/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14">
        <v>1</v>
      </c>
      <c r="Y10" s="14">
        <v>1</v>
      </c>
      <c r="Z10" s="6">
        <f t="shared" si="0"/>
        <v>20</v>
      </c>
      <c r="AA10" s="7">
        <f t="shared" si="1"/>
        <v>100</v>
      </c>
    </row>
    <row r="11" spans="1:27" ht="24.95" customHeight="1">
      <c r="A11" s="4" t="s">
        <v>18</v>
      </c>
      <c r="B11" s="5" t="s">
        <v>15</v>
      </c>
      <c r="C11" s="5" t="s">
        <v>13</v>
      </c>
      <c r="D11" s="5">
        <v>1</v>
      </c>
      <c r="E11" s="5">
        <v>1</v>
      </c>
      <c r="F11" s="5">
        <v>1</v>
      </c>
      <c r="G11" s="5">
        <v>0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0</v>
      </c>
      <c r="P11" s="5">
        <v>1</v>
      </c>
      <c r="Q11" s="27"/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14">
        <v>1</v>
      </c>
      <c r="Y11" s="14">
        <v>0</v>
      </c>
      <c r="Z11" s="6">
        <f t="shared" si="0"/>
        <v>17</v>
      </c>
      <c r="AA11" s="7">
        <f t="shared" si="1"/>
        <v>85</v>
      </c>
    </row>
    <row r="12" spans="1:27" ht="24.95" customHeight="1">
      <c r="A12" s="4" t="s">
        <v>19</v>
      </c>
      <c r="B12" s="5" t="s">
        <v>15</v>
      </c>
      <c r="C12" s="5" t="s">
        <v>13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27"/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14">
        <v>1</v>
      </c>
      <c r="Y12" s="14">
        <v>1</v>
      </c>
      <c r="Z12" s="6">
        <f t="shared" si="0"/>
        <v>20</v>
      </c>
      <c r="AA12" s="7">
        <f t="shared" si="1"/>
        <v>100</v>
      </c>
    </row>
    <row r="13" spans="1:27" ht="24.95" customHeight="1">
      <c r="A13" s="4" t="s">
        <v>20</v>
      </c>
      <c r="B13" s="5" t="s">
        <v>15</v>
      </c>
      <c r="C13" s="5" t="s">
        <v>21</v>
      </c>
      <c r="D13" s="5">
        <v>1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27"/>
      <c r="R13" s="5">
        <v>0</v>
      </c>
      <c r="S13" s="5">
        <v>0</v>
      </c>
      <c r="T13" s="5">
        <v>1</v>
      </c>
      <c r="U13" s="5">
        <v>1</v>
      </c>
      <c r="V13" s="5">
        <v>1</v>
      </c>
      <c r="W13" s="5">
        <v>1</v>
      </c>
      <c r="X13" s="14">
        <v>1</v>
      </c>
      <c r="Y13" s="14">
        <v>1</v>
      </c>
      <c r="Z13" s="6">
        <f t="shared" si="0"/>
        <v>17</v>
      </c>
      <c r="AA13" s="7">
        <f t="shared" si="1"/>
        <v>85</v>
      </c>
    </row>
    <row r="14" spans="1:27" ht="24.95" customHeight="1">
      <c r="A14" s="4" t="s">
        <v>22</v>
      </c>
      <c r="B14" s="5" t="s">
        <v>15</v>
      </c>
      <c r="C14" s="5" t="s">
        <v>23</v>
      </c>
      <c r="D14" s="5">
        <v>1</v>
      </c>
      <c r="E14" s="5">
        <v>1</v>
      </c>
      <c r="F14" s="5">
        <v>1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27"/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14">
        <v>1</v>
      </c>
      <c r="Y14" s="14">
        <v>1</v>
      </c>
      <c r="Z14" s="6">
        <f t="shared" si="0"/>
        <v>9</v>
      </c>
      <c r="AA14" s="7">
        <f t="shared" si="1"/>
        <v>45</v>
      </c>
    </row>
    <row r="15" spans="1:27" ht="24.95" customHeight="1">
      <c r="A15" s="4" t="s">
        <v>24</v>
      </c>
      <c r="B15" s="5" t="s">
        <v>15</v>
      </c>
      <c r="C15" s="5" t="s">
        <v>23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1</v>
      </c>
      <c r="O15" s="5">
        <v>1</v>
      </c>
      <c r="P15" s="5">
        <v>1</v>
      </c>
      <c r="Q15" s="27"/>
      <c r="R15" s="5">
        <v>1</v>
      </c>
      <c r="S15" s="5">
        <v>1</v>
      </c>
      <c r="T15" s="5">
        <v>1</v>
      </c>
      <c r="U15" s="5">
        <v>0</v>
      </c>
      <c r="V15" s="5">
        <v>1</v>
      </c>
      <c r="W15" s="5">
        <v>1</v>
      </c>
      <c r="X15" s="14">
        <v>1</v>
      </c>
      <c r="Y15" s="14">
        <v>1</v>
      </c>
      <c r="Z15" s="6">
        <f t="shared" si="0"/>
        <v>17</v>
      </c>
      <c r="AA15" s="7">
        <f t="shared" si="1"/>
        <v>85</v>
      </c>
    </row>
    <row r="16" spans="1:27" ht="24.95" customHeight="1">
      <c r="A16" s="4" t="s">
        <v>25</v>
      </c>
      <c r="B16" s="5" t="s">
        <v>15</v>
      </c>
      <c r="C16" s="5" t="s">
        <v>26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1</v>
      </c>
      <c r="O16" s="5">
        <v>0</v>
      </c>
      <c r="P16" s="5">
        <v>1</v>
      </c>
      <c r="Q16" s="27"/>
      <c r="R16" s="5">
        <v>1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14">
        <v>0</v>
      </c>
      <c r="Y16" s="14">
        <v>1</v>
      </c>
      <c r="Z16" s="6">
        <f t="shared" si="0"/>
        <v>13</v>
      </c>
      <c r="AA16" s="7">
        <f t="shared" si="1"/>
        <v>65</v>
      </c>
    </row>
    <row r="17" spans="1:27" ht="24.95" customHeight="1">
      <c r="A17" s="4" t="s">
        <v>27</v>
      </c>
      <c r="B17" s="5" t="s">
        <v>15</v>
      </c>
      <c r="C17" s="5" t="s">
        <v>13</v>
      </c>
      <c r="D17" s="8" t="s">
        <v>28</v>
      </c>
      <c r="E17" s="8" t="s">
        <v>28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27"/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14">
        <v>1</v>
      </c>
      <c r="Y17" s="14">
        <v>1</v>
      </c>
      <c r="Z17" s="6">
        <f t="shared" si="0"/>
        <v>17</v>
      </c>
      <c r="AA17" s="7">
        <f>(Z17*100)/(14)</f>
        <v>121.42857142857143</v>
      </c>
    </row>
    <row r="18" spans="1:27" ht="29.25" customHeight="1">
      <c r="A18" s="15" t="s">
        <v>29</v>
      </c>
      <c r="B18" s="15"/>
      <c r="C18" s="15"/>
      <c r="D18" s="9">
        <f>SUM(D7:D16)/10*100</f>
        <v>100</v>
      </c>
      <c r="E18" s="9">
        <f>SUM(E7:E16)/10*100</f>
        <v>80</v>
      </c>
      <c r="F18" s="9">
        <f t="shared" ref="F18:Y18" si="2">SUM(F7:F17)/11*100</f>
        <v>90.909090909090907</v>
      </c>
      <c r="G18" s="9">
        <f t="shared" si="2"/>
        <v>63.636363636363633</v>
      </c>
      <c r="H18" s="9">
        <f t="shared" si="2"/>
        <v>81.818181818181827</v>
      </c>
      <c r="I18" s="9">
        <f t="shared" si="2"/>
        <v>72.727272727272734</v>
      </c>
      <c r="J18" s="9">
        <f t="shared" si="2"/>
        <v>90.909090909090907</v>
      </c>
      <c r="K18" s="9">
        <f t="shared" si="2"/>
        <v>72.727272727272734</v>
      </c>
      <c r="L18" s="9">
        <f t="shared" si="2"/>
        <v>81.818181818181827</v>
      </c>
      <c r="M18" s="9">
        <f t="shared" si="2"/>
        <v>72.727272727272734</v>
      </c>
      <c r="N18" s="9">
        <f t="shared" si="2"/>
        <v>72.727272727272734</v>
      </c>
      <c r="O18" s="9">
        <f t="shared" si="2"/>
        <v>63.636363636363633</v>
      </c>
      <c r="P18" s="9">
        <f t="shared" si="2"/>
        <v>81.818181818181827</v>
      </c>
      <c r="Q18" s="9"/>
      <c r="R18" s="9">
        <f t="shared" si="2"/>
        <v>72.727272727272734</v>
      </c>
      <c r="S18" s="9">
        <f t="shared" si="2"/>
        <v>72.727272727272734</v>
      </c>
      <c r="T18" s="9">
        <f t="shared" si="2"/>
        <v>72.727272727272734</v>
      </c>
      <c r="U18" s="9">
        <f t="shared" si="2"/>
        <v>72.727272727272734</v>
      </c>
      <c r="V18" s="9">
        <f t="shared" si="2"/>
        <v>63.636363636363633</v>
      </c>
      <c r="W18" s="9">
        <f t="shared" si="2"/>
        <v>81.818181818181827</v>
      </c>
      <c r="X18" s="9">
        <f t="shared" si="2"/>
        <v>81.818181818181827</v>
      </c>
      <c r="Y18" s="9">
        <f t="shared" si="2"/>
        <v>81.818181818181827</v>
      </c>
      <c r="Z18" s="10"/>
      <c r="AA18" s="7">
        <f>SUM(AA7:AA17)/11</f>
        <v>79.675324675324674</v>
      </c>
    </row>
  </sheetData>
  <mergeCells count="11">
    <mergeCell ref="A18:C18"/>
    <mergeCell ref="A1:AA1"/>
    <mergeCell ref="A2:AA2"/>
    <mergeCell ref="A3:AA3"/>
    <mergeCell ref="A4:AA4"/>
    <mergeCell ref="A5:A6"/>
    <mergeCell ref="B5:B6"/>
    <mergeCell ref="C5:C6"/>
    <mergeCell ref="D5:AA5"/>
    <mergeCell ref="G6:H6"/>
    <mergeCell ref="Q7:Q17"/>
  </mergeCells>
  <hyperlinks>
    <hyperlink ref="Q7:Q17" r:id="rId1" display="Sesión Cancelada por falta de Quórum"/>
  </hyperlinks>
  <pageMargins left="0.7" right="0.7" top="0.75" bottom="0.75" header="0.3" footer="0.3"/>
  <pageSetup paperSize="5" scale="41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y Puntos Const.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2016-05-11T21:58:03Z</dcterms:created>
  <dcterms:modified xsi:type="dcterms:W3CDTF">2017-01-03T16:00:37Z</dcterms:modified>
</cp:coreProperties>
</file>