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Adjudicación Directa 2017" sheetId="1" r:id="rId1"/>
  </sheets>
  <externalReferences>
    <externalReference r:id="rId2"/>
  </externalReferences>
  <calcPr calcId="125725"/>
</workbook>
</file>

<file path=xl/calcChain.xml><?xml version="1.0" encoding="utf-8"?>
<calcChain xmlns="http://schemas.openxmlformats.org/spreadsheetml/2006/main">
  <c r="Y8" i="1"/>
  <c r="Z8" s="1"/>
  <c r="U8"/>
  <c r="Q8"/>
  <c r="P8"/>
  <c r="O8"/>
  <c r="N8"/>
  <c r="M8"/>
  <c r="Y7"/>
  <c r="Z7" s="1"/>
  <c r="U7"/>
  <c r="Q7"/>
  <c r="P7"/>
  <c r="O7"/>
  <c r="N7"/>
  <c r="M7"/>
  <c r="Y139"/>
  <c r="Z139" s="1"/>
  <c r="U139"/>
  <c r="Q139"/>
  <c r="P139"/>
  <c r="O139"/>
  <c r="N139"/>
  <c r="M139"/>
  <c r="Y138"/>
  <c r="Z138" s="1"/>
  <c r="U138"/>
  <c r="Q138"/>
  <c r="P138"/>
  <c r="O138"/>
  <c r="N138"/>
  <c r="M138"/>
  <c r="Y137"/>
  <c r="Z137" s="1"/>
  <c r="U137"/>
  <c r="Q137"/>
  <c r="P137"/>
  <c r="O137"/>
  <c r="N137"/>
  <c r="M137"/>
  <c r="Y136"/>
  <c r="Z136" s="1"/>
  <c r="U136"/>
  <c r="Q136"/>
  <c r="P136"/>
  <c r="O136"/>
  <c r="N136"/>
  <c r="M136"/>
  <c r="Y135"/>
  <c r="Z135" s="1"/>
  <c r="U135"/>
  <c r="Q135"/>
  <c r="P135"/>
  <c r="O135"/>
  <c r="N135"/>
  <c r="M135"/>
  <c r="Y134"/>
  <c r="Z134" s="1"/>
  <c r="U134"/>
  <c r="Q134"/>
  <c r="P134"/>
  <c r="O134"/>
  <c r="N134"/>
  <c r="M134"/>
  <c r="Y133"/>
  <c r="Z133" s="1"/>
  <c r="U133"/>
  <c r="Q133"/>
  <c r="P133"/>
  <c r="O133"/>
  <c r="N133"/>
  <c r="M133"/>
  <c r="Y132"/>
  <c r="Z132" s="1"/>
  <c r="U132"/>
  <c r="Q132"/>
  <c r="P132"/>
  <c r="O132"/>
  <c r="N132"/>
  <c r="M132"/>
  <c r="Y131"/>
  <c r="Z131" s="1"/>
  <c r="U131"/>
  <c r="Q131"/>
  <c r="P131"/>
  <c r="O131"/>
  <c r="N131"/>
  <c r="M131"/>
  <c r="Y130"/>
  <c r="Z130" s="1"/>
  <c r="U130"/>
  <c r="Q130"/>
  <c r="P130"/>
  <c r="O130"/>
  <c r="N130"/>
  <c r="M130"/>
  <c r="Y129"/>
  <c r="Z129" s="1"/>
  <c r="U129"/>
  <c r="Q129"/>
  <c r="P129"/>
  <c r="O129"/>
  <c r="N129"/>
  <c r="M129"/>
  <c r="Y128"/>
  <c r="Z128" s="1"/>
  <c r="U128"/>
  <c r="Q128"/>
  <c r="P128"/>
  <c r="O128"/>
  <c r="N128"/>
  <c r="M128"/>
  <c r="Y127"/>
  <c r="Z127" s="1"/>
  <c r="U127"/>
  <c r="Q127"/>
  <c r="P127"/>
  <c r="O127"/>
  <c r="N127"/>
  <c r="M127"/>
  <c r="Y126"/>
  <c r="Z126" s="1"/>
  <c r="U126"/>
  <c r="Q126"/>
  <c r="P126"/>
  <c r="O126"/>
  <c r="N126"/>
  <c r="M126"/>
  <c r="Y125"/>
  <c r="Z125" s="1"/>
  <c r="U125"/>
  <c r="Q125"/>
  <c r="P125"/>
  <c r="O125"/>
  <c r="N125"/>
  <c r="M125"/>
  <c r="Y124"/>
  <c r="Z124" s="1"/>
  <c r="U124"/>
  <c r="Q124"/>
  <c r="P124"/>
  <c r="O124"/>
  <c r="N124"/>
  <c r="M124"/>
  <c r="Y123"/>
  <c r="Z123" s="1"/>
  <c r="U123"/>
  <c r="Q123"/>
  <c r="P123"/>
  <c r="O123"/>
  <c r="N123"/>
  <c r="M123"/>
  <c r="Y122"/>
  <c r="Z122" s="1"/>
  <c r="U122"/>
  <c r="Q122"/>
  <c r="P122"/>
  <c r="O122"/>
  <c r="N122"/>
  <c r="M122"/>
  <c r="Y121"/>
  <c r="Z121" s="1"/>
  <c r="U121"/>
  <c r="Q121"/>
  <c r="P121"/>
  <c r="O121"/>
  <c r="N121"/>
  <c r="M121"/>
  <c r="Y120"/>
  <c r="Z120" s="1"/>
  <c r="U120"/>
  <c r="Q120"/>
  <c r="P120"/>
  <c r="O120"/>
  <c r="N120"/>
  <c r="M120"/>
  <c r="Y119"/>
  <c r="Z119" s="1"/>
  <c r="U119"/>
  <c r="Q119"/>
  <c r="P119"/>
  <c r="O119"/>
  <c r="N119"/>
  <c r="M119"/>
  <c r="Y118"/>
  <c r="Z118" s="1"/>
  <c r="U118"/>
  <c r="Q118"/>
  <c r="P118"/>
  <c r="O118"/>
  <c r="N118"/>
  <c r="M118"/>
  <c r="Y117"/>
  <c r="Z117" s="1"/>
  <c r="U117"/>
  <c r="Q117"/>
  <c r="P117"/>
  <c r="O117"/>
  <c r="N117"/>
  <c r="M117"/>
  <c r="Y116"/>
  <c r="Z116" s="1"/>
  <c r="U116"/>
  <c r="Q116"/>
  <c r="P116"/>
  <c r="O116"/>
  <c r="N116"/>
  <c r="M116"/>
  <c r="Y115"/>
  <c r="Z115" s="1"/>
  <c r="U115"/>
  <c r="Q115"/>
  <c r="P115"/>
  <c r="O115"/>
  <c r="N115"/>
  <c r="M115"/>
  <c r="Y114"/>
  <c r="Z114" s="1"/>
  <c r="U114"/>
  <c r="Q114"/>
  <c r="P114"/>
  <c r="O114"/>
  <c r="N114"/>
  <c r="M114"/>
  <c r="Y113"/>
  <c r="Z113" s="1"/>
  <c r="U113"/>
  <c r="Q113"/>
  <c r="P113"/>
  <c r="O113"/>
  <c r="N113"/>
  <c r="M113"/>
  <c r="Y112"/>
  <c r="Z112" s="1"/>
  <c r="U112"/>
  <c r="Q112"/>
  <c r="P112"/>
  <c r="O112"/>
  <c r="N112"/>
  <c r="M112"/>
  <c r="Y111"/>
  <c r="Z111" s="1"/>
  <c r="U111"/>
  <c r="Q111"/>
  <c r="P111"/>
  <c r="O111"/>
  <c r="N111"/>
  <c r="M111"/>
  <c r="Y110"/>
  <c r="Z110" s="1"/>
  <c r="U110"/>
  <c r="Q110"/>
  <c r="P110"/>
  <c r="O110"/>
  <c r="N110"/>
  <c r="M110"/>
  <c r="Y109"/>
  <c r="Z109" s="1"/>
  <c r="U109"/>
  <c r="Q109"/>
  <c r="P109"/>
  <c r="O109"/>
  <c r="N109"/>
  <c r="M109"/>
  <c r="Y108"/>
  <c r="Z108" s="1"/>
  <c r="U108"/>
  <c r="Q108"/>
  <c r="P108"/>
  <c r="O108"/>
  <c r="N108"/>
  <c r="M108"/>
  <c r="Y107"/>
  <c r="Z107" s="1"/>
  <c r="U107"/>
  <c r="Q107"/>
  <c r="P107"/>
  <c r="O107"/>
  <c r="N107"/>
  <c r="M107"/>
  <c r="Y106"/>
  <c r="Z106" s="1"/>
  <c r="U106"/>
  <c r="Q106"/>
  <c r="P106"/>
  <c r="O106"/>
  <c r="N106"/>
  <c r="M106"/>
  <c r="Y105"/>
  <c r="Z105" s="1"/>
  <c r="U105"/>
  <c r="Q105"/>
  <c r="P105"/>
  <c r="O105"/>
  <c r="N105"/>
  <c r="M105"/>
  <c r="Y104"/>
  <c r="Z104" s="1"/>
  <c r="U104"/>
  <c r="Q104"/>
  <c r="P104"/>
  <c r="O104"/>
  <c r="N104"/>
  <c r="M104"/>
  <c r="Y103"/>
  <c r="Z103" s="1"/>
  <c r="U103"/>
  <c r="Q103"/>
  <c r="P103"/>
  <c r="O103"/>
  <c r="N103"/>
  <c r="M103"/>
  <c r="Y102"/>
  <c r="Z102" s="1"/>
  <c r="U102"/>
  <c r="Q102"/>
  <c r="P102"/>
  <c r="O102"/>
  <c r="N102"/>
  <c r="M102"/>
  <c r="Y101"/>
  <c r="Z101" s="1"/>
  <c r="U101"/>
  <c r="Q101"/>
  <c r="P101"/>
  <c r="O101"/>
  <c r="N101"/>
  <c r="M101"/>
  <c r="Y100"/>
  <c r="Z100" s="1"/>
  <c r="U100"/>
  <c r="Q100"/>
  <c r="P100"/>
  <c r="O100"/>
  <c r="N100"/>
  <c r="M100"/>
  <c r="Y99"/>
  <c r="Z99" s="1"/>
  <c r="U99"/>
  <c r="Q99"/>
  <c r="P99"/>
  <c r="O99"/>
  <c r="N99"/>
  <c r="M99"/>
  <c r="Y98"/>
  <c r="Z98" s="1"/>
  <c r="U98"/>
  <c r="Q98"/>
  <c r="P98"/>
  <c r="O98"/>
  <c r="N98"/>
  <c r="M98"/>
  <c r="Y97"/>
  <c r="Z97" s="1"/>
  <c r="U97"/>
  <c r="Q97"/>
  <c r="P97"/>
  <c r="O97"/>
  <c r="N97"/>
  <c r="M97"/>
  <c r="Y96"/>
  <c r="Z96" s="1"/>
  <c r="U96"/>
  <c r="Q96"/>
  <c r="P96"/>
  <c r="O96"/>
  <c r="N96"/>
  <c r="M96"/>
  <c r="Y95"/>
  <c r="Z95" s="1"/>
  <c r="U95"/>
  <c r="Q95"/>
  <c r="P95"/>
  <c r="O95"/>
  <c r="N95"/>
  <c r="M95"/>
  <c r="Y94"/>
  <c r="Z94" s="1"/>
  <c r="U94"/>
  <c r="Q94"/>
  <c r="P94"/>
  <c r="O94"/>
  <c r="N94"/>
  <c r="M94"/>
  <c r="Y93"/>
  <c r="Z93" s="1"/>
  <c r="U93"/>
  <c r="Q93"/>
  <c r="P93"/>
  <c r="O93"/>
  <c r="N93"/>
  <c r="M93"/>
  <c r="Y92"/>
  <c r="Z92" s="1"/>
  <c r="U92"/>
  <c r="Q92"/>
  <c r="P92"/>
  <c r="O92"/>
  <c r="N92"/>
  <c r="M92"/>
  <c r="Y91"/>
  <c r="Z91" s="1"/>
  <c r="U91"/>
  <c r="Q91"/>
  <c r="P91"/>
  <c r="O91"/>
  <c r="N91"/>
  <c r="M91"/>
  <c r="Y90"/>
  <c r="Z90" s="1"/>
  <c r="U90"/>
  <c r="Q90"/>
  <c r="P90"/>
  <c r="O90"/>
  <c r="N90"/>
  <c r="M90"/>
  <c r="Y89"/>
  <c r="Z89" s="1"/>
  <c r="U89"/>
  <c r="Q89"/>
  <c r="P89"/>
  <c r="O89"/>
  <c r="N89"/>
  <c r="M89"/>
  <c r="Y88"/>
  <c r="Z88" s="1"/>
  <c r="U88"/>
  <c r="Q88"/>
  <c r="P88"/>
  <c r="O88"/>
  <c r="N88"/>
  <c r="M88"/>
  <c r="Y87"/>
  <c r="Z87" s="1"/>
  <c r="U87"/>
  <c r="Q87"/>
  <c r="P87"/>
  <c r="O87"/>
  <c r="N87"/>
  <c r="M87"/>
  <c r="Y86"/>
  <c r="Z86" s="1"/>
  <c r="U86"/>
  <c r="Q86"/>
  <c r="P86"/>
  <c r="O86"/>
  <c r="N86"/>
  <c r="M86"/>
  <c r="Y85"/>
  <c r="Z85" s="1"/>
  <c r="U85"/>
  <c r="Q85"/>
  <c r="P85"/>
  <c r="O85"/>
  <c r="N85"/>
  <c r="M85"/>
  <c r="Y84"/>
  <c r="Z84" s="1"/>
  <c r="U84"/>
  <c r="Q84"/>
  <c r="P84"/>
  <c r="O84"/>
  <c r="N84"/>
  <c r="M84"/>
  <c r="Y83"/>
  <c r="Z83" s="1"/>
  <c r="U83"/>
  <c r="Q83"/>
  <c r="P83"/>
  <c r="O83"/>
  <c r="N83"/>
  <c r="M83"/>
  <c r="Y82"/>
  <c r="Z82" s="1"/>
  <c r="U82"/>
  <c r="Q82"/>
  <c r="P82"/>
  <c r="O82"/>
  <c r="N82"/>
  <c r="M82"/>
  <c r="Y81"/>
  <c r="Z81" s="1"/>
  <c r="U81"/>
  <c r="Q81"/>
  <c r="P81"/>
  <c r="O81"/>
  <c r="N81"/>
  <c r="M81"/>
  <c r="Y80"/>
  <c r="Z80" s="1"/>
  <c r="U80"/>
  <c r="Q80"/>
  <c r="P80"/>
  <c r="O80"/>
  <c r="N80"/>
  <c r="M80"/>
  <c r="Y79"/>
  <c r="Z79" s="1"/>
  <c r="U79"/>
  <c r="Q79"/>
  <c r="P79"/>
  <c r="O79"/>
  <c r="N79"/>
  <c r="M79"/>
  <c r="Y78"/>
  <c r="Z78" s="1"/>
  <c r="U78"/>
  <c r="Q78"/>
  <c r="P78"/>
  <c r="O78"/>
  <c r="N78"/>
  <c r="M78"/>
  <c r="Y77"/>
  <c r="Z77" s="1"/>
  <c r="U77"/>
  <c r="Q77"/>
  <c r="P77"/>
  <c r="O77"/>
  <c r="N77"/>
  <c r="M77"/>
  <c r="Y76"/>
  <c r="Z76" s="1"/>
  <c r="U76"/>
  <c r="Q76"/>
  <c r="P76"/>
  <c r="O76"/>
  <c r="N76"/>
  <c r="M76"/>
  <c r="Y75"/>
  <c r="Z75" s="1"/>
  <c r="U75"/>
  <c r="Q75"/>
  <c r="P75"/>
  <c r="O75"/>
  <c r="N75"/>
  <c r="M75"/>
  <c r="Y74"/>
  <c r="Z74" s="1"/>
  <c r="U74"/>
  <c r="Q74"/>
  <c r="P74"/>
  <c r="O74"/>
  <c r="N74"/>
  <c r="M74"/>
  <c r="Y73"/>
  <c r="Z73" s="1"/>
  <c r="U73"/>
  <c r="Q73"/>
  <c r="P73"/>
  <c r="O73"/>
  <c r="N73"/>
  <c r="M73"/>
  <c r="Y72"/>
  <c r="Z72" s="1"/>
  <c r="U72"/>
  <c r="Q72"/>
  <c r="P72"/>
  <c r="O72"/>
  <c r="N72"/>
  <c r="M72"/>
  <c r="Y71"/>
  <c r="Z71" s="1"/>
  <c r="U71"/>
  <c r="Q71"/>
  <c r="P71"/>
  <c r="O71"/>
  <c r="N71"/>
  <c r="M71"/>
  <c r="Y70"/>
  <c r="Z70" s="1"/>
  <c r="U70"/>
  <c r="Q70"/>
  <c r="P70"/>
  <c r="O70"/>
  <c r="N70"/>
  <c r="M70"/>
  <c r="Y69"/>
  <c r="Z69" s="1"/>
  <c r="U69"/>
  <c r="Q69"/>
  <c r="P69"/>
  <c r="O69"/>
  <c r="N69"/>
  <c r="M69"/>
  <c r="Y68"/>
  <c r="Z68" s="1"/>
  <c r="U68"/>
  <c r="Q68"/>
  <c r="P68"/>
  <c r="O68"/>
  <c r="N68"/>
  <c r="M68"/>
  <c r="Y67"/>
  <c r="Z67" s="1"/>
  <c r="U67"/>
  <c r="Q67"/>
  <c r="P67"/>
  <c r="O67"/>
  <c r="N67"/>
  <c r="M67"/>
  <c r="Y66"/>
  <c r="Z66" s="1"/>
  <c r="U66"/>
  <c r="Q66"/>
  <c r="P66"/>
  <c r="O66"/>
  <c r="N66"/>
  <c r="M66"/>
  <c r="Q65"/>
  <c r="P65"/>
  <c r="O65"/>
  <c r="N65"/>
  <c r="M65"/>
  <c r="Q64"/>
  <c r="P64"/>
  <c r="O64"/>
  <c r="N64"/>
  <c r="M64"/>
  <c r="Q63"/>
  <c r="P63"/>
  <c r="O63"/>
  <c r="N63"/>
  <c r="M63"/>
  <c r="Q62"/>
  <c r="P62"/>
  <c r="O62"/>
  <c r="N62"/>
  <c r="M62"/>
  <c r="U61"/>
  <c r="Q61"/>
  <c r="P61"/>
  <c r="O61"/>
  <c r="N61"/>
  <c r="M61"/>
  <c r="Z60"/>
  <c r="Z59"/>
  <c r="Z58"/>
  <c r="Z57"/>
  <c r="Z56"/>
  <c r="Z55"/>
  <c r="Z54"/>
  <c r="Z53"/>
  <c r="Z52"/>
  <c r="Z51"/>
  <c r="Z50"/>
  <c r="Z49"/>
  <c r="Z48"/>
  <c r="Z47"/>
  <c r="Z46"/>
  <c r="W45"/>
  <c r="X45" s="1"/>
  <c r="C45"/>
  <c r="U45" s="1"/>
  <c r="W44"/>
  <c r="X44" s="1"/>
  <c r="C44"/>
  <c r="U44" s="1"/>
  <c r="X43"/>
  <c r="W43"/>
  <c r="C43"/>
  <c r="U43" s="1"/>
  <c r="W42"/>
  <c r="X42" s="1"/>
  <c r="C42"/>
  <c r="U42" s="1"/>
  <c r="Z41"/>
  <c r="Z40"/>
  <c r="Z39"/>
  <c r="Z38"/>
  <c r="Z37"/>
  <c r="Z36"/>
  <c r="W35"/>
  <c r="X35" s="1"/>
  <c r="U35"/>
  <c r="Q35"/>
  <c r="P35"/>
  <c r="O35"/>
  <c r="N35"/>
  <c r="M35"/>
  <c r="W34"/>
  <c r="X34" s="1"/>
  <c r="U34"/>
  <c r="Q34"/>
  <c r="P34"/>
  <c r="O34"/>
  <c r="N34"/>
  <c r="M34"/>
  <c r="Z33"/>
  <c r="W33"/>
  <c r="X33" s="1"/>
  <c r="U33"/>
  <c r="Q33"/>
  <c r="P33"/>
  <c r="O33"/>
  <c r="N33"/>
  <c r="M33"/>
  <c r="Z32"/>
  <c r="W32"/>
  <c r="X32" s="1"/>
  <c r="U32"/>
  <c r="Q32"/>
  <c r="P32"/>
  <c r="O32"/>
  <c r="N32"/>
  <c r="M32"/>
  <c r="Z31"/>
  <c r="W31"/>
  <c r="X31" s="1"/>
  <c r="U31"/>
  <c r="Q31"/>
  <c r="P31"/>
  <c r="O31"/>
  <c r="N31"/>
  <c r="M31"/>
  <c r="Z30"/>
  <c r="X30"/>
  <c r="W30"/>
  <c r="U30"/>
  <c r="Q30"/>
  <c r="P30"/>
  <c r="O30"/>
  <c r="N30"/>
  <c r="M30"/>
  <c r="Z29"/>
  <c r="W29"/>
  <c r="X29" s="1"/>
  <c r="U29"/>
  <c r="Q29"/>
  <c r="P29"/>
  <c r="O29"/>
  <c r="N29"/>
  <c r="M29"/>
  <c r="Z28"/>
  <c r="W28"/>
  <c r="X28" s="1"/>
  <c r="U28"/>
  <c r="Q28"/>
  <c r="P28"/>
  <c r="O28"/>
  <c r="N28"/>
  <c r="M28"/>
  <c r="Z27"/>
  <c r="W27"/>
  <c r="X27" s="1"/>
  <c r="U27"/>
  <c r="Q27"/>
  <c r="P27"/>
  <c r="O27"/>
  <c r="N27"/>
  <c r="M27"/>
  <c r="Z26"/>
  <c r="W26"/>
  <c r="X26" s="1"/>
  <c r="U26"/>
  <c r="Q26"/>
  <c r="P26"/>
  <c r="O26"/>
  <c r="N26"/>
  <c r="M26"/>
  <c r="Z25"/>
  <c r="W25"/>
  <c r="X25" s="1"/>
  <c r="U25"/>
  <c r="Q25"/>
  <c r="P25"/>
  <c r="O25"/>
  <c r="N25"/>
  <c r="M25"/>
  <c r="Z24"/>
  <c r="W24"/>
  <c r="X24" s="1"/>
  <c r="U24"/>
  <c r="Q24"/>
  <c r="P24"/>
  <c r="O24"/>
  <c r="N24"/>
  <c r="M24"/>
  <c r="W23"/>
  <c r="X23" s="1"/>
  <c r="U23"/>
  <c r="W22"/>
  <c r="X22" s="1"/>
  <c r="U22"/>
  <c r="W21"/>
  <c r="X21" s="1"/>
  <c r="U21"/>
  <c r="W20"/>
  <c r="U20"/>
  <c r="W19"/>
  <c r="X19" s="1"/>
  <c r="U19"/>
  <c r="W18"/>
  <c r="X18" s="1"/>
  <c r="U18"/>
  <c r="W17"/>
  <c r="X17" s="1"/>
  <c r="U17"/>
  <c r="W16"/>
  <c r="U16"/>
  <c r="W15"/>
  <c r="X15" s="1"/>
  <c r="U15"/>
  <c r="W14"/>
  <c r="U14"/>
  <c r="W13"/>
  <c r="X13" s="1"/>
  <c r="U13"/>
  <c r="W12"/>
  <c r="U12"/>
  <c r="W11"/>
  <c r="X11" s="1"/>
  <c r="U11"/>
  <c r="W10"/>
  <c r="X10" s="1"/>
  <c r="U10"/>
  <c r="X9"/>
  <c r="W9"/>
  <c r="U9"/>
  <c r="W147"/>
  <c r="U147"/>
  <c r="W146"/>
  <c r="X146" s="1"/>
  <c r="U146"/>
  <c r="W145"/>
  <c r="U145"/>
  <c r="W144"/>
  <c r="X144" s="1"/>
  <c r="U144"/>
  <c r="W143"/>
  <c r="U143"/>
  <c r="Z142"/>
  <c r="W142"/>
  <c r="X142" s="1"/>
  <c r="U142"/>
  <c r="Z141"/>
  <c r="W141"/>
  <c r="X141" s="1"/>
  <c r="U141"/>
  <c r="Z140"/>
  <c r="W140"/>
  <c r="X140" s="1"/>
  <c r="U140"/>
  <c r="W66" l="1"/>
  <c r="X66" s="1"/>
  <c r="W67"/>
  <c r="X67" s="1"/>
  <c r="W68"/>
  <c r="X68" s="1"/>
  <c r="W69"/>
  <c r="X69" s="1"/>
  <c r="W70"/>
  <c r="X70" s="1"/>
  <c r="W71"/>
  <c r="X71" s="1"/>
  <c r="W72"/>
  <c r="X72" s="1"/>
  <c r="W73"/>
  <c r="X73" s="1"/>
  <c r="W74"/>
  <c r="X74" s="1"/>
  <c r="W75"/>
  <c r="X75" s="1"/>
  <c r="W76"/>
  <c r="X76" s="1"/>
  <c r="W77"/>
  <c r="X77" s="1"/>
  <c r="W78"/>
  <c r="X78" s="1"/>
  <c r="W79"/>
  <c r="X79" s="1"/>
  <c r="W80"/>
  <c r="X80" s="1"/>
  <c r="W81"/>
  <c r="X81" s="1"/>
  <c r="W82"/>
  <c r="X82" s="1"/>
  <c r="W83"/>
  <c r="X83" s="1"/>
  <c r="W84"/>
  <c r="X84" s="1"/>
  <c r="W85"/>
  <c r="X85" s="1"/>
  <c r="W86"/>
  <c r="X86" s="1"/>
  <c r="W87"/>
  <c r="X87" s="1"/>
  <c r="W88"/>
  <c r="X88" s="1"/>
  <c r="W89"/>
  <c r="X89" s="1"/>
  <c r="W90"/>
  <c r="X90" s="1"/>
  <c r="W91"/>
  <c r="X91" s="1"/>
  <c r="W92"/>
  <c r="X92" s="1"/>
  <c r="W93"/>
  <c r="X93" s="1"/>
  <c r="W94"/>
  <c r="X94" s="1"/>
  <c r="W95"/>
  <c r="X95" s="1"/>
  <c r="W96"/>
  <c r="X96" s="1"/>
  <c r="W97"/>
  <c r="X97" s="1"/>
  <c r="W98"/>
  <c r="X98" s="1"/>
  <c r="W99"/>
  <c r="X99" s="1"/>
  <c r="W100"/>
  <c r="X100" s="1"/>
  <c r="W101"/>
  <c r="X101" s="1"/>
  <c r="W102"/>
  <c r="X102" s="1"/>
  <c r="W103"/>
  <c r="X103" s="1"/>
  <c r="W104"/>
  <c r="X104" s="1"/>
  <c r="W105"/>
  <c r="X105" s="1"/>
  <c r="W106"/>
  <c r="X106" s="1"/>
  <c r="W107"/>
  <c r="X107" s="1"/>
  <c r="W108"/>
  <c r="X108" s="1"/>
  <c r="W109"/>
  <c r="X109" s="1"/>
  <c r="W110"/>
  <c r="X110" s="1"/>
  <c r="W111"/>
  <c r="X111" s="1"/>
  <c r="W112"/>
  <c r="X112" s="1"/>
  <c r="W113"/>
  <c r="X113" s="1"/>
  <c r="W114"/>
  <c r="X114" s="1"/>
  <c r="W115"/>
  <c r="X115" s="1"/>
  <c r="W116"/>
  <c r="X116" s="1"/>
  <c r="W117"/>
  <c r="X117" s="1"/>
  <c r="W118"/>
  <c r="X118" s="1"/>
  <c r="W119"/>
  <c r="X119" s="1"/>
  <c r="W120"/>
  <c r="X120" s="1"/>
  <c r="W121"/>
  <c r="X121" s="1"/>
  <c r="W122"/>
  <c r="X122" s="1"/>
  <c r="W123"/>
  <c r="X123" s="1"/>
  <c r="W124"/>
  <c r="X124" s="1"/>
  <c r="W125"/>
  <c r="X125" s="1"/>
  <c r="W126"/>
  <c r="X126" s="1"/>
  <c r="W127"/>
  <c r="X127" s="1"/>
  <c r="W128"/>
  <c r="X128" s="1"/>
  <c r="W129"/>
  <c r="X129" s="1"/>
  <c r="W130"/>
  <c r="X130" s="1"/>
  <c r="W131"/>
  <c r="X131" s="1"/>
  <c r="W132"/>
  <c r="X132" s="1"/>
  <c r="W133"/>
  <c r="X133" s="1"/>
  <c r="W134"/>
  <c r="X134" s="1"/>
  <c r="W135"/>
  <c r="X135" s="1"/>
  <c r="W136"/>
  <c r="X136" s="1"/>
  <c r="W137"/>
  <c r="X137" s="1"/>
  <c r="W138"/>
  <c r="X138" s="1"/>
  <c r="W139"/>
  <c r="X139" s="1"/>
  <c r="W7"/>
  <c r="X7" s="1"/>
  <c r="Y34"/>
  <c r="Z34" s="1"/>
  <c r="Y35"/>
  <c r="Z35" s="1"/>
  <c r="Y43"/>
  <c r="Z43" s="1"/>
  <c r="Y45"/>
  <c r="Z45" s="1"/>
  <c r="Y42"/>
  <c r="Z42" s="1"/>
  <c r="Y44"/>
  <c r="Z44" s="1"/>
  <c r="W8"/>
  <c r="X8" s="1"/>
  <c r="Y144"/>
  <c r="Z144" s="1"/>
  <c r="Y9"/>
  <c r="Z9" s="1"/>
  <c r="Y13"/>
  <c r="Z13" s="1"/>
  <c r="Y17"/>
  <c r="Z17" s="1"/>
  <c r="Y21"/>
  <c r="Z21" s="1"/>
  <c r="Y146"/>
  <c r="Z146" s="1"/>
  <c r="Y11"/>
  <c r="Z11" s="1"/>
  <c r="Y15"/>
  <c r="Z15" s="1"/>
  <c r="Y19"/>
  <c r="Z19" s="1"/>
  <c r="Y23"/>
  <c r="Z23" s="1"/>
  <c r="Y10"/>
  <c r="Z10" s="1"/>
  <c r="Y18"/>
  <c r="Z18" s="1"/>
  <c r="Y22"/>
  <c r="Z22" s="1"/>
  <c r="X143"/>
  <c r="Y143" s="1"/>
  <c r="Z143" s="1"/>
  <c r="X145"/>
  <c r="Y145" s="1"/>
  <c r="Z145" s="1"/>
  <c r="X147"/>
  <c r="Y147" s="1"/>
  <c r="Z147" s="1"/>
  <c r="X12"/>
  <c r="Y12" s="1"/>
  <c r="Z12" s="1"/>
  <c r="X14"/>
  <c r="Y14" s="1"/>
  <c r="Z14" s="1"/>
  <c r="X16"/>
  <c r="Y16" s="1"/>
  <c r="Z16" s="1"/>
  <c r="X20"/>
  <c r="Y20" s="1"/>
  <c r="Z20" s="1"/>
</calcChain>
</file>

<file path=xl/sharedStrings.xml><?xml version="1.0" encoding="utf-8"?>
<sst xmlns="http://schemas.openxmlformats.org/spreadsheetml/2006/main" count="3980" uniqueCount="993">
  <si>
    <t>AYUNTAMIENTO DE ZAPOPAN, JALISCO</t>
  </si>
  <si>
    <t>V. La información financiera, patrimonial y administrativa</t>
  </si>
  <si>
    <t>Ejercicio</t>
  </si>
  <si>
    <t>Categoría: obra pública, servicios relacionados con obra pública</t>
  </si>
  <si>
    <t>Número de expediente, folio o nomenclatura  que identifique la adjudicación</t>
  </si>
  <si>
    <t>Motivos y fundamentos legales aplicados para realizar la adjudicación directa</t>
  </si>
  <si>
    <t>Hipervínculo al resultado de la Investigación de Mercado realizada por el sujeto obligado</t>
  </si>
  <si>
    <t>Descripción de los bienes o servicios contratados y/o adquiridos</t>
  </si>
  <si>
    <t>Cotizaciones consideradas</t>
  </si>
  <si>
    <t xml:space="preserve">Nombre (o razón social) de la persona adjudicada (en caso de que los datos correspondan a una persona moral incluyan en las columnas de nombre el dato del representante legal de la empresa). </t>
  </si>
  <si>
    <t>Unidad administrativa solicitante</t>
  </si>
  <si>
    <t>Unidad administrativa responsable de la ejecución</t>
  </si>
  <si>
    <t xml:space="preserve"> Unidad administrativa contratante</t>
  </si>
  <si>
    <t>Número del contrato</t>
  </si>
  <si>
    <t>Fecha del contrato (formato día/mes/año)</t>
  </si>
  <si>
    <t>Monto del contrato sin impuestos incluidos</t>
  </si>
  <si>
    <t>Monto de los impuestos</t>
  </si>
  <si>
    <t>Monto del contrato con impuestos incluidos</t>
  </si>
  <si>
    <t>Monto total de las garantías</t>
  </si>
  <si>
    <t>Objeto del contrato</t>
  </si>
  <si>
    <t>Hipervínculo al documento del contrato</t>
  </si>
  <si>
    <t>Origen de los recursos públicos: federales, estatales, delegacionales o municipales</t>
  </si>
  <si>
    <t>Plazo de entrega o de ejecución de los servicios u obra contratados</t>
  </si>
  <si>
    <t>Mecanismos de vigilancia y supervisión</t>
  </si>
  <si>
    <t xml:space="preserve">Hipervínculo al documento de estudios de impacto urbano y ambiental </t>
  </si>
  <si>
    <t xml:space="preserve">Hipervínculo a los informes de avance físico de las obras </t>
  </si>
  <si>
    <t>Hipervínculo a los informes de avance financiero de las obras</t>
  </si>
  <si>
    <t>Modificaciones</t>
  </si>
  <si>
    <t>Hipervínculo al convenio de terminación</t>
  </si>
  <si>
    <t>Hipervínculo al finiquito</t>
  </si>
  <si>
    <t>Nombre de los proveedores</t>
  </si>
  <si>
    <t>Monto total de la cotización con impuestos incluidos</t>
  </si>
  <si>
    <t>Fecha de inicio (formato día/mes/año)</t>
  </si>
  <si>
    <t>Fecha de término (formato día/mes/año)</t>
  </si>
  <si>
    <t>Números de convenios modificatorios</t>
  </si>
  <si>
    <t>Objeto del convenio modificatorio</t>
  </si>
  <si>
    <t>Fecha de firma del convenio (formato día/mes/año)</t>
  </si>
  <si>
    <t>Hipervínculo al documento del convenio modificatorio</t>
  </si>
  <si>
    <t>Nombre(s)</t>
  </si>
  <si>
    <t>Apellido paterno</t>
  </si>
  <si>
    <t>Apellido materno</t>
  </si>
  <si>
    <t>Razón social*</t>
  </si>
  <si>
    <t>RFC</t>
  </si>
  <si>
    <t>Obra Pública</t>
  </si>
  <si>
    <t>DOPI-MUN-IN-AD-236-2015</t>
  </si>
  <si>
    <t>Artículos 12 fracción III, 27 y 28 del Reglamento de Asignación y Contratación de Obra Pública para el Municipio de Zapopan</t>
  </si>
  <si>
    <t>N/A</t>
  </si>
  <si>
    <t>Construcción de infraestructural de movilidad no motorizada</t>
  </si>
  <si>
    <t xml:space="preserve">Carlos Humberto </t>
  </si>
  <si>
    <t>Barragán</t>
  </si>
  <si>
    <t>Fonseca</t>
  </si>
  <si>
    <t>Grupo Constructor Inmobiliario Gucar, S.A. de C.V. ZAP-1377</t>
  </si>
  <si>
    <t>GCI9305175H8</t>
  </si>
  <si>
    <t>Obras Públicas e Infraestructura</t>
  </si>
  <si>
    <t>Construcción de puente peatonal, guarniciones y banquetas en la colonia Villa de Guadalupe, Municipio de Zapopan, Jalisco.</t>
  </si>
  <si>
    <t>Municipales</t>
  </si>
  <si>
    <t>Ing. Jacob Tejeda Alvarez</t>
  </si>
  <si>
    <t>DOPI-MUN-IN-AD-237-2015</t>
  </si>
  <si>
    <t>Infraestructura para edificios públicos</t>
  </si>
  <si>
    <t>Luis Reynaldo</t>
  </si>
  <si>
    <t>Galván</t>
  </si>
  <si>
    <t>Bermejo</t>
  </si>
  <si>
    <t>Galjak Arquitectos y Construcciones, S.A. de C.V. ZAP-0588</t>
  </si>
  <si>
    <t>GAC051206TQ3</t>
  </si>
  <si>
    <t>Adecuación de la Academia de Polícia, primera etapa, Municipio de Zapopan, Jalisco.</t>
  </si>
  <si>
    <t>Arq. Alheli Rubio Villa</t>
  </si>
  <si>
    <t>DOPI-MUN-AD-238-2015</t>
  </si>
  <si>
    <t>Construcción de infraestructura básica hidrosanitaria</t>
  </si>
  <si>
    <t>José de Jesús</t>
  </si>
  <si>
    <t>Castillo</t>
  </si>
  <si>
    <t>Carrillo</t>
  </si>
  <si>
    <t>Mapa Obras y Pavimentos, S.A. de C.V. ZAP-0926</t>
  </si>
  <si>
    <t>MOP080610I53</t>
  </si>
  <si>
    <t>Construcción de línea de drenaje sanitario y descargas domiciliarias en la calle Comitl de la calle Ozomatli a calle Michi, Municipio de Zapopan Jalisco.</t>
  </si>
  <si>
    <t>Ing. Jorge Adriel Guzman Cervantes</t>
  </si>
  <si>
    <t>DOPI-MUN-RM-APDS-AD-239-2015</t>
  </si>
  <si>
    <t>Francisco Javier</t>
  </si>
  <si>
    <t>Santiago</t>
  </si>
  <si>
    <t>Castro</t>
  </si>
  <si>
    <t>Uru Constructora, S.A. de C.V. ZAP-1957</t>
  </si>
  <si>
    <t>UCO120322GL0</t>
  </si>
  <si>
    <t>Construcción de línea de drenaje sanitario y de línea de agua potable en la calle Lic. Eliseo Orozco Gutiérrez en el tramo de la calle Prof. Idolina Gaona de Cossio a Av. Juan Gil Preciado, en la colonia Jardines de Nuevo México, municipio de Zapopan, Jalisco</t>
  </si>
  <si>
    <t>Ing. Roberto Carlos Martínez de la Torre</t>
  </si>
  <si>
    <t>DOPI-MUN-RM-APDS-AD-240-2015</t>
  </si>
  <si>
    <t>Miguel Ángel</t>
  </si>
  <si>
    <t>González</t>
  </si>
  <si>
    <t>Dávila</t>
  </si>
  <si>
    <t>Construcciones Levisa, S.A. de C.V. ZAP-1829</t>
  </si>
  <si>
    <t>CLE131023270</t>
  </si>
  <si>
    <t>Construcción de línea de drenaje sanitario y de línea de agua potable en la calle Lic. Eliseo Orozco Gutiérrez en el tramo de la calle Emiliano Zapata a calle Prof. Idolina Gaona de Cossio, en la colonia Jardines de Nuevo México, municipio de Zapopan, Jalisco</t>
  </si>
  <si>
    <t>DOPI-MUN-RM-BAN-AD-241-2015</t>
  </si>
  <si>
    <t>Construcción de infraestructura urbana</t>
  </si>
  <si>
    <t>Edwin</t>
  </si>
  <si>
    <t>Aguiar</t>
  </si>
  <si>
    <t>Escantel</t>
  </si>
  <si>
    <t>Manjarrez Urbanizaciones, S.A. de C.V.  ZAP-1141</t>
  </si>
  <si>
    <t>MUR090325P33</t>
  </si>
  <si>
    <t>Construcción de banquetas, aproches de vialidades y preparación para alumbrado público, en la calle Vista Campestre, en la colonia Vista Hermosa, municipio de Zapopan, Jalisco</t>
  </si>
  <si>
    <t>Arq. Carlos Gerardo Peña Ortega</t>
  </si>
  <si>
    <t>DOPI-MUN-RM-DS-AD-242-2015</t>
  </si>
  <si>
    <t>Mario</t>
  </si>
  <si>
    <t>Beltrán</t>
  </si>
  <si>
    <t>Rodríguez</t>
  </si>
  <si>
    <t>Constructora y Desarrolladora Barba y Asociados, S. A. de C. V.  ZAP-1587</t>
  </si>
  <si>
    <t>CDB0506068Z4</t>
  </si>
  <si>
    <t>Construcción de línea de drenaje sanitario de 10", en las calles Santa Martha y Santo Santiago, en la colonia Lomas de Tabachines, municipio de Zapopan, Jalisco</t>
  </si>
  <si>
    <t>Arq. José Pablo Villaseñor Padilla</t>
  </si>
  <si>
    <t>DOPI-MUN-RM-DS-AD-243-2015</t>
  </si>
  <si>
    <t>Romero</t>
  </si>
  <si>
    <t>Lugo</t>
  </si>
  <si>
    <t>Obras y Comercialización de la Construcción, S.A. de C.V.  ZAP-0113</t>
  </si>
  <si>
    <t>OCC940714PB0</t>
  </si>
  <si>
    <t>Construcción de línea de drenaje sanitario de 10", en la calle Gigante entre la calle Tabachines y El Arroyo, colonia Vicente Guerrero, municipio de Zapopan, Jalisco</t>
  </si>
  <si>
    <t>Arq. Miguel Angel Estrada Gloria</t>
  </si>
  <si>
    <t>DOPI-MUN-RP-PAV-AD-001-2016</t>
  </si>
  <si>
    <t>Construcción de infraestructura vial</t>
  </si>
  <si>
    <t>Guillermo</t>
  </si>
  <si>
    <t>Lara</t>
  </si>
  <si>
    <t>Vargas</t>
  </si>
  <si>
    <t>Desarrolladora Glar. S.A. de C.V. ZAP-0604</t>
  </si>
  <si>
    <t>DGL060620SUA</t>
  </si>
  <si>
    <t>Reencarpetamiento de los carriles norte de la Avenida Acueducto del límite municipal a la Avenida Patria, incluye desbastado de la carpeta existente, Municipio de Zapopan, Jalisco</t>
  </si>
  <si>
    <t>Ing. Fernando Chávez Pinto</t>
  </si>
  <si>
    <t>DOPI-MUN-RP-EP-AD-002-2016</t>
  </si>
  <si>
    <t>Héctor Guillermo</t>
  </si>
  <si>
    <t>Gómez</t>
  </si>
  <si>
    <t>ARH Desarrollos Inmobiliarios, S.A. de C.V. ZAP-1740</t>
  </si>
  <si>
    <t>ADI130522MB7</t>
  </si>
  <si>
    <t>Demoliciones, preliminares, rellenos, plazoletas, rampas, protección de puentes, jardinería, en espacio público recuperado ubicado en Periferico Norte, entre la preparatoria No. 10 y el CUCEA, Municipio de Zapopan, Jalisco.</t>
  </si>
  <si>
    <t>DOPI-MUN-RP-EP-AD-003-2016</t>
  </si>
  <si>
    <t>Salvador</t>
  </si>
  <si>
    <t>Construcciones y Edificaciones Bato, S.A. de C.V.  ZAP-0066</t>
  </si>
  <si>
    <t>CEB961031DJ1</t>
  </si>
  <si>
    <t>Mobiliario urbano, instalaciones eléctricas, alumbrado, defensa metálica, topes, aproches, bolardos, señalética, en espacio público recuperado ubicado en Periferico Norte, entre la preparatoria No. 10 y el CUCEA, Municipio de Zapopan, Jalisco.</t>
  </si>
  <si>
    <t>DOPI-MUN-RP-CONT-AD-004-2016</t>
  </si>
  <si>
    <t>Construcción de infraestructura vial y pluvial</t>
  </si>
  <si>
    <t>Bernardo</t>
  </si>
  <si>
    <t>Saenz</t>
  </si>
  <si>
    <t>Barba</t>
  </si>
  <si>
    <t>Grupo Edificador Mayab, S.A. de C.V. PCZ-032/2016</t>
  </si>
  <si>
    <t>GEM070112PX8</t>
  </si>
  <si>
    <t>Reparación de muro de contención en el arroyo seco en el tramo de López Mateos a calle Corresponsales en la colonia Periodistas; Protección de canal pluvial a base de parapetos y estructura metálica en la calle Industria Textil esquina con calle Tarragona, en la colonia Altagracia; Reposición de losas de vialidad con concreto MR-42, construcción de banquetas, guarniciones y reparación de muro de mampostería, en la colonia Jardines del Centinela, municipio de Zapopan, Jalisco</t>
  </si>
  <si>
    <t>DOPI-MUN-RP-IS-AD-005-2016</t>
  </si>
  <si>
    <t>Construcción de infraestructura en sector salud</t>
  </si>
  <si>
    <t>Maria Teresa</t>
  </si>
  <si>
    <t>Sánchez</t>
  </si>
  <si>
    <t>Cabrera</t>
  </si>
  <si>
    <t>Soluciones Integrales en Pavimentos de Guadalajara, S. A. de C. V. PCZ-012/2016</t>
  </si>
  <si>
    <t>SIP070803JZ8</t>
  </si>
  <si>
    <t>Rehabilitación de quirofanos, baños en el área de encamados, baños de recepción e impermeabilizaciones en azotea en la Cruz Verde Sur las Águilas, ubicada en Av. López Mateos y calle Cruz del Sur, en la colonia Las Águilas, municipio de Zapopan, Jalisco</t>
  </si>
  <si>
    <t>DOPI-MUN-RP-IM-AD-006-2016</t>
  </si>
  <si>
    <t>Construcción de infraestructura social</t>
  </si>
  <si>
    <t xml:space="preserve">Leobardo </t>
  </si>
  <si>
    <t>Preciado</t>
  </si>
  <si>
    <t>Zepeda</t>
  </si>
  <si>
    <t>Consorcio Constructor Adobes, S. A. de C. V. PCZ-004/2016</t>
  </si>
  <si>
    <t>CCA971126QC9</t>
  </si>
  <si>
    <t>Reparación de bóvedas, reforzamiento de columnas de concreto, impermeabilización de azoteas, pintura interior en las instalaciones del DIF Nextipac, ubicado en la calle Venustiano Carranza esquina con calle Leona Vicario, en la localidad de Nextipac, municipio de Zapopan, Jalisco</t>
  </si>
  <si>
    <t>Ing. Juan José Quirarte Olmos</t>
  </si>
  <si>
    <t>DOPI-MUN-RP-REST-AD-007-2016</t>
  </si>
  <si>
    <t>Construcción de infraestructura en edificios públicos</t>
  </si>
  <si>
    <t>Adriana Isabel</t>
  </si>
  <si>
    <t>Montañez</t>
  </si>
  <si>
    <t>Zamora</t>
  </si>
  <si>
    <t>Grupo Constructor TZOE, S. A. de C. V. PCZ-008/2016</t>
  </si>
  <si>
    <t>GCT12060233A</t>
  </si>
  <si>
    <t>Restauración y reforzamiento de balcón principal y construcción de rampa de ingreso para personas con discapacidad en la presidencia municipal, municipio de Zapopan, Jalisco</t>
  </si>
  <si>
    <t>Servicios</t>
  </si>
  <si>
    <t>DOPI-MUN-RP-PROY-AD-008-2016</t>
  </si>
  <si>
    <t>Elaboración de estudios y/o proyectos</t>
  </si>
  <si>
    <t>Ricardo</t>
  </si>
  <si>
    <t>Haro</t>
  </si>
  <si>
    <t>Bugarín</t>
  </si>
  <si>
    <t>Central Edificaciones, S. A. de C. V. PCZ-020/2016</t>
  </si>
  <si>
    <t>CED030514T47</t>
  </si>
  <si>
    <t>Diagnóstico, diseño y proyectos estructurales de diferentes elementos del programa 2016 primera etapa, municipio de Zapopan, Jalisco.</t>
  </si>
  <si>
    <t>Ing. Martín Laguna Salazar</t>
  </si>
  <si>
    <t>DOPI-MUN-RP-PROY-AD-009-2016</t>
  </si>
  <si>
    <t>Javier</t>
  </si>
  <si>
    <t>Ávila</t>
  </si>
  <si>
    <t>Flores</t>
  </si>
  <si>
    <t>Savho Consultoría y Construcción, S. A. de C. V. PCZ-025/2016</t>
  </si>
  <si>
    <t>SCC060622HZ3</t>
  </si>
  <si>
    <t>Diagnóstico, diseño y proyectos hidráulicos 2016, primera etapa, de diferentes redes de agua potable y alcantarillado, municipio de Zapopan Jalisco.</t>
  </si>
  <si>
    <t>Ing. Pablo Gutiérrez Hernández</t>
  </si>
  <si>
    <t>DOPI-MUN-RP-PROY-AD-010-2016</t>
  </si>
  <si>
    <t>Héctor Alejandro</t>
  </si>
  <si>
    <t>Ortega</t>
  </si>
  <si>
    <t>Rosales</t>
  </si>
  <si>
    <t>IME Servicios y Suministros, S. A. de C. V. PCZ-007/2016</t>
  </si>
  <si>
    <t>ISS920330811</t>
  </si>
  <si>
    <t>Diagnóstico, diseño y proyectos de infraestructura eléctrica 2016, primera etapa, municipio de Zapopan, Jalisco.</t>
  </si>
  <si>
    <t>Ing. Marco Antonio Lozano Pérez</t>
  </si>
  <si>
    <t>DOPI-MUN-RP-PROY-AD-011-2016</t>
  </si>
  <si>
    <t xml:space="preserve">José </t>
  </si>
  <si>
    <t>Guillén</t>
  </si>
  <si>
    <t>Díaz</t>
  </si>
  <si>
    <t>Servicios Profesionales para la Construcción de Occidente, S. A. de C. V. PCZ-028/2016</t>
  </si>
  <si>
    <t>SPC050127BR0</t>
  </si>
  <si>
    <t>Control de calidad de diferentes obras 2016 del municipio de Zapopan, Jalisco, frente 1.</t>
  </si>
  <si>
    <t>Arq. Emmanuel Martínez Valle</t>
  </si>
  <si>
    <t>DOPI-MUN-RP-PROY-AD-012-2016</t>
  </si>
  <si>
    <t>José Alejandro</t>
  </si>
  <si>
    <t>Alva</t>
  </si>
  <si>
    <t>Delgado</t>
  </si>
  <si>
    <t>Servicios de Obras Civiles Serco, S. A. de C. V. PCZ-035/2016</t>
  </si>
  <si>
    <t>SOC150806E69</t>
  </si>
  <si>
    <t>Control de calidad de diferentes obras 2016 del municipio de Zapopan, Jalisco, frente 2.</t>
  </si>
  <si>
    <t>DOPI-MUN-RP-PROY-AD-013-2016</t>
  </si>
  <si>
    <t>Héctor Hugo</t>
  </si>
  <si>
    <t>Guerrero</t>
  </si>
  <si>
    <t>Construdimensión, S.A. de C.V. PCZ-018/2016</t>
  </si>
  <si>
    <t>CON090306I19</t>
  </si>
  <si>
    <t>Estudios de mecánica de suelos y diseño de pavimentos de diferentes obras 2016, primera etapa, del municipio de Zapopan, Jalisco.</t>
  </si>
  <si>
    <t>DOPI-MUN-RP-PROY-AD-014-2016</t>
  </si>
  <si>
    <t>Gabriel</t>
  </si>
  <si>
    <t>Franco</t>
  </si>
  <si>
    <t>Alatorre</t>
  </si>
  <si>
    <t>Constructora de Occidente MS S. A. de C. V. PCZ-038/2016</t>
  </si>
  <si>
    <t>COM141015F48</t>
  </si>
  <si>
    <t>Estudios básicos topográficos para diferentes obras 2016, primera etapa, del municipio de Zapopan, Jalisco.</t>
  </si>
  <si>
    <t>Ing. Rafael Neri Jacobo</t>
  </si>
  <si>
    <t>DOPI-MUN-RP-EP-AD-015-2016</t>
  </si>
  <si>
    <t>Construcción y equipamiento de infraestructura en espacios públicos</t>
  </si>
  <si>
    <t>Hugo Alejandro</t>
  </si>
  <si>
    <t>Almanzor</t>
  </si>
  <si>
    <t>AL-Mansur Construcciones, S.A. de C.V. PCZ-015/2016</t>
  </si>
  <si>
    <t>ACO0806185Z3</t>
  </si>
  <si>
    <t>Demoliciones, rellenos, construcción de muros, banquetas, estacionamiento, cerca perimetral, banquetas y puente en el parque El Polvorin II, municipio de Zapopan, Jalisco.</t>
  </si>
  <si>
    <t>Ing. Juan José García Pérez</t>
  </si>
  <si>
    <t>DOPI-MUN-RP-OC-AD-032-16</t>
  </si>
  <si>
    <t>Desazolve y limpieza de canales y arroyos</t>
  </si>
  <si>
    <t>Raul</t>
  </si>
  <si>
    <t>Jara</t>
  </si>
  <si>
    <t>Construcciones Anayari, S. A. de C. V. PCZ-131/2016</t>
  </si>
  <si>
    <t>CAN030528ME0</t>
  </si>
  <si>
    <t>Desazolve y limpieza en el canal Tepeyac ubicado en la Avenida Las Torres colonia Miramar; desazolve, limpieza y rehabilitación de mampostería en el canal Puerta Plata ubicado en las colonias Royal Country y Puerta Plata, municipio de Zapopan, Jalisco.</t>
  </si>
  <si>
    <t>Ing. Jose Rafael Aguayo Cortes</t>
  </si>
  <si>
    <t>DOPI-MUN-RP-IM-AD-033-16</t>
  </si>
  <si>
    <t>Construcción de infraestructura de servicios municipales</t>
  </si>
  <si>
    <t>Juan José</t>
  </si>
  <si>
    <t>Gutiérrez</t>
  </si>
  <si>
    <t>Contreras</t>
  </si>
  <si>
    <t>Rencoist Construcciones, S. A. de C. V. PCZ-080/2016</t>
  </si>
  <si>
    <t>RCO130920JX9</t>
  </si>
  <si>
    <t>Construcción de muro y rehabilitación de banquetas en Panteón Municipal ubicado en la localidad de Santa Ana Tepetitlán, municipio de Zapopan, Jalisco.</t>
  </si>
  <si>
    <t>DOPI-MUN-RP-OC-AD-034-16</t>
  </si>
  <si>
    <t>Grupo Edificador Mayab, S. A. de C. V. PCZ-032/2016</t>
  </si>
  <si>
    <t>Desazolve y rectificación del arroyo seco en el tramo de la colonia Periodistas; en la colonia El Mante y del arroyo El Garabato en la colonia El Briseño, municipio de Zapopan, Jalisco.</t>
  </si>
  <si>
    <t>DOPI-MUN-RP-OC-AD-035-16</t>
  </si>
  <si>
    <t>Jorge Guillermo</t>
  </si>
  <si>
    <t>Malacón</t>
  </si>
  <si>
    <t>Sainz</t>
  </si>
  <si>
    <t>Edficaciones Yazmin, S. A. de C. V.  PCZ-146/2016</t>
  </si>
  <si>
    <t>EYA020712BQ6</t>
  </si>
  <si>
    <t>Desazolve, limpieza y rectificación de canal La Martinica - Paseo de las Aves en el tramo de la colonia Altagracia y la colonia La Martinica; desazolve y limpieza del Arroyo Hondo en la colonia Arroyo Hondo, Municipio de Zapopan, Jalisco.</t>
  </si>
  <si>
    <t>Ing.  Jacob Tejeda Alvarez</t>
  </si>
  <si>
    <t>DOPI-MUN-RP-IM-AD-036-16</t>
  </si>
  <si>
    <t>Construcción de infraestructura civil en edificios públicos</t>
  </si>
  <si>
    <t>Victor Martín</t>
  </si>
  <si>
    <t>López</t>
  </si>
  <si>
    <t>Santos</t>
  </si>
  <si>
    <t>Construcciones Citus, S. A. de C. V. PCZ-141/2016</t>
  </si>
  <si>
    <t>CCI020411HS5</t>
  </si>
  <si>
    <t>Construcción de Bóveda de seguridad para alojamiento de valores en la recaudadora No. 6 ubicada en la Avenida Guadalupe esquina Periférico Poniente Manuel Gómez Morín, municipio de Zapopan, Jalisco.</t>
  </si>
  <si>
    <t>DOPI-MUN-RP-IM-AD-037-16</t>
  </si>
  <si>
    <t>Adriana Del Refugio</t>
  </si>
  <si>
    <t>De la Torre</t>
  </si>
  <si>
    <t>Martín</t>
  </si>
  <si>
    <t>SDT Constructora S. A. de C. V. PCZ-147/2016</t>
  </si>
  <si>
    <t>SCO040813IIA</t>
  </si>
  <si>
    <t>Rehabilitación en las oficinas y ampliación de comedor de empleados en el Dif Laureles, ubicado en Avenida Juan Pablo II, esquina con calle Lázaro Cárdenas, municipio de Zapopan, Jalisco.</t>
  </si>
  <si>
    <t>DOPI-MUN-RP-OC-AD-038-16</t>
  </si>
  <si>
    <t>Construcción de infraestructura hidraulica pluvial</t>
  </si>
  <si>
    <t>Omar</t>
  </si>
  <si>
    <t>Mora</t>
  </si>
  <si>
    <t>Montes de Oca</t>
  </si>
  <si>
    <t>Dommont Construcciones, S. A. de C. V. PCZ-133/2016</t>
  </si>
  <si>
    <t>DCO130215C16</t>
  </si>
  <si>
    <t>Obras de protección consistentes en construcción de muro de mampostería; construcción de plantilla de zampeado en el arroyo Bugambilias de la colonia La Florida hasta el límite municipal; construcción de muro de contención de mampostería y construcción de losa de piso de mampostería, incluye limpieza y desazolve en la calle Gigante, calle Pino y calle Vicente Guerrero en la colonia Primavera Vicente Guerrero, Municipio de Zapopan, Jalisco.</t>
  </si>
  <si>
    <t>DOPI-MUN-RP-ELE-AD-039-16</t>
  </si>
  <si>
    <t>Construcción de infraestructura básica en alumbrado público</t>
  </si>
  <si>
    <t>Juan Pablo</t>
  </si>
  <si>
    <t>Vera</t>
  </si>
  <si>
    <t>Tavares</t>
  </si>
  <si>
    <t>Lizette Construcciones, S. A. de C. V. PCZ-045/2016</t>
  </si>
  <si>
    <t>LCO080228DN2</t>
  </si>
  <si>
    <t>Red de alumbrado público y baja tensión en la calle Las Palmas y calle San Gonzálo en la colonia La Limera, municipio de Zapopan Jalisco.</t>
  </si>
  <si>
    <t>Ing. Fernando  Adame Tornel</t>
  </si>
  <si>
    <t>DOPI-MUN-RP-ELE-AD-040-16</t>
  </si>
  <si>
    <t>Armando</t>
  </si>
  <si>
    <t>Arroyo</t>
  </si>
  <si>
    <t>Construcciones y Extructuras ITZ, S. A. de C. V. PCZ-142/2016</t>
  </si>
  <si>
    <t>CEI000807E95</t>
  </si>
  <si>
    <t>Red de alumbrado público en las calles Ecología de Conservación a Naturaleza, Conservación de Ecología a Naturaleza, Naturaleza de Conservación a Ecología, en la colonia Río Blanco; Electrificación en media y baja tensión y alumbrado público en las calles Manzano de San Francisco a Matamoros, San Miguel de San Francisco a Matamoros, Santa María  de San Francisco a Matamoros, Dolores Rodríguez de Matamoros a Ameca, Jalisco de Matamoros a Ameca en la colonia Lomas del Refugio, municipio de Zapopan, Jalisco.</t>
  </si>
  <si>
    <t>DOPI-MUN-RP-AP-AD-041-16</t>
  </si>
  <si>
    <t>Jesús Alfredo</t>
  </si>
  <si>
    <t>Castellanos</t>
  </si>
  <si>
    <t>Topus Ingeniería, S. A. de C. V. PCZ-144/2016</t>
  </si>
  <si>
    <t>TIN130227AS1</t>
  </si>
  <si>
    <t>Construcción de línea de drenaje sanitario y línea de agua potable en las calles andador Tequila de Tequila a Lagos de Moreno, Prolongación Zapopan de Jalisco a Prolongación Jalisco y Jalisco de Prolongación Zapopan a Prolongación Jalisco, en la colonia Lomas del Refugio, municipio de Zapopan, Jalisco.</t>
  </si>
  <si>
    <t>Arq. Hector Flores Franco</t>
  </si>
  <si>
    <t>DOPI-MUN-RP-IM-AD-042-16</t>
  </si>
  <si>
    <t>Mantenimiento de obra civil</t>
  </si>
  <si>
    <t>José Antonio</t>
  </si>
  <si>
    <t>Álvarez</t>
  </si>
  <si>
    <t>Garcia</t>
  </si>
  <si>
    <t>Urcoma 1970, S. A. de C. V. PCZ-041/2016</t>
  </si>
  <si>
    <t>UMN160125869</t>
  </si>
  <si>
    <t>Construcción de muro perimetral y rehabilitación de herrería en el CDI No. 2 "Pablo Casals", ubicado en la colonia Valle de Atemajac; suministro e instalación de malla sombra en patio central y rehabilitación de área exterior infantil, en el CDI No. 09, ubicado en la colonia Villa de Guadalupe; construcción de muro y malla perimetral en el CDC No. 20, ubicado en la colonia Arenales Tapatios; impermeabilización de azoteas en el CRI ubicado en Av. Laureles, colonia Unidad Fovissste; colocación de ladrillo de azotea e impermeabilización en el CEMAM, ubicado en la calle cerrada Santa Laura, colonia Santa Margarita Primera Sección, muncipio de Zapopan, Jalisco</t>
  </si>
  <si>
    <t>Arq. Gerardo Arceo Arizaga</t>
  </si>
  <si>
    <t>DOPI-MUN-RP-PROY-AD-043-16</t>
  </si>
  <si>
    <t>Juan Francisco</t>
  </si>
  <si>
    <t>Toscano</t>
  </si>
  <si>
    <t>Lases</t>
  </si>
  <si>
    <t>Infografía Digital de Occidente, S. A. de C. V. PCZ-178/2016</t>
  </si>
  <si>
    <t>IDO100427QG2</t>
  </si>
  <si>
    <t>Proyecto ejecutivo para la construcción de la cruz verde ubicada en la colonia Villas de Guadalupe, municipio de Zapopan, Jalisco.</t>
  </si>
  <si>
    <t>Arq. José Antonio García López</t>
  </si>
  <si>
    <t>DOPI-MUN-RM-EM-AD-068-2016</t>
  </si>
  <si>
    <t>Construcción de infraestructura de prevención y contingencias</t>
  </si>
  <si>
    <t>Alfredo</t>
  </si>
  <si>
    <t>Aguirre</t>
  </si>
  <si>
    <t>Montoya</t>
  </si>
  <si>
    <t>Torres Aguirre Ingenieros, S.A. de C.V.</t>
  </si>
  <si>
    <t>TAI920312952</t>
  </si>
  <si>
    <t>Construcción de solución pluvial y de reforzamiento en terreno afectado por deslaves en paredes de terreno natural en terreno anexo a Residencial Poniente, Municipio de Zapopan, Jalisco.</t>
  </si>
  <si>
    <t>Arq. Víctor Manuel Lomelí Leos</t>
  </si>
  <si>
    <t>DOPI-MUN-RM-EM-AD-069-2016</t>
  </si>
  <si>
    <t>Cuevas</t>
  </si>
  <si>
    <t>Briseño</t>
  </si>
  <si>
    <t>José Antonio Cuevas Briseño</t>
  </si>
  <si>
    <t>CUBA5705179V8</t>
  </si>
  <si>
    <t>Reconstrucción de la cimentación, instalaciones, estructura y terminados de viviendas, y construcción de casa habitación afectadas por la explosion sucitada en el fraccionamiento Tabachines en las confluencias de la calle Frambuesos y la Av. Caobas, Municipio de Zapopan, Jalisco.</t>
  </si>
  <si>
    <t>Arq. Joel Olivares Duarte</t>
  </si>
  <si>
    <t>DOPI-MUN-RM-CA-AD-070-2016</t>
  </si>
  <si>
    <t xml:space="preserve">Eduardo </t>
  </si>
  <si>
    <t>Plascencia</t>
  </si>
  <si>
    <t>Macias</t>
  </si>
  <si>
    <t>Constructora y Edificadora Plasma, S.A. de C.V.</t>
  </si>
  <si>
    <t>CEP080129EK6</t>
  </si>
  <si>
    <t>Rehabilitación de daños por sismo en aplanados, impermeabilizantes, pintura, plafones, pisos interiores y exteriores, jardineras, construcción de rampas, cubierta exterior, adecuaciones hidráulicas y acciones varias, en la Cruz Verde Santa Lucía, Municipio de Zapopan, Jalisco.</t>
  </si>
  <si>
    <t>DOPI-MUN-RM-CA-AD-071-2016</t>
  </si>
  <si>
    <t>Construcción de infraestructura de movilidad</t>
  </si>
  <si>
    <t>Ofelia</t>
  </si>
  <si>
    <t>Reyes</t>
  </si>
  <si>
    <t>Estrella</t>
  </si>
  <si>
    <t>Wences Construcciones, S.A. de C.V.</t>
  </si>
  <si>
    <t>WCO130628TM3</t>
  </si>
  <si>
    <t>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t>
  </si>
  <si>
    <t>Ing. Juan Santiago Ramos Ozuna</t>
  </si>
  <si>
    <t>DOPI-MUN-RM-PAV-AD-072-2016</t>
  </si>
  <si>
    <t>Elba</t>
  </si>
  <si>
    <t xml:space="preserve">González </t>
  </si>
  <si>
    <t>GA Urbanización, S.A. de C.V.</t>
  </si>
  <si>
    <t>GUR120612P22</t>
  </si>
  <si>
    <t>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t>
  </si>
  <si>
    <t>Ing. Alfonso Cuevas Murillo</t>
  </si>
  <si>
    <t>DOPI-MUN-RM-IM-AD-073-2016</t>
  </si>
  <si>
    <t>Hugo Armando</t>
  </si>
  <si>
    <t>Prieto</t>
  </si>
  <si>
    <t>Jiménez</t>
  </si>
  <si>
    <t>Constructora Rural del Pais, S.A. de C.V.</t>
  </si>
  <si>
    <t>CRP870708I62</t>
  </si>
  <si>
    <t>Construcción y rehabilitación de bardas perimetrales en el Centro Comunitario No. 15 del DIF ubicado en San Juan de Ocotán y en la guardería CAIC del DIF ubicado en Miramar, Municipio de Zapopan, Jalisco.</t>
  </si>
  <si>
    <t>Arq. Jorge Adriel Guzmán Cervantes</t>
  </si>
  <si>
    <t>Luis German</t>
  </si>
  <si>
    <t xml:space="preserve">Delgadillo </t>
  </si>
  <si>
    <t>Alcazar</t>
  </si>
  <si>
    <t>Axioma Proyectos e Ingeniería, S. A. de C. V.</t>
  </si>
  <si>
    <t>APE111122MI0</t>
  </si>
  <si>
    <t>Desazolve y construcción de muros de contención con mamposteria del Canal Puerta Plata en unión con Canal Santa Isabel, y desazolve de Canal Santa Lucia en la Colonia Santa Mónica Los Chorritos y Colonia Santa Lucia, Municipio de Zapopan, Jalisco.</t>
  </si>
  <si>
    <t>Sergio Alberto</t>
  </si>
  <si>
    <t>Baylon</t>
  </si>
  <si>
    <t>Moreno</t>
  </si>
  <si>
    <t>Edificaciones Estructurales Cobay, S. A. de C. V.</t>
  </si>
  <si>
    <t>EEC9909173A7</t>
  </si>
  <si>
    <t>Desazolve y limpieza en el canal Santa Catalina en el tramo de Av. Patria a Av. Mariano Otero, municipio de Zapopan, Jalisco.</t>
  </si>
  <si>
    <t>Reparaciones y obras de contingencia</t>
  </si>
  <si>
    <t xml:space="preserve">Guillermo Alberto </t>
  </si>
  <si>
    <t>Allende</t>
  </si>
  <si>
    <t>Grupo Constructor MR de Jalisco, S. A. de C. V.</t>
  </si>
  <si>
    <t>GCM121112J86</t>
  </si>
  <si>
    <t>Reparación de muros de contención de mamposteria, demolición de elementos estructurales de concreto armado, construcción y rectificación de plantilla y de muro de mamposteria, rehabilitación y colocación de malla ciclonica de protección perimetral, construcción de puente peatonal metalico, limpieza y desazolve en el canal pluvial Villas Perisur, en la Colonia El Briseño; Construcción de muro de concreto reforzado divisorio de carriles para corregir escurrimientos superficiales para mitigar inundación en retorno deprimido en Periférico Póniente y Mariano Otero, Municipio de Zapopan, Jalisco.</t>
  </si>
  <si>
    <t>David</t>
  </si>
  <si>
    <t>Ledesma</t>
  </si>
  <si>
    <t>Martin del Campo</t>
  </si>
  <si>
    <t>Ing. David Ledesma Martin Del Campo</t>
  </si>
  <si>
    <t>LEMD880217U53</t>
  </si>
  <si>
    <t>Proyecto ejecutivo para la construcción de las unidades deportivas Santa María del Pueblito ubicada en calle Independencia S/N colonia Santa María del Pueblito; Santa Margarita ubicada en calle Santa Matilde S/N colonia Santa Margarita; Miguel de la Madrid ubicada en calle López Portillo S/N colonia Miguel de la Madrid; y Villas de Guadalupe ubicada en calle Febronio Lara esquina María Perfecta Llamas S/N colonia Villas de Guadalupe, Municipio de Zapopan, Jalisco.</t>
  </si>
  <si>
    <t>DOPI-MUN-RM-IM-AD-078-2016</t>
  </si>
  <si>
    <t>J. Gerardo</t>
  </si>
  <si>
    <t>Nicanor</t>
  </si>
  <si>
    <t>Mejia Mariscal</t>
  </si>
  <si>
    <t>Ineco Construye, S.A. de C.V.</t>
  </si>
  <si>
    <t>ICO980722M04</t>
  </si>
  <si>
    <t>Construcción de estacionamiento con pavimento asfáltico y sello tipo Slurry Seal, guarniciones, banquetas, adecuaciones a la instalación eléctrica y aire acondicionado en el archivo histórico de Zapopan, Municipio de Zapopan, Jalisco.</t>
  </si>
  <si>
    <t>DOPI-MUN-RM-PROY-AD-079-2016</t>
  </si>
  <si>
    <t>Juan Ramón</t>
  </si>
  <si>
    <t>Ramírez</t>
  </si>
  <si>
    <t>Quercus Geosoluciones, S.A. de C.V.</t>
  </si>
  <si>
    <t>QGE080213988</t>
  </si>
  <si>
    <t>Proyecto ejecutivo para la construcción de la celda 5 en el relleno sanitario Picachos, Municipio de Zapopan, Jalisco.</t>
  </si>
  <si>
    <t>DOPI-MUN-RM-MOV-AD-080-2016</t>
  </si>
  <si>
    <t>Jorge Alberto</t>
  </si>
  <si>
    <t>Mena</t>
  </si>
  <si>
    <t>Adames</t>
  </si>
  <si>
    <t>Divicon, S.A. de C.V.</t>
  </si>
  <si>
    <t>DIV010905510</t>
  </si>
  <si>
    <t>Señalización vertical y horizontal en diferentes obras del municipio de Zapopan, Jalisco, frente 1.</t>
  </si>
  <si>
    <t>Ing. Fernando Chavez Pinto</t>
  </si>
  <si>
    <t>DOPI-MUN-RM-PAV-AD-081-2016</t>
  </si>
  <si>
    <t>Miguel</t>
  </si>
  <si>
    <t>Rosas</t>
  </si>
  <si>
    <t>Stella Construcciones, S.A. de C.V.</t>
  </si>
  <si>
    <t>SCO0102137E1</t>
  </si>
  <si>
    <t>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t>
  </si>
  <si>
    <t>DOPI-MUN-RM-PAV-AD-082-2016</t>
  </si>
  <si>
    <t xml:space="preserve">José Luis </t>
  </si>
  <si>
    <t xml:space="preserve">Castillo </t>
  </si>
  <si>
    <t>Felal Construcciones, S.A. de C.V.</t>
  </si>
  <si>
    <t>FCO9911092V5</t>
  </si>
  <si>
    <t>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t>
  </si>
  <si>
    <t>DOPI-MUN-RM-OC-AD-083-2016</t>
  </si>
  <si>
    <t>José Gilberto</t>
  </si>
  <si>
    <t>Luján</t>
  </si>
  <si>
    <t>Barajas</t>
  </si>
  <si>
    <t>Gilco Ingeniería, S.A. de C.V.</t>
  </si>
  <si>
    <t>GIN1202272F9</t>
  </si>
  <si>
    <t>Corrección de canal pluvial, construcción de mamposteos, zampeados, puente peatonal, accesos y aproches en el cruce del arroyo ubicado en la colonia Las Higueras, municipio de Zapopan, Jalisco.</t>
  </si>
  <si>
    <t>DOPI-MUN-RM-BAN-AD-126-2016</t>
  </si>
  <si>
    <t>Desarrolladora Glar, S.A. de C.V.</t>
  </si>
  <si>
    <t>Peatonalización, construcción de banquetas, sustitución de guarniciones, bolardos, complemento de reencarpetado y sello tramo 1 de la Av. Pablo Neruda, municipio de Zapopan, Jalisco</t>
  </si>
  <si>
    <t>DOPI-MUN-RM-PAV-AD-127-2016</t>
  </si>
  <si>
    <t>David Eduardo</t>
  </si>
  <si>
    <t>Ochoa</t>
  </si>
  <si>
    <t xml:space="preserve">Construcciones ICU, S.A. de C.V. </t>
  </si>
  <si>
    <t>CIC080626ER2</t>
  </si>
  <si>
    <t>Peatonalización, construcción de banquetas, sustitución de guarniciones, bolardos, complemento de reencarpetado y sello tramo 2 de la Av. Pablo Neruda, municipio de Zapopan, Jalisco</t>
  </si>
  <si>
    <t>DOPI-MUN-RM-PAV-AD-128-2016</t>
  </si>
  <si>
    <t>Adalberto</t>
  </si>
  <si>
    <t>Medina</t>
  </si>
  <si>
    <t>Morales</t>
  </si>
  <si>
    <t>Urdem, S.A. de C.V.</t>
  </si>
  <si>
    <t>URD130830U21</t>
  </si>
  <si>
    <t>Construcción de banquetas, bolardos, sustitución de rejillas pluviales, rehabilitación de bocas de tormenta, aproches y arbolado en el tramo poniente de la Glorieta Venustiano Carranza en la colonia Constitución, municipio de Zapopan, Jalisco</t>
  </si>
  <si>
    <t>Ing. Arq. Oscar Iván Barcena Galindo</t>
  </si>
  <si>
    <t>DOPI-MUN-RM-PAV-AD-129-2016</t>
  </si>
  <si>
    <t>Arturo Rafael</t>
  </si>
  <si>
    <t>Salazar</t>
  </si>
  <si>
    <t>Martín del Campo</t>
  </si>
  <si>
    <t>Kalmani Constructora, S.A. de C.V.</t>
  </si>
  <si>
    <t>KCO030922UM6</t>
  </si>
  <si>
    <t>Construcción de banquetas, bolardos, sustitución de rejillas pluviales, rehabilitación de bocas de tormenta, aproches y arbolado en el tramo oriente de la Glorieta Venustiano Carranza en la colonia Constitución, municipio de Zapopan, Jalisco</t>
  </si>
  <si>
    <t>DOPI-MUN-RM-PAV-AD-130-2016</t>
  </si>
  <si>
    <t>Sergio Cesar</t>
  </si>
  <si>
    <t>Quiroz</t>
  </si>
  <si>
    <t>Transcreto S.A. de C.V.</t>
  </si>
  <si>
    <t>TRA750528286</t>
  </si>
  <si>
    <t>Construcción de Motor Lobby con concreto hidráulico en la plazoleta, plazoleta de acceso, acceso a estacionamiento y colocación de arbolado en la Glorieta Venustiano Carranza colonia Constitución, municipio de Zapopan, Jalisco</t>
  </si>
  <si>
    <t>DOPI-MUN-RM-PAV-AD-131-2016</t>
  </si>
  <si>
    <t>Aurora Lucia</t>
  </si>
  <si>
    <t xml:space="preserve">Brenez </t>
  </si>
  <si>
    <t>Garnica</t>
  </si>
  <si>
    <t>Karol Urbanizaciones y Construcciones, S.A. de C.V.</t>
  </si>
  <si>
    <t>KUC070424344</t>
  </si>
  <si>
    <t>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t>
  </si>
  <si>
    <t>DOPI-MUN-RM-OC-AD-132-2016</t>
  </si>
  <si>
    <t>Alberto</t>
  </si>
  <si>
    <t>Bañuelos</t>
  </si>
  <si>
    <t>García</t>
  </si>
  <si>
    <t>Grial Construcciones, S.A. de C.V.</t>
  </si>
  <si>
    <t>GCO100226SU6</t>
  </si>
  <si>
    <t>Demolición de viviendas abandonadas, reforzamiento de taludes y adecuaciones sanitarias en la zona de inundación y canal de la Martinica, municipio de Zapopan Jalisco.</t>
  </si>
  <si>
    <t>DOPI-MUN-RM-OC-AD-133-2016</t>
  </si>
  <si>
    <t>Hector Eugenio</t>
  </si>
  <si>
    <t>Menchaca</t>
  </si>
  <si>
    <t>Ingenieros De la Torre, S.A. de C.V.</t>
  </si>
  <si>
    <t>ITO951005HY5</t>
  </si>
  <si>
    <t>Rectificación, rehabilitación y desazolve del arroyo La Campana; Adecuaciones hidráulicas y pluviales en las colindancias del nodo vial Santa Esther y Periférico; y reconstrucción de banquetas en Avenida Central, municipio de Zapopan, Jalisco</t>
  </si>
  <si>
    <t>DOPI-MUN-RM-OC-AD-134-2016</t>
  </si>
  <si>
    <t>Heliodoro Nicolás</t>
  </si>
  <si>
    <t>Aceves</t>
  </si>
  <si>
    <t>Orozco</t>
  </si>
  <si>
    <t>Imaqsa, S.A. de C.V.</t>
  </si>
  <si>
    <t>IMA050204LA9</t>
  </si>
  <si>
    <t>Construcción y reforzamiento de bordos primera etapa en el ejido de Santa Lucia, municipio de Zapopan, Jalisco.</t>
  </si>
  <si>
    <t>DOPI-MUN-RM-EP-AD-135-2016</t>
  </si>
  <si>
    <t>Construcción de infraestructura municipal en Parques</t>
  </si>
  <si>
    <t>Maria Eugenia</t>
  </si>
  <si>
    <t>Cortés</t>
  </si>
  <si>
    <t>Aspavi, S.A. de C.V.</t>
  </si>
  <si>
    <t>ASP100215RH9</t>
  </si>
  <si>
    <t>Obra complementaria en el parque El Polvorin II, municipio de Zapopan, Jalisco.</t>
  </si>
  <si>
    <t>DOPI-MUN-RM-PROY-AD-136-2016</t>
  </si>
  <si>
    <t>Servicios relacionados con la obra pública mediante control de calidad</t>
  </si>
  <si>
    <t>Servicios de Obras Civiles Serco, S.A. de C.V.</t>
  </si>
  <si>
    <t>Estudios de mecánica de suelos y diseño de pavimentos de diferentes obras 2016, segunda etapa, del municipio de Zapopan, Jalisco.</t>
  </si>
  <si>
    <t>DOPI-MUN-RM-AP-AD-137-2016</t>
  </si>
  <si>
    <t>Construcción de infraestructura hidráulica de agua potable</t>
  </si>
  <si>
    <t xml:space="preserve">Ávila </t>
  </si>
  <si>
    <t>Savho Consultoría y Construcción, S.A. de C.V.</t>
  </si>
  <si>
    <t>Complemento de red de agua potable y tomas domiciliarias en la localidad de Milpillas, municipio de Zapopan, Jalisco</t>
  </si>
  <si>
    <t>DOPI-MUN-RM-IM-AD-138-2016</t>
  </si>
  <si>
    <t>Construcción de infraestructura municipal en Panteones</t>
  </si>
  <si>
    <t>Oscar Luis</t>
  </si>
  <si>
    <t xml:space="preserve"> Chávez</t>
  </si>
  <si>
    <t>Euro Trade, S.A. de C.V.</t>
  </si>
  <si>
    <t>ETR070417NS8</t>
  </si>
  <si>
    <t>Complemento de la construcción de muro oriente, rehabilitación de banquetas e instalación de malla ciclón en el Panteón Municipal ubicado en la localidad de Santa Ana Tepetitlán, municipio de Zapopan, Jalisco.</t>
  </si>
  <si>
    <t>DOPI-MUN-RM-IM-AD-139-2016</t>
  </si>
  <si>
    <t>Víctor Eduardo</t>
  </si>
  <si>
    <t>Carpio</t>
  </si>
  <si>
    <t>CCR Ingenieros, S.A. de C.V.</t>
  </si>
  <si>
    <t>CIN101029PR5</t>
  </si>
  <si>
    <t>Construcción de muro, banquetas, instalación de malla ciclón en el Panteón municipal ubicado en Atemajac, municipio de Zapopan, Jalisco</t>
  </si>
  <si>
    <t>DOPI-MUN-RM-PAV-AD-159-2016</t>
  </si>
  <si>
    <t>José Jaime</t>
  </si>
  <si>
    <t>Camarena</t>
  </si>
  <si>
    <t>Correa</t>
  </si>
  <si>
    <t>Firmitas Constructa, S.A. de C.V.</t>
  </si>
  <si>
    <t>FCO110711N24</t>
  </si>
  <si>
    <t>Sustitución de rejillas en bocas de tormenta en Avenida Patria ente Avila Camacho y Real Acueducto, en Avenida Tepeyac entre Manuel J. Clouthier y limite municipal, lateral Periférico en su cruce con Mariano Otero, municipio de Zapopan, Jalisco</t>
  </si>
  <si>
    <t>DOPI-MUN-RM-PAV-AD-160-2016</t>
  </si>
  <si>
    <t>Construcción de infraestructura vial mediante bacheo superficial</t>
  </si>
  <si>
    <t>Luis Armando</t>
  </si>
  <si>
    <t>Linares</t>
  </si>
  <si>
    <t>Cacho</t>
  </si>
  <si>
    <t>Urbanizadora y Constructora Roal, S.A. de C.V.</t>
  </si>
  <si>
    <t>URC160310857</t>
  </si>
  <si>
    <t>Programa emergente de bacheo de vialidades en Zapopan Centro tramo 1, municipio de Zapopan, Jalisco.</t>
  </si>
  <si>
    <t>Ing. Camilo Carbajal Ruvalcaba</t>
  </si>
  <si>
    <t>DOPI-MUN-RM-PAV-AD-161-2016</t>
  </si>
  <si>
    <t>Orlando</t>
  </si>
  <si>
    <t>Hijar</t>
  </si>
  <si>
    <t>Casillas</t>
  </si>
  <si>
    <t>Constructora y Urbanizadora Ceda, S.A. de C.V.</t>
  </si>
  <si>
    <t>CUC121107NV2</t>
  </si>
  <si>
    <t>Programa emergente de bacheo de vialidades en Zapopan Centro tramo 2, municipio de Zapopan, Jalisco.</t>
  </si>
  <si>
    <t>DOPI-MUN-RM-PAV-AD-162-2016</t>
  </si>
  <si>
    <t>Ignacio Javier</t>
  </si>
  <si>
    <t>Curiel</t>
  </si>
  <si>
    <t>Dueñas</t>
  </si>
  <si>
    <t>TC Construcción y Mantenimiento, S.A. de C.V.</t>
  </si>
  <si>
    <t>TCM100915HA1</t>
  </si>
  <si>
    <t>Programa emergente de bacheo de vialidades en Zapopan Sur tramo 1, municipio de Zapopan, Jalisco.</t>
  </si>
  <si>
    <t>DOPI-MUN-RM-PAV-AD-163-2016</t>
  </si>
  <si>
    <t>Regino</t>
  </si>
  <si>
    <t>Ruiz del Campo</t>
  </si>
  <si>
    <t>Regino Ruiz del Campo Medina</t>
  </si>
  <si>
    <t>RUMR771116UA8</t>
  </si>
  <si>
    <t>Programa emergente de bacheo de vialidades en Zapopan Sur Poniente tramo 1, municipio de Zapopan, Jalisco.</t>
  </si>
  <si>
    <t>DOPI-MUN-RM-PAV-AD-164-2016</t>
  </si>
  <si>
    <t>Carlos Ignacio</t>
  </si>
  <si>
    <t>Constructora Cecuchi, S.A. de C.V.</t>
  </si>
  <si>
    <t>CCE130723IR7</t>
  </si>
  <si>
    <t>Programa emergente de bacheo de vialidades en Zapopan Sur Poniente tramo 2, municipio de Zapopan, Jalsico</t>
  </si>
  <si>
    <t>DOPI-MUN-RM-PAV-AD-165-2016</t>
  </si>
  <si>
    <t>Antonio</t>
  </si>
  <si>
    <t>Chávez</t>
  </si>
  <si>
    <t>Navarro</t>
  </si>
  <si>
    <t>Constructora Industrial Chávez S.A. de C.V.</t>
  </si>
  <si>
    <t>CIC960718BW4</t>
  </si>
  <si>
    <t>Programa emergente de bacheo de vialidades en Zapopan Poniente tramo 1, municipio de Zapopan, Jalsico</t>
  </si>
  <si>
    <t>DOPI-MUN-RM-PAV-AD-166-2016</t>
  </si>
  <si>
    <t>Raquel</t>
  </si>
  <si>
    <t>Asfaltos Selectos de Ocotlán, S.A. de C.V.</t>
  </si>
  <si>
    <t>ASO080408GY0</t>
  </si>
  <si>
    <t>Programa emergente de bacheo de vialidades en Zapopan Poniente tramo 2, municipio de Zapopan, Jalsico</t>
  </si>
  <si>
    <t>DOPI-MUN-RM-PAV-AD-167-2016</t>
  </si>
  <si>
    <t xml:space="preserve">Guillermo Emmanuel </t>
  </si>
  <si>
    <t xml:space="preserve">Lara </t>
  </si>
  <si>
    <t>Alquimia Grupo Constructor, S.A. de C.V.</t>
  </si>
  <si>
    <t>AGC070223J95</t>
  </si>
  <si>
    <t>Programa emergente de bacheo de vialidades en Zapopan Norponiente tramo 1, municipio de Zapopan, Jalisco.</t>
  </si>
  <si>
    <t>DOPI-MUN-RM-PAV-AD-168-2016</t>
  </si>
  <si>
    <t>Programa emergente de bacheo de vialidades en Zapopan Norponiente tramo 2, municipio de Zapopan, Jalsico</t>
  </si>
  <si>
    <t>DOPI-MUN-RM-PAV-AD-169-2016</t>
  </si>
  <si>
    <t>Carlos Felipe</t>
  </si>
  <si>
    <t>Vázquez</t>
  </si>
  <si>
    <t>Guerra</t>
  </si>
  <si>
    <t>Urbanizadora Vázquez Guerra, S.A. de C.V.</t>
  </si>
  <si>
    <t>UVG841211G22</t>
  </si>
  <si>
    <t>Programa emergente de bacheo de vialidades en Zapopan Norte tramo 1, municipio de Zapopan, Jalsico</t>
  </si>
  <si>
    <t>DOPI-MUN-RM-ELE-AD-170-2016</t>
  </si>
  <si>
    <t>Construcción de infraestructura eléctrica para alumbrado público y baja tensión</t>
  </si>
  <si>
    <t>Pia Lorena</t>
  </si>
  <si>
    <t>Buenrostro</t>
  </si>
  <si>
    <t>Ahued</t>
  </si>
  <si>
    <t>Birmek Construcciones, S.A. de C.V.</t>
  </si>
  <si>
    <t>BCO070129512</t>
  </si>
  <si>
    <t>Trabajos complementarios de infraestructura eléctrica y de alumbrado público, frente 1, municipio de Zapopan, Jalisco</t>
  </si>
  <si>
    <t>Ing. Fernando Adame Tornell</t>
  </si>
  <si>
    <t>DOPI-MUN-RM-PAV-AD-171-2016</t>
  </si>
  <si>
    <t>Construcción de infraestructura vial mediante empedrado y adoquin</t>
  </si>
  <si>
    <t>Dommont Construcciones, S.A. de C.V.</t>
  </si>
  <si>
    <t>Pavimentación con adoquín y empedrado tradicional con material producto de recuperación en diferentes vialidades en el Municipio de Zapopan, Jalisco</t>
  </si>
  <si>
    <t>DOPI-MUN-RM-SIS-AD-172-2016</t>
  </si>
  <si>
    <t>Programa informático para control y seguimiento de obra pública</t>
  </si>
  <si>
    <t>Víctor Martín</t>
  </si>
  <si>
    <t>Desarrollos Vicsa, S.A. de C.V.</t>
  </si>
  <si>
    <t>DVI0903301U3</t>
  </si>
  <si>
    <t>Programación e implementación de sistema informático para la programación, contratación, control y seguimiento de ejecución de obra, elaboración de estimaciones y padrón de contratistas del Municipio de Zapopan, Jalisco</t>
  </si>
  <si>
    <t>Lic. Sandra Patricia Sánchez Valdéz</t>
  </si>
  <si>
    <t>DOPI-MUN-RM-PAV-AD-181-2016</t>
  </si>
  <si>
    <t>RAFAEL AUGUSTO</t>
  </si>
  <si>
    <t>CABALLERO</t>
  </si>
  <si>
    <t>QUIRARTE</t>
  </si>
  <si>
    <t>PROYECTOS ARQUITECTONICOS TRIANGULO, S.A. DE C.V.</t>
  </si>
  <si>
    <t>PAT110331HH0</t>
  </si>
  <si>
    <t>Programa emergente de bacheo de vialidades en Zapopan Norte tramo 2, municipio de Zapopan, Jalisco.</t>
  </si>
  <si>
    <t>DOPI-MUN-RM-PAV-AD-182-2016</t>
  </si>
  <si>
    <t>ENRIQUE</t>
  </si>
  <si>
    <t>LUGO</t>
  </si>
  <si>
    <t>IBARRA</t>
  </si>
  <si>
    <t>LUGO IBARRA CONSORCIO CONSTRUCTOR, S.A. DE C.V.</t>
  </si>
  <si>
    <t>LIC0208141P8</t>
  </si>
  <si>
    <t>Rehabilitación de machuelos de concreto hidráulico en la Av. Juan Gil Preciado, tramo 1, municipio de Zapopan, Jalisco.</t>
  </si>
  <si>
    <t>Ing. Miguel Frausto Rivera</t>
  </si>
  <si>
    <t>DOPI-MUN-RM-PAV-AD-183-2016</t>
  </si>
  <si>
    <t>ARTURO</t>
  </si>
  <si>
    <t>SARMIENTO</t>
  </si>
  <si>
    <t>SANCHEZ</t>
  </si>
  <si>
    <t>CONSTRUBRAVO, S.A. DE C.V.</t>
  </si>
  <si>
    <t>CON020208696</t>
  </si>
  <si>
    <t>Rehabilitación de machuelos de concreto hidráulico en la Av. Juan Gil Preciado, tramo 2, municipio de Zapopan, Jalisco.</t>
  </si>
  <si>
    <t>DOPI-MUN-RM-DP-AD-184-2016</t>
  </si>
  <si>
    <t>Construcción de infraestructura hidráulica pluvial</t>
  </si>
  <si>
    <t xml:space="preserve">EDUARDO </t>
  </si>
  <si>
    <t>ROMERO</t>
  </si>
  <si>
    <t>RS OBRAS Y SERVICIOS S.A. DE C.V.</t>
  </si>
  <si>
    <t>ROS120904PV9</t>
  </si>
  <si>
    <t>Construcción de colector pluvial en el camino al Arenero, municipio de Zapopan, Jalisco.</t>
  </si>
  <si>
    <t>DOPI-MUN-RM-PROY-AD-185-2016</t>
  </si>
  <si>
    <t>Servicios relacionados con la obra pública mediante la generación de proyecto ejecutivo de edificación</t>
  </si>
  <si>
    <t>ENRIQUE FRANCISCO</t>
  </si>
  <si>
    <t>TOUSSAINT</t>
  </si>
  <si>
    <t>OCHOA</t>
  </si>
  <si>
    <t>GRUPO ARQUITECTOS TOUSSAINT Y ORENDAIN SC</t>
  </si>
  <si>
    <t>GAT920520R72</t>
  </si>
  <si>
    <t>Proyecto ejecutivo de la renovación y ampliación del Museo de Arte de Zapopan, ubicado en el Andador 20 de Noviembre y la calle 28 de Enero, en la cabecera municipal, de Zapopan, Jalisco.</t>
  </si>
  <si>
    <t>DOPI-MUN-RM-DP-AD-186-2016</t>
  </si>
  <si>
    <t>JAVIER</t>
  </si>
  <si>
    <t xml:space="preserve">ÁVILA </t>
  </si>
  <si>
    <t>FLORES</t>
  </si>
  <si>
    <t>SAVHO CONSULTORÍA Y CONSTRUCCIÓN, S.A. DE C.V.</t>
  </si>
  <si>
    <t>Solución Pluvial en Tesistán (colector pluvial de 36" y bocas de tormenta) en la calle Jalisco, Hidalgo, Puebla, en la localidad de Tesistán, municipio de Zapopan, Jalisco. Frente 1.</t>
  </si>
  <si>
    <t>DOPI-MUN-RM-IE-AD-187-2016</t>
  </si>
  <si>
    <t>Construcción de infraestructura educativa de protección solar</t>
  </si>
  <si>
    <t>AARON</t>
  </si>
  <si>
    <t>AMARAL</t>
  </si>
  <si>
    <t>LOPEZ</t>
  </si>
  <si>
    <t>GLOBAL CONSTRUCCIONES Y CONSULTORIA, S.A. DE C.V.</t>
  </si>
  <si>
    <t>GCC1102098R8</t>
  </si>
  <si>
    <t>Suministro y colocación de estructuras de protección de rayos ultravioleta y sustitución de losas de concreto en el plantel educativo Gustavo Diaz Ordaz, clave 14EPR1473U, colonia Gustavo Diaz Ordaz, Municipio de Zapopan, Jalisco.</t>
  </si>
  <si>
    <t>Arq. Alheli Guadalupe Rubio villa</t>
  </si>
  <si>
    <t>DOPI-MUN-RM-AP-AD-212-2016</t>
  </si>
  <si>
    <t xml:space="preserve">HECTOR DAVID </t>
  </si>
  <si>
    <t>ROBLES</t>
  </si>
  <si>
    <t>ESTRUCTURAS Y DISEÑOS DEL SOL, S.A. DE C.V.</t>
  </si>
  <si>
    <t>EDS001103AJ2</t>
  </si>
  <si>
    <t>Construcción de linea de agua potable, drenaje sanitario y linea de alejamiento en la calle La grana y calle Rastro, en la colonia San Isidro, municipio de Zapopan, Jalisco.</t>
  </si>
  <si>
    <t>Arq. Claudio Manuel Gomez Ortiz</t>
  </si>
  <si>
    <t>DOPI-MUN-RM-IM-AD-213-2016</t>
  </si>
  <si>
    <t>Construcción de infraestructura municipal en edificios públicos</t>
  </si>
  <si>
    <t>NORMA FABIOLA</t>
  </si>
  <si>
    <t>RODRIGUEZ</t>
  </si>
  <si>
    <t>CASTILLO</t>
  </si>
  <si>
    <t>PARED URBANA, S.A. DE C.V.</t>
  </si>
  <si>
    <t>PUR071001L23</t>
  </si>
  <si>
    <t>Suministro e instalación de piso de danza flotado de duela de Maple en el escenario del auditorio del Centro Cultural Constitución, ,municipio de Zapopan, Jalisco.</t>
  </si>
  <si>
    <t>Ing. Oscar Ivan Barcena Galindo</t>
  </si>
  <si>
    <t>DOPI-MUN-RM-PROY-AD-215-2016</t>
  </si>
  <si>
    <t>Servicios relacionados con la obra pública mediante estudios</t>
  </si>
  <si>
    <t>LUIS ERNESTO</t>
  </si>
  <si>
    <t>GONZALEZ</t>
  </si>
  <si>
    <t>LOZANO</t>
  </si>
  <si>
    <t>TOSCANA INGENIERIA, S. A.  DE C.V.</t>
  </si>
  <si>
    <t>TIN04100824A</t>
  </si>
  <si>
    <t>Estudios básicos topográficos para diferentes obras 2016, segunda etapa, del municipio de Zapopan, Jalisco.</t>
  </si>
  <si>
    <t>DOPI-MUN-RM-PAV-AD-216-2016</t>
  </si>
  <si>
    <t>ESPERANZA</t>
  </si>
  <si>
    <t>CORONA</t>
  </si>
  <si>
    <t>JUAREZ</t>
  </si>
  <si>
    <t>GREEN PATCHER MEXICO, S. DE R.L. DE C.V.</t>
  </si>
  <si>
    <t>ISA071206P64</t>
  </si>
  <si>
    <t>Programa emergente de bacheo de vialidades en Zapopan Norte, tramo 3, municipio de Zapopan, Jalisco.</t>
  </si>
  <si>
    <t>DOPI-MUN-RM-IM-AD-217-2016</t>
  </si>
  <si>
    <t xml:space="preserve">RAFAEL </t>
  </si>
  <si>
    <t>OROZCO</t>
  </si>
  <si>
    <t>MARTINEZ</t>
  </si>
  <si>
    <t>CEELE CONSTRUCCIONES, S.A. DE C.V.</t>
  </si>
  <si>
    <t>CCO020123366</t>
  </si>
  <si>
    <t>Construcción de modulo de sanitarios, en el Panteón de Santa  Ana Tepetitlan, municipio de Zapopan, Jalisco.</t>
  </si>
  <si>
    <t>Ing.Rafael Aguayo Cortés</t>
  </si>
  <si>
    <t>DOPI-MUN-RM-PAV-AD-218-2016</t>
  </si>
  <si>
    <t>SALVADOR</t>
  </si>
  <si>
    <t>CASTRO</t>
  </si>
  <si>
    <t>GUZMAN</t>
  </si>
  <si>
    <t>GRUPO CONSTRUCTOR GLEOSS, S.A. DE C.V.</t>
  </si>
  <si>
    <t>GCG041213LZ9</t>
  </si>
  <si>
    <t>Construcción de pavimento de concreto hidráulico en la calle La Grana  y calle Rastro, en la colonia San Isidro, municipio de Zapopan, Jalisco.</t>
  </si>
  <si>
    <t>DOPI-MUN-RM-DP-AD-219-2016</t>
  </si>
  <si>
    <t xml:space="preserve">RODOLFO </t>
  </si>
  <si>
    <t xml:space="preserve">VELAZQUEZ </t>
  </si>
  <si>
    <t>ORDOÑEZ</t>
  </si>
  <si>
    <t>VELAZQUEZ INGENIERIA ECOLOGICA, S.A. DE C.V.</t>
  </si>
  <si>
    <t>VIE110125RL4</t>
  </si>
  <si>
    <t>Solución Pluvial en Tesistán (colector pluvial de 36" y bocas de tormenta) en la calle Jalisco, Hidalgo, Puebla, en la localidad de Tesistán, municipio de Zapopan, Jalisco. Frente 2.</t>
  </si>
  <si>
    <t>DOPI-MUN-RM-IM-AD-220-2016</t>
  </si>
  <si>
    <t>JOSE ANTONIO</t>
  </si>
  <si>
    <t>ALVAREZ</t>
  </si>
  <si>
    <t>ZULOAGA</t>
  </si>
  <si>
    <t>GRUPO DESARROLLADOR ALZU, S.A. DE C.V.</t>
  </si>
  <si>
    <t>GDA150928286</t>
  </si>
  <si>
    <t>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t>
  </si>
  <si>
    <t>DOPI-MUN-RM-PAV-AD-221-2016</t>
  </si>
  <si>
    <t>JESUS DAVID</t>
  </si>
  <si>
    <t xml:space="preserve">GARZA </t>
  </si>
  <si>
    <t>GARCIA</t>
  </si>
  <si>
    <t>CONSTRUCCIONES  ELECTRIFICACIONES Y ARRENDAMIENTO DE MAQUINARIA S.A. DE C.V.</t>
  </si>
  <si>
    <t>CEA010615GT0</t>
  </si>
  <si>
    <t>Pavimentación con concreto asfáltico en el paso inferior de Periférico Norte Manuel Gomez Morín en su cruce con la Av. Santa Margarita, municipio de Zapopan, Jalisco.</t>
  </si>
  <si>
    <t>Arq. Eduardo Laguna Evangelista</t>
  </si>
  <si>
    <t>DOPI-MUN-RM-PAV-AD-222-2016</t>
  </si>
  <si>
    <t>ESTEBAN</t>
  </si>
  <si>
    <t>PEREZ</t>
  </si>
  <si>
    <t>MUÑOZ</t>
  </si>
  <si>
    <t>GRUPO PG CONSTRUCTORES Y SUPERVISORES, S.A. DE C.V.</t>
  </si>
  <si>
    <t>GPC110927671</t>
  </si>
  <si>
    <t>Construccion y rehabilitación de guarniciones, banquetas, obra complementaria en camellones en diferentes zonas del municipio de Zapopan, Jalisco, frente 1.</t>
  </si>
  <si>
    <t>DOPI-MUN-RM-BAN-AD-223-2016</t>
  </si>
  <si>
    <t>ANGELICA</t>
  </si>
  <si>
    <t>VALDERRAMA</t>
  </si>
  <si>
    <t>GRUPO V Y CG, S.A. DE C.V.</t>
  </si>
  <si>
    <t>GVC1101316W5</t>
  </si>
  <si>
    <t>Construcción de banquetas y guarniciones en la calle La Grana y calle Rastro, en la colonia San Isidro, municipio de Zapopan, Jalisco.</t>
  </si>
  <si>
    <t>DOPI-MUN-RM-PROY-AD-227-2016</t>
  </si>
  <si>
    <t>VICTOR MARTIN</t>
  </si>
  <si>
    <t>SANTOS</t>
  </si>
  <si>
    <t>CONSTRUCCIONES CITUS, S.A. DE C.V.</t>
  </si>
  <si>
    <t>Estudios y proyecto ejecutivo para estructuras de regulación hidráulica; Diagnóstico, diseño y proyectos hidráulicos 2016, tercera etapa, de diferentes redes de agua potable y alcantarillado, municipio de Zapopan, Jalisco.</t>
  </si>
  <si>
    <t>DOPI-MUN-RM-MOV-AD-234-2016</t>
  </si>
  <si>
    <t xml:space="preserve">HUGO RAFAEL </t>
  </si>
  <si>
    <t>CABRERA</t>
  </si>
  <si>
    <t>ORTINEZ</t>
  </si>
  <si>
    <t>HUGO RAFAEL CABRERA ORTINEZ</t>
  </si>
  <si>
    <t>CAOH671024T38</t>
  </si>
  <si>
    <t>Señalización vertical y horizontal en diferentes obras del municipio de Zapopan, Jalisco, frente 2.</t>
  </si>
  <si>
    <t>DOPI-MUN-RM-IM-AD-235-2016</t>
  </si>
  <si>
    <t>Construcción de infraestructura municipal en parques</t>
  </si>
  <si>
    <t>HIRAM</t>
  </si>
  <si>
    <t>CONSTRUSANLU URBANIZADORA, S.A. DE C.V.</t>
  </si>
  <si>
    <t>CUR130430U59</t>
  </si>
  <si>
    <t>Construcción de caseta de vigilancia en el parque Metropolitano, municipio de Zapopan, Jalisco</t>
  </si>
  <si>
    <t>L.u.m.a. Juan José García Pérez</t>
  </si>
  <si>
    <t>DOPI-MUN-RM-PROY-AD-236-2016</t>
  </si>
  <si>
    <t>JUAN RAMON</t>
  </si>
  <si>
    <t>RAMIREZ</t>
  </si>
  <si>
    <t>ALATORRE</t>
  </si>
  <si>
    <t>QUERCUS GEOSOLUCIONES, S.A. DE C.V.</t>
  </si>
  <si>
    <t>Estudios de impacto ambiental, diagnostico de impacto vial y estudio de impacto urbano, frente 1, municipio de Zapopan, Jalisco</t>
  </si>
  <si>
    <t>DOPI-MUN-RM-PAV-AD-237-2016</t>
  </si>
  <si>
    <t>JOSE SERGIO</t>
  </si>
  <si>
    <t>CARMONA</t>
  </si>
  <si>
    <t>RUVALCABA</t>
  </si>
  <si>
    <t>QUANTUM CONSTRUCTORES Y PROYECTOS, S.A. DE C.V.</t>
  </si>
  <si>
    <t>QCP1307172S6</t>
  </si>
  <si>
    <t>Construcción de pavimento de concreto hidráulico, banquetas, adecuaciones de la red sanitaria e hidráulica en la Av. D, colonia El Tigre II, municipio de Zapopan, Jalisco, tramo 1.</t>
  </si>
  <si>
    <t>DOPI-MUN-RM-IE-AD-239-2016</t>
  </si>
  <si>
    <t xml:space="preserve">GUILLERMO ALBERTO </t>
  </si>
  <si>
    <t>ALLENDE</t>
  </si>
  <si>
    <t>GRUPO CONSTRUCTOR MR DE JALISCO S.A. DE C.V.</t>
  </si>
  <si>
    <t>Suministro y colocación de estructuras de protección de rayos ultravioleta en el Jardín de Niños Maria Trinidad Martínez Yañez, clave CT14DJN1601J, colonia Villas Perisur, municipio de Zapopan, Jalisco</t>
  </si>
  <si>
    <t>DOPI-MUN-RM-IU-AD-240-2016</t>
  </si>
  <si>
    <t>Construcción de infraestructura en espacios públicos</t>
  </si>
  <si>
    <t xml:space="preserve">ALEJANDRO LUIS </t>
  </si>
  <si>
    <t xml:space="preserve">VAIDOVITS </t>
  </si>
  <si>
    <t xml:space="preserve"> SCHNURER</t>
  </si>
  <si>
    <t>PROMACO DE MEXICO, S.A. DE C.V.</t>
  </si>
  <si>
    <t>PME930817EV7</t>
  </si>
  <si>
    <t>Primera etapa de la renovación de imagen urbana en la localidad de Tesistan, municipio de Zapopan, Jalisco</t>
  </si>
  <si>
    <t>DOPI-MUN-RM-IM-AD-241-2016</t>
  </si>
  <si>
    <t>Construcción de infraestructura municipal</t>
  </si>
  <si>
    <t>OSCAR LUIS</t>
  </si>
  <si>
    <t>CHAVEZ</t>
  </si>
  <si>
    <t>EURO TRADE, S.A. DE C.V.</t>
  </si>
  <si>
    <t>Rehabiitación de instalación eléctrica e hidrosanitaria, estructura de protección de rayos ultravioleta y albañilería en el Centro de Desarrollo Infantil del Dif No. 1 Carmen Arce Zuno, ubicado en la colonia Constitución, municipio de Zapopan, Jalisco.</t>
  </si>
  <si>
    <t>DOPI-MUN-RM-IM-AD-242-2016</t>
  </si>
  <si>
    <t>ORLANDO</t>
  </si>
  <si>
    <t>HIJAR</t>
  </si>
  <si>
    <t>CASILLAS</t>
  </si>
  <si>
    <t>CONSTRUCTORA Y URBANIZADORA CEDA, S.A. DE C.V.</t>
  </si>
  <si>
    <t>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t>
  </si>
  <si>
    <t>DOPI-MUN-RM-IM-AD-243-2016</t>
  </si>
  <si>
    <t>PLASCENCIA</t>
  </si>
  <si>
    <t>MACIAS</t>
  </si>
  <si>
    <t>CONSTRUCTORA Y EDIFICADORA PLASMA, S.A. DE C.V.</t>
  </si>
  <si>
    <t>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t>
  </si>
  <si>
    <t>DOPI-MUN-RM-IM-AD-244-2016</t>
  </si>
  <si>
    <t>MORA</t>
  </si>
  <si>
    <t>BLACKALLER</t>
  </si>
  <si>
    <t>GRUPO CONSTRUCTOR INNOBLACK, S.A. DE C.V.</t>
  </si>
  <si>
    <t>GCI070523CW4</t>
  </si>
  <si>
    <t>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t>
  </si>
  <si>
    <t>DOPI-MUN-RM-PAV-AD-245-2016</t>
  </si>
  <si>
    <t>JOEL</t>
  </si>
  <si>
    <t>ACEVES</t>
  </si>
  <si>
    <t>TASUM SOLUCIONES EN CONSTRUCCION, S.A. DE C.V.</t>
  </si>
  <si>
    <t>TSC100210E48</t>
  </si>
  <si>
    <t>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t>
  </si>
  <si>
    <t>DOPI-MUN-RM-EM-AD-246-2016</t>
  </si>
  <si>
    <t>Construcción de infraestructura para atención social de emergencia</t>
  </si>
  <si>
    <t>CLAUDIA PATRICIA</t>
  </si>
  <si>
    <t xml:space="preserve">SANCHEZ </t>
  </si>
  <si>
    <t>VALLES</t>
  </si>
  <si>
    <t>CONSTRUCTORA JMA, S.A. DE C.V.</t>
  </si>
  <si>
    <t>CJM121221Q73</t>
  </si>
  <si>
    <t>Reconstrucción de habitación, baño y cubierta en vivienda ubicada en la calle López Mateos #61, en la colonia Santa Lucia, municipio de Zapopan, Jalisco</t>
  </si>
  <si>
    <t>DOPI-MUN-RM-ELE-AD-248-2016</t>
  </si>
  <si>
    <t>Construcción de infraestructura eléctrica</t>
  </si>
  <si>
    <t>PIA LORENA</t>
  </si>
  <si>
    <t>BUENROSTRO</t>
  </si>
  <si>
    <t>AHUED</t>
  </si>
  <si>
    <t>BIRMEK CONSTRUCCIONES, S.A. DE C.V.</t>
  </si>
  <si>
    <t>Eléctrificación de pozo en el Ejido Copalita y pozo en la localidad de Cerca Morada, municipio de Zapopan, Jalisco</t>
  </si>
  <si>
    <t>DOPI-MUN-R33-IS-AD-249-2016</t>
  </si>
  <si>
    <t>Construcción de infraestructura sanitaria</t>
  </si>
  <si>
    <t>JOSE DE JESUS</t>
  </si>
  <si>
    <t>PALAFOX</t>
  </si>
  <si>
    <t>VILLEGAS</t>
  </si>
  <si>
    <t>MEGAENLACE CONSTRUCCIONES S.A. DE C.V.</t>
  </si>
  <si>
    <t>MCO1510113H8</t>
  </si>
  <si>
    <t>Construcción de línea de drenaje sanitario de 16" en calle Central, de calle del Bosque al Arroyo, en la colonia el Tizate, en el municipio de Zapopan, Jalisco.</t>
  </si>
  <si>
    <t>Coplademun</t>
  </si>
  <si>
    <t>DOPI-MUN-RM-PROY-AD-250-2016</t>
  </si>
  <si>
    <t>GABRIEL</t>
  </si>
  <si>
    <t xml:space="preserve">FRANCO </t>
  </si>
  <si>
    <t>CONSTRUCTORA DE OCCIDENTE MS, S.A. DE C.V.</t>
  </si>
  <si>
    <t>Estudios básicos topográficos para diferentes obras 2016, tercera etapa, del municipio de Zapopan, Jalisco.</t>
  </si>
  <si>
    <t>DOPI-MUN-R33-IH-AD-251-2016</t>
  </si>
  <si>
    <t>Construcción de infraestructura hidráulica</t>
  </si>
  <si>
    <t>Construcción de línea de conducción de agua potable, en la localidad Los Patios, de pozo Los Patios A Conexión Existente, en el municipio de Zapopan, Jalisco.</t>
  </si>
  <si>
    <t>DOPI-MUN-R33-IH-AD-252-2016</t>
  </si>
  <si>
    <t>JUAN PABLO</t>
  </si>
  <si>
    <t>VERA</t>
  </si>
  <si>
    <t>TAVARES</t>
  </si>
  <si>
    <t>LIZETTE CONSTRUCCIONES, S.A. DE C.V.</t>
  </si>
  <si>
    <t>Construcción de línea de agua potable y drenaje sanitario en la calle Panorama, tramo 1, municipio de Zapopan, Jalisco.</t>
  </si>
  <si>
    <t>DOPI-MUN-R33-IH-AD-253-2016</t>
  </si>
  <si>
    <t xml:space="preserve">RICARDO </t>
  </si>
  <si>
    <t>RIZO</t>
  </si>
  <si>
    <t>SOSA</t>
  </si>
  <si>
    <t>NEOINGENIERIA, S.A. DE C.V.</t>
  </si>
  <si>
    <t>NEO080722M53</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</si>
  <si>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</si>
  <si>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DOPI-MUN-R33-IH-AD-254-2016</t>
  </si>
  <si>
    <t>GABINO</t>
  </si>
  <si>
    <t>MONTUFAR</t>
  </si>
  <si>
    <t>NUÑEZ</t>
  </si>
  <si>
    <t>DI.COB, S.A. DE C.V.</t>
  </si>
  <si>
    <t>DCO021029737</t>
  </si>
  <si>
    <t>Construcción de línea agua potable en la calle Miguel Hidalgo, de calle Josefa Ortíz De Domínguez a Cerrada, en la colonia Indígena De Mezquitan I Sección, en el municipio de Zapopan, Jalisco.</t>
  </si>
  <si>
    <t>DOPI-MUN-R33-PAV-AD-255-2016</t>
  </si>
  <si>
    <t>JOSE GILBERTO</t>
  </si>
  <si>
    <t>LUJAN</t>
  </si>
  <si>
    <t>BARAJAS</t>
  </si>
  <si>
    <t>GILCO INGENIERIA, S.A. DE C.V.</t>
  </si>
  <si>
    <t>Construcción de pavimento zamepado en la calle Laureles, de calle Paseo de los Manzanos a calle Palmeras, en la colonia Lomas de Tabachines  I sección, en el municipio de Zapopan, Jalisco. Frente 1</t>
  </si>
  <si>
    <t>Ing. Luís Erazmo Durán Godina</t>
  </si>
  <si>
    <t>DOPI-MUN-R33-PAV-AD-256-2016</t>
  </si>
  <si>
    <t>AMALIA</t>
  </si>
  <si>
    <t>MORENO</t>
  </si>
  <si>
    <t>MALDONADO</t>
  </si>
  <si>
    <t>GRUPO CONSTRUCTOR LOS MUROS, S.A. DE C.V.</t>
  </si>
  <si>
    <t>GCM020226F28</t>
  </si>
  <si>
    <t>Pavimentación empedrado zampeado, línea de agua potable y drenaje sanitario,  en la calle Laurel, de calle Abelardo Rodríguez a calle Palmeras y calle Palmeras, de calle Laurel a Cerrada, en la colonia Emiliano Zapata, municipio de Zapopan Jalisco.</t>
  </si>
  <si>
    <t>DOPI-MUN-R33-PAV-AD-257-2016</t>
  </si>
  <si>
    <t>JOAQUIN</t>
  </si>
  <si>
    <t>GALLARDO</t>
  </si>
  <si>
    <t>A. &amp; G. URBANIZADORA, S.A. DE C.V.</t>
  </si>
  <si>
    <t>AUR100826KX0</t>
  </si>
  <si>
    <t>Construcción de pavimento zamepado en la calle Laureles, de calle Paseo de los Manzanos a calle Palmeras, en la colonia Lomas de Tabachines  I sección, en el municipio de Zapopan, Jalisco. Frente 2</t>
  </si>
  <si>
    <t>DOPI-MUN-R33-ELE-AD-258-2016</t>
  </si>
  <si>
    <t>MARQUEZ</t>
  </si>
  <si>
    <t>AVILA</t>
  </si>
  <si>
    <t>FUTUROBRAS, S.A. DE C.V.</t>
  </si>
  <si>
    <t>FUT1110275V9</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</si>
  <si>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</si>
  <si>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DOPI-MUN-R33-ELE-AD-259-2016</t>
  </si>
  <si>
    <t>RODRIGO</t>
  </si>
  <si>
    <t>SOLIS</t>
  </si>
  <si>
    <t>RUIZ</t>
  </si>
  <si>
    <t>EQUIPO MANTENIMIENTO Y PLANEACION ELECTRICA, S.A. DE C.V.</t>
  </si>
  <si>
    <t>EMP080630FL0</t>
  </si>
  <si>
    <t>Electrificación y alumbrado público en calle Latón, de calle Platino a calle Centenario, calle Limonita, de calle Níquel al Arroyo y calle Uranio, de calle Río Bajo al arroyo, en la colonia Arenales Tapatíos II, en el municipio de Zapopan, Jalisco.</t>
  </si>
  <si>
    <t>DOPI-MUN-R33-ELE-AD-260-2016</t>
  </si>
  <si>
    <t>FAUSTO</t>
  </si>
  <si>
    <t>GARNICA</t>
  </si>
  <si>
    <t>PADILLA</t>
  </si>
  <si>
    <t>FAUSTO GARNICA PADILLA</t>
  </si>
  <si>
    <t>GAPF5912193V9</t>
  </si>
  <si>
    <t xml:space="preserve">Electrificación de pozo, en la localidad Los Patios, en el municipio de Zapopan, Jalisco. </t>
  </si>
  <si>
    <t>DOPI-MUN-R33-IH-AD-261-2016</t>
  </si>
  <si>
    <t>MADELEINE</t>
  </si>
  <si>
    <t>ESTRADA</t>
  </si>
  <si>
    <t>SINERGIA URBANA, S.A. DE C.V.</t>
  </si>
  <si>
    <t>SUR091203ERA</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</si>
  <si>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</si>
  <si>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DOPI-MUN-R33-IH-AD-262-2016</t>
  </si>
  <si>
    <t>JUAN</t>
  </si>
  <si>
    <t>AILHAUD</t>
  </si>
  <si>
    <t>TRAMA CONSTRUCTORA Y MAQUINARIA, S.A. DE C.V.</t>
  </si>
  <si>
    <t>TCM0111148H5</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</si>
  <si>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</si>
  <si>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DOPI-MUN-R33-PAV-AD-263-2016</t>
  </si>
  <si>
    <t>ROBERTO</t>
  </si>
  <si>
    <t>ARREOLA</t>
  </si>
  <si>
    <t>ESTUDIOS SISTEMAS Y CONSTRUCCIONES, S.A. DE C.V.</t>
  </si>
  <si>
    <t>ESC930617KW9</t>
  </si>
  <si>
    <t>Pavimentación con empedrado zampeado de la calle El Salto, de calle Fernando Montes De Oca a calle Valentín Gómez Farías; Construcción de Andador en la calle El Salto de la calle Valentín Gómez Farías al Arroyo, municipio de Zapopan, Jalisco</t>
  </si>
  <si>
    <t>DOPI-MUN-R33 BAN-AD-264-2016</t>
  </si>
  <si>
    <t>BRUNO</t>
  </si>
  <si>
    <t>CASTAÑEDA</t>
  </si>
  <si>
    <t>SERVICIOS DE INGENIERIA APLICADA, S.A. DE C.V.</t>
  </si>
  <si>
    <t>SIA011224UN1</t>
  </si>
  <si>
    <t>Construcción de puente peatonal en el cruce de la calle Albañiles y calle Mirador, en la colonia Cabañitas, municipio de Zapopan, Jalisco.</t>
  </si>
  <si>
    <t>DOPI-MUN-R33-ELE-AD-265-2016</t>
  </si>
  <si>
    <t xml:space="preserve">HÉCTOR ALEJANDRO </t>
  </si>
  <si>
    <t xml:space="preserve">ORTEGA </t>
  </si>
  <si>
    <t>ROSALES</t>
  </si>
  <si>
    <t>IME SERVICIOS Y SUMINISTROS, S.A. DE C.V.</t>
  </si>
  <si>
    <t>Electrificación en la calle La Sidra, de calle Naranjo a 700 m,  en la localidad San Esteban,  en el municipio de Zapopan, Jalisco.</t>
  </si>
  <si>
    <t>DOPI-MUN-R33-ELE-AD-266-2016</t>
  </si>
  <si>
    <t>JOSUE FERNANDO RAFAEL</t>
  </si>
  <si>
    <t>ESCANES</t>
  </si>
  <si>
    <t>TAMES</t>
  </si>
  <si>
    <t>JALCO ILUMINACION, S.A. DE C.V.</t>
  </si>
  <si>
    <t>JIL9410139F9</t>
  </si>
  <si>
    <t xml:space="preserve">Línea de electrificación de pozo, en la localidad Milpillas Mesa De San Juan, en el municipio de Zapopan, Jalisco. </t>
  </si>
  <si>
    <t>DOPI-MUN-RM-IM-AD-267-2016</t>
  </si>
  <si>
    <t>ARREGUIN</t>
  </si>
  <si>
    <t>RENTERIA</t>
  </si>
  <si>
    <t xml:space="preserve">ARH DESARROLLOS INMOBILIARIOS, S.A. DE C.V. </t>
  </si>
  <si>
    <t>Rehabilitación de carpintería, instalación eléctrica, hidráulica, sanitaria, estructuras de protección de rayos ultravioleta, pisos, y albañilería en el Centro de Desarrollo Infantil del DIF No. 3 Irene Robledo García, ubicado en la colonia Fovissste, municipio de Zapopa</t>
  </si>
  <si>
    <t>DOPI-MUN-RM-IM-AD-268-2016</t>
  </si>
  <si>
    <t xml:space="preserve">GUILLERMO </t>
  </si>
  <si>
    <t>MEZA</t>
  </si>
  <si>
    <t>CORPORATIVO ALMIRA DE JALISCO, S.A. DE C.V.</t>
  </si>
  <si>
    <t>CAJ1208151M8</t>
  </si>
  <si>
    <t>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t>
  </si>
  <si>
    <t>DOPI-MUN-RM-PROY-AD-269-2016</t>
  </si>
  <si>
    <t>Diagnóstico, diseño y proyectos hidráulicos 2016, segunda etapa, de diferentes redes de agua potable y alcantarillado, municipio de Zapopan Jalisco.</t>
  </si>
  <si>
    <t>DOPI-MUN-RM-IM-AD-270-2016</t>
  </si>
  <si>
    <t xml:space="preserve">JUAN RAUL </t>
  </si>
  <si>
    <t>GUERRERO</t>
  </si>
  <si>
    <t xml:space="preserve">SUMA TERRA OBRAS Y PROYECTOS, S.A. DE C.V. </t>
  </si>
  <si>
    <t>STO0707062J9</t>
  </si>
  <si>
    <t>Rehabilitación de baños públicos en el Centro Acuatico Zapopan, Unidad Deportiva Francisco Villa y en la Unidad Deportiva Base Aérea, Municipio de Zapopan, Jalisco.</t>
  </si>
  <si>
    <t>Ing.Arq. Karina Fabiola Mireles Delgado</t>
  </si>
  <si>
    <t>DOPI-MUN-RM-IM-AD-272-2016</t>
  </si>
  <si>
    <t xml:space="preserve">ARTURO </t>
  </si>
  <si>
    <t>DISTANCIA</t>
  </si>
  <si>
    <t>JAVAX CONSULTORES, S.A. DE C.V.</t>
  </si>
  <si>
    <t>JCO160413SK4</t>
  </si>
  <si>
    <t>Rehabilitación de baños públicos en la Unidad Deportiva El Vergel, Unidad Deportiva Santa Margarita "Las Margaritas" y en la Unidad Deportiva Santa Ana Tepetitlán, municipio de Zapopan, Jalisco</t>
  </si>
  <si>
    <t>DOPI-MUN-RM-ELE-AD-274-2016</t>
  </si>
  <si>
    <t>Suministro e instalación de sistema de pararrayos en el Centro Cultural Constitución, municipio de Zapopan, Jalisco</t>
  </si>
  <si>
    <t>DOPI-MUN-RM-PAV-AD-275-2016</t>
  </si>
  <si>
    <t>CONSTRUCCION GG, S.A. DE C.V.</t>
  </si>
  <si>
    <t>CGG040518F81</t>
  </si>
  <si>
    <t>Pavimentación con concreto asfáltico en el retorno Periférico Sur hacía Av, Santa Esther y en el retorno Periférico Norte hacía Av. Juan Pablo II, municipio de Zapopan, Jalisco</t>
  </si>
  <si>
    <t>DOPI-MUN-RM-IH-AD-277-2016</t>
  </si>
  <si>
    <t xml:space="preserve">Construcción de red de drenaje sanitario en la calle Malinalli, de la calle Cholollan a la calle Delli, colonia Mesa Colorada, municipio de Zapopan, Jalisco </t>
  </si>
  <si>
    <t>DOPI-MUN-RM-IH-AD-278-2016</t>
  </si>
  <si>
    <t>Instalación de tomas domiciliarias en la colonia Marcelino García Barragán, municipio de Zapopan, Jalisco</t>
  </si>
  <si>
    <t>DOPI-MUN-RM-SERV-AD-279-2016</t>
  </si>
  <si>
    <t>Servicios de consultoria y supervisión</t>
  </si>
  <si>
    <t>DANIEL</t>
  </si>
  <si>
    <t>SEGURA</t>
  </si>
  <si>
    <t>URBANO</t>
  </si>
  <si>
    <t>SEGURA URBANO  DANIEL</t>
  </si>
  <si>
    <t>SEUD690208177</t>
  </si>
  <si>
    <t>Servicios de consultoría para la elaboración de bases, coordinación técnica del proceso de licitación, contratación y supervisión técnica de la ejecución del complejo C4 Zapopan, municipio de Zapopan, Jalisco</t>
  </si>
  <si>
    <t>DOPI-MUN-FORTA-PROY-AD-005-2017</t>
  </si>
  <si>
    <t>Elaboración de proyectos arquitectónicos en diferentes obras del programa 2017, municipio de Zapopan, Jalisco.</t>
  </si>
  <si>
    <t>DOPI-MUN-CUSMAX-SER-AD-006-2017</t>
  </si>
  <si>
    <t>Diagnóstico técnico de las acciones y obras a realizar para mitigar los impactos que generará la construcción vertical con incremento del Coeficiente de Utilización de Suelo (CUS) en la zona de Guadalupe - Los Cubos - Jardines Universidad y zona de Plaza del Sol - Loma Bonita, en el municipio de Zapopan, Jalisco.</t>
  </si>
  <si>
    <t>Periodo de actualización de la información: FEBRERO 2017</t>
  </si>
  <si>
    <t>Fecha de actualización: 03/03/2017</t>
  </si>
  <si>
    <t>Fecha de validación: 03/03/2017</t>
  </si>
  <si>
    <t>Área(s) o unidad(es) administrativa(s) responsable(s) de la información: Jefatura de Informes y Control Presupuestal</t>
  </si>
  <si>
    <t>Resultados de procedimientos de adjudicación directa realizados por &lt;&lt;Dirección de Obras Públicas e Infraestructura&gt;&gt;  (actualizado enero-febrero 2017)</t>
  </si>
</sst>
</file>

<file path=xl/styles.xml><?xml version="1.0" encoding="utf-8"?>
<styleSheet xmlns="http://schemas.openxmlformats.org/spreadsheetml/2006/main">
  <numFmts count="12">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s>
  <fonts count="29">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u/>
      <sz val="11"/>
      <color theme="10"/>
      <name val="Calibri"/>
      <family val="2"/>
      <scheme val="minor"/>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9"/>
      <color rgb="FF000000"/>
      <name val="Century Gothic"/>
      <family val="2"/>
    </font>
    <font>
      <b/>
      <sz val="14"/>
      <color theme="1"/>
      <name val="Century Gothic"/>
      <family val="2"/>
    </font>
    <font>
      <b/>
      <sz val="10"/>
      <color theme="1"/>
      <name val="Century Gothic"/>
      <family val="2"/>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64">
    <xf numFmtId="0" fontId="0" fillId="0" borderId="0"/>
    <xf numFmtId="0" fontId="2" fillId="0" borderId="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 fillId="7" borderId="0" applyNumberFormat="0" applyBorder="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7" fillId="19" borderId="1" applyNumberFormat="0" applyAlignment="0" applyProtection="0"/>
    <xf numFmtId="0" fontId="8" fillId="20" borderId="2" applyNumberFormat="0" applyAlignment="0" applyProtection="0"/>
    <xf numFmtId="0" fontId="9" fillId="0" borderId="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21"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4" borderId="0" applyNumberFormat="0" applyBorder="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0" fontId="13" fillId="10" borderId="1"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6"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8" fillId="2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0" fontId="14" fillId="26" borderId="4"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19" fillId="19"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1"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cellStyleXfs>
  <cellXfs count="28">
    <xf numFmtId="0" fontId="0" fillId="0" borderId="0" xfId="0"/>
    <xf numFmtId="0" fontId="0" fillId="0" borderId="0" xfId="0" applyAlignment="1">
      <alignment vertical="center" wrapText="1"/>
    </xf>
    <xf numFmtId="0" fontId="0" fillId="4" borderId="0" xfId="0" applyFill="1"/>
    <xf numFmtId="0" fontId="26" fillId="3"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10" xfId="0" applyFont="1" applyBorder="1" applyAlignment="1">
      <alignment horizontal="center" vertical="center"/>
    </xf>
    <xf numFmtId="164" fontId="3" fillId="0" borderId="10" xfId="0" applyNumberFormat="1" applyFont="1" applyBorder="1" applyAlignment="1">
      <alignment horizontal="center" vertical="center"/>
    </xf>
    <xf numFmtId="14" fontId="3" fillId="0" borderId="10" xfId="0" applyNumberFormat="1" applyFont="1" applyBorder="1" applyAlignment="1">
      <alignment horizontal="center"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justify" vertical="center" wrapText="1"/>
    </xf>
    <xf numFmtId="0" fontId="3" fillId="2" borderId="10" xfId="0" applyFont="1" applyFill="1" applyBorder="1" applyAlignment="1">
      <alignment horizontal="center" vertical="center"/>
    </xf>
    <xf numFmtId="164" fontId="3" fillId="2" borderId="10" xfId="0" applyNumberFormat="1" applyFont="1" applyFill="1" applyBorder="1" applyAlignment="1">
      <alignment horizontal="center" vertical="center"/>
    </xf>
    <xf numFmtId="14" fontId="3" fillId="2" borderId="10" xfId="0" applyNumberFormat="1" applyFont="1" applyFill="1" applyBorder="1" applyAlignment="1">
      <alignment horizontal="center" vertical="center"/>
    </xf>
    <xf numFmtId="14" fontId="3" fillId="0" borderId="10" xfId="0" applyNumberFormat="1" applyFont="1" applyBorder="1"/>
    <xf numFmtId="0" fontId="28" fillId="0" borderId="10" xfId="0" applyFont="1" applyBorder="1" applyAlignment="1">
      <alignment horizontal="left" vertical="center" wrapText="1"/>
    </xf>
    <xf numFmtId="0" fontId="28" fillId="0" borderId="10" xfId="0" applyFont="1" applyBorder="1" applyAlignment="1">
      <alignment horizontal="left" wrapText="1"/>
    </xf>
    <xf numFmtId="0" fontId="26" fillId="3" borderId="10" xfId="0" applyFont="1" applyFill="1" applyBorder="1" applyAlignment="1">
      <alignment horizontal="center" vertical="center" wrapText="1"/>
    </xf>
    <xf numFmtId="0" fontId="27" fillId="2" borderId="11" xfId="1" applyFont="1" applyFill="1" applyBorder="1" applyAlignment="1">
      <alignment horizontal="center" vertical="center"/>
    </xf>
    <xf numFmtId="0" fontId="27" fillId="2" borderId="12" xfId="1" applyFont="1" applyFill="1" applyBorder="1" applyAlignment="1">
      <alignment horizontal="center" vertical="center"/>
    </xf>
    <xf numFmtId="0" fontId="27" fillId="2" borderId="13" xfId="1" applyFont="1" applyFill="1" applyBorder="1" applyAlignment="1">
      <alignment horizontal="center" vertical="center"/>
    </xf>
    <xf numFmtId="0" fontId="27" fillId="2" borderId="14" xfId="1" applyFont="1" applyFill="1" applyBorder="1" applyAlignment="1">
      <alignment horizontal="center" vertical="center" wrapText="1"/>
    </xf>
    <xf numFmtId="0" fontId="27" fillId="2" borderId="0"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16" xfId="1" applyFont="1" applyFill="1" applyBorder="1" applyAlignment="1">
      <alignment horizontal="center" vertical="center"/>
    </xf>
    <xf numFmtId="0" fontId="27" fillId="2" borderId="17" xfId="1" applyFont="1" applyFill="1" applyBorder="1" applyAlignment="1">
      <alignment horizontal="center" vertical="center"/>
    </xf>
    <xf numFmtId="0" fontId="27" fillId="2" borderId="18" xfId="1" applyFont="1" applyFill="1" applyBorder="1" applyAlignment="1">
      <alignment horizontal="center" vertical="center"/>
    </xf>
    <xf numFmtId="0" fontId="26" fillId="3" borderId="10" xfId="0" applyFont="1" applyFill="1" applyBorder="1" applyAlignment="1">
      <alignment horizontal="center" vertical="center"/>
    </xf>
  </cellXfs>
  <cellStyles count="1364">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álculo 2 10" xfId="22"/>
    <cellStyle name="Cálculo 2 10 2" xfId="23"/>
    <cellStyle name="Cálculo 2 10 3" xfId="24"/>
    <cellStyle name="Cálculo 2 11" xfId="25"/>
    <cellStyle name="Cálculo 2 11 2" xfId="26"/>
    <cellStyle name="Cálculo 2 11 3" xfId="27"/>
    <cellStyle name="Cálculo 2 12" xfId="28"/>
    <cellStyle name="Cálculo 2 12 2" xfId="29"/>
    <cellStyle name="Cálculo 2 12 3" xfId="30"/>
    <cellStyle name="Cálculo 2 13" xfId="31"/>
    <cellStyle name="Cálculo 2 13 2" xfId="32"/>
    <cellStyle name="Cálculo 2 13 3" xfId="33"/>
    <cellStyle name="Cálculo 2 14" xfId="34"/>
    <cellStyle name="Cálculo 2 14 2" xfId="35"/>
    <cellStyle name="Cálculo 2 14 3" xfId="36"/>
    <cellStyle name="Cálculo 2 15" xfId="37"/>
    <cellStyle name="Cálculo 2 15 2" xfId="38"/>
    <cellStyle name="Cálculo 2 15 3" xfId="39"/>
    <cellStyle name="Cálculo 2 16" xfId="40"/>
    <cellStyle name="Cálculo 2 16 2" xfId="41"/>
    <cellStyle name="Cálculo 2 16 3" xfId="42"/>
    <cellStyle name="Cálculo 2 17" xfId="43"/>
    <cellStyle name="Cálculo 2 17 2" xfId="44"/>
    <cellStyle name="Cálculo 2 17 3" xfId="45"/>
    <cellStyle name="Cálculo 2 18" xfId="46"/>
    <cellStyle name="Cálculo 2 18 2" xfId="47"/>
    <cellStyle name="Cálculo 2 18 3" xfId="48"/>
    <cellStyle name="Cálculo 2 19" xfId="49"/>
    <cellStyle name="Cálculo 2 2" xfId="50"/>
    <cellStyle name="Cálculo 2 2 2" xfId="51"/>
    <cellStyle name="Cálculo 2 2 3" xfId="52"/>
    <cellStyle name="Cálculo 2 20" xfId="53"/>
    <cellStyle name="Cálculo 2 3" xfId="54"/>
    <cellStyle name="Cálculo 2 3 2" xfId="55"/>
    <cellStyle name="Cálculo 2 3 3" xfId="56"/>
    <cellStyle name="Cálculo 2 4" xfId="57"/>
    <cellStyle name="Cálculo 2 4 2" xfId="58"/>
    <cellStyle name="Cálculo 2 4 3" xfId="59"/>
    <cellStyle name="Cálculo 2 5" xfId="60"/>
    <cellStyle name="Cálculo 2 5 2" xfId="61"/>
    <cellStyle name="Cálculo 2 5 3" xfId="62"/>
    <cellStyle name="Cálculo 2 6" xfId="63"/>
    <cellStyle name="Cálculo 2 6 2" xfId="64"/>
    <cellStyle name="Cálculo 2 6 3" xfId="65"/>
    <cellStyle name="Cálculo 2 7" xfId="66"/>
    <cellStyle name="Cálculo 2 7 2" xfId="67"/>
    <cellStyle name="Cálculo 2 7 3" xfId="68"/>
    <cellStyle name="Cálculo 2 8" xfId="69"/>
    <cellStyle name="Cálculo 2 8 2" xfId="70"/>
    <cellStyle name="Cálculo 2 8 3" xfId="71"/>
    <cellStyle name="Cálculo 2 9" xfId="72"/>
    <cellStyle name="Cálculo 2 9 2" xfId="73"/>
    <cellStyle name="Cálculo 2 9 3" xfId="74"/>
    <cellStyle name="Celda de comprobación 2" xfId="75"/>
    <cellStyle name="Celda vinculada 2" xfId="76"/>
    <cellStyle name="Comma 2" xfId="77"/>
    <cellStyle name="Comma 3" xfId="78"/>
    <cellStyle name="Currency 2" xfId="79"/>
    <cellStyle name="Encabezado 4 2" xfId="80"/>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10" xfId="89"/>
    <cellStyle name="Entrada 2 10 2" xfId="90"/>
    <cellStyle name="Entrada 2 10 3" xfId="91"/>
    <cellStyle name="Entrada 2 11" xfId="92"/>
    <cellStyle name="Entrada 2 11 2" xfId="93"/>
    <cellStyle name="Entrada 2 11 3" xfId="94"/>
    <cellStyle name="Entrada 2 12" xfId="95"/>
    <cellStyle name="Entrada 2 12 2" xfId="96"/>
    <cellStyle name="Entrada 2 12 3" xfId="97"/>
    <cellStyle name="Entrada 2 13" xfId="98"/>
    <cellStyle name="Entrada 2 13 2" xfId="99"/>
    <cellStyle name="Entrada 2 13 3" xfId="100"/>
    <cellStyle name="Entrada 2 14" xfId="101"/>
    <cellStyle name="Entrada 2 14 2" xfId="102"/>
    <cellStyle name="Entrada 2 14 3" xfId="103"/>
    <cellStyle name="Entrada 2 15" xfId="104"/>
    <cellStyle name="Entrada 2 15 2" xfId="105"/>
    <cellStyle name="Entrada 2 15 3" xfId="106"/>
    <cellStyle name="Entrada 2 16" xfId="107"/>
    <cellStyle name="Entrada 2 16 2" xfId="108"/>
    <cellStyle name="Entrada 2 16 3" xfId="109"/>
    <cellStyle name="Entrada 2 17" xfId="110"/>
    <cellStyle name="Entrada 2 17 2" xfId="111"/>
    <cellStyle name="Entrada 2 17 3" xfId="112"/>
    <cellStyle name="Entrada 2 18" xfId="113"/>
    <cellStyle name="Entrada 2 18 2" xfId="114"/>
    <cellStyle name="Entrada 2 18 3" xfId="115"/>
    <cellStyle name="Entrada 2 19" xfId="116"/>
    <cellStyle name="Entrada 2 2" xfId="117"/>
    <cellStyle name="Entrada 2 2 2" xfId="118"/>
    <cellStyle name="Entrada 2 2 3" xfId="119"/>
    <cellStyle name="Entrada 2 20" xfId="120"/>
    <cellStyle name="Entrada 2 3" xfId="121"/>
    <cellStyle name="Entrada 2 3 2" xfId="122"/>
    <cellStyle name="Entrada 2 3 3" xfId="123"/>
    <cellStyle name="Entrada 2 4" xfId="124"/>
    <cellStyle name="Entrada 2 4 2" xfId="125"/>
    <cellStyle name="Entrada 2 4 3" xfId="126"/>
    <cellStyle name="Entrada 2 5" xfId="127"/>
    <cellStyle name="Entrada 2 5 2" xfId="128"/>
    <cellStyle name="Entrada 2 5 3" xfId="129"/>
    <cellStyle name="Entrada 2 6" xfId="130"/>
    <cellStyle name="Entrada 2 6 2" xfId="131"/>
    <cellStyle name="Entrada 2 6 3" xfId="132"/>
    <cellStyle name="Entrada 2 7" xfId="133"/>
    <cellStyle name="Entrada 2 7 2" xfId="134"/>
    <cellStyle name="Entrada 2 7 3" xfId="135"/>
    <cellStyle name="Entrada 2 8" xfId="136"/>
    <cellStyle name="Entrada 2 8 2" xfId="137"/>
    <cellStyle name="Entrada 2 8 3" xfId="138"/>
    <cellStyle name="Entrada 2 9" xfId="139"/>
    <cellStyle name="Entrada 2 9 2" xfId="140"/>
    <cellStyle name="Entrada 2 9 3" xfId="141"/>
    <cellStyle name="Euro" xfId="142"/>
    <cellStyle name="Euro 2" xfId="143"/>
    <cellStyle name="Euro 2 2" xfId="144"/>
    <cellStyle name="Euro 2 3" xfId="145"/>
    <cellStyle name="Euro 2 4" xfId="146"/>
    <cellStyle name="Euro 2 5" xfId="147"/>
    <cellStyle name="Euro 3" xfId="148"/>
    <cellStyle name="Euro 3 2" xfId="149"/>
    <cellStyle name="Euro 3 2 2" xfId="150"/>
    <cellStyle name="Euro 3 3" xfId="151"/>
    <cellStyle name="Euro 3 4" xfId="152"/>
    <cellStyle name="Euro 4" xfId="153"/>
    <cellStyle name="Euro 4 2" xfId="154"/>
    <cellStyle name="Euro 5" xfId="155"/>
    <cellStyle name="Euro 5 2" xfId="156"/>
    <cellStyle name="Euro 6" xfId="157"/>
    <cellStyle name="Euro 7" xfId="158"/>
    <cellStyle name="Euro 8" xfId="159"/>
    <cellStyle name="Euro_2009 BASE DE DATOS obras vigentes" xfId="160"/>
    <cellStyle name="Hipervínculo 2" xfId="161"/>
    <cellStyle name="Hyperlink 2" xfId="162"/>
    <cellStyle name="Incorrecto 2" xfId="163"/>
    <cellStyle name="Millares 2" xfId="164"/>
    <cellStyle name="Millares 2 13" xfId="165"/>
    <cellStyle name="Millares 2 14" xfId="166"/>
    <cellStyle name="Millares 2 2" xfId="167"/>
    <cellStyle name="Millares 2 3" xfId="168"/>
    <cellStyle name="Millares 2 4" xfId="169"/>
    <cellStyle name="Millares 2 5" xfId="170"/>
    <cellStyle name="Millares 2 6" xfId="171"/>
    <cellStyle name="Millares 2 6 2" xfId="172"/>
    <cellStyle name="Millares 2 7" xfId="173"/>
    <cellStyle name="Millares 2 8" xfId="174"/>
    <cellStyle name="Millares 3" xfId="175"/>
    <cellStyle name="Millares 3 2" xfId="176"/>
    <cellStyle name="Millares 3 3" xfId="177"/>
    <cellStyle name="Millares 3 4" xfId="178"/>
    <cellStyle name="Millares 4" xfId="179"/>
    <cellStyle name="Millares 4 10" xfId="180"/>
    <cellStyle name="Millares 4 11" xfId="181"/>
    <cellStyle name="Millares 4 12" xfId="182"/>
    <cellStyle name="Millares 4 13" xfId="183"/>
    <cellStyle name="Millares 4 14" xfId="184"/>
    <cellStyle name="Millares 4 15" xfId="185"/>
    <cellStyle name="Millares 4 16" xfId="186"/>
    <cellStyle name="Millares 4 17" xfId="187"/>
    <cellStyle name="Millares 4 18" xfId="188"/>
    <cellStyle name="Millares 4 19" xfId="189"/>
    <cellStyle name="Millares 4 2" xfId="190"/>
    <cellStyle name="Millares 4 2 10" xfId="191"/>
    <cellStyle name="Millares 4 2 11" xfId="192"/>
    <cellStyle name="Millares 4 2 12" xfId="193"/>
    <cellStyle name="Millares 4 2 13" xfId="194"/>
    <cellStyle name="Millares 4 2 14" xfId="195"/>
    <cellStyle name="Millares 4 2 15" xfId="196"/>
    <cellStyle name="Millares 4 2 16" xfId="197"/>
    <cellStyle name="Millares 4 2 17" xfId="198"/>
    <cellStyle name="Millares 4 2 18" xfId="199"/>
    <cellStyle name="Millares 4 2 19" xfId="200"/>
    <cellStyle name="Millares 4 2 2" xfId="201"/>
    <cellStyle name="Millares 4 2 2 10" xfId="202"/>
    <cellStyle name="Millares 4 2 2 11" xfId="203"/>
    <cellStyle name="Millares 4 2 2 12" xfId="204"/>
    <cellStyle name="Millares 4 2 2 13" xfId="205"/>
    <cellStyle name="Millares 4 2 2 14" xfId="206"/>
    <cellStyle name="Millares 4 2 2 15" xfId="207"/>
    <cellStyle name="Millares 4 2 2 16" xfId="208"/>
    <cellStyle name="Millares 4 2 2 17" xfId="209"/>
    <cellStyle name="Millares 4 2 2 18" xfId="210"/>
    <cellStyle name="Millares 4 2 2 2" xfId="211"/>
    <cellStyle name="Millares 4 2 2 3" xfId="212"/>
    <cellStyle name="Millares 4 2 2 4" xfId="213"/>
    <cellStyle name="Millares 4 2 2 5" xfId="214"/>
    <cellStyle name="Millares 4 2 2 6" xfId="215"/>
    <cellStyle name="Millares 4 2 2 7" xfId="216"/>
    <cellStyle name="Millares 4 2 2 8" xfId="217"/>
    <cellStyle name="Millares 4 2 2 9" xfId="218"/>
    <cellStyle name="Millares 4 2 3" xfId="219"/>
    <cellStyle name="Millares 4 2 3 2" xfId="220"/>
    <cellStyle name="Millares 4 2 3 3" xfId="221"/>
    <cellStyle name="Millares 4 2 3 4" xfId="222"/>
    <cellStyle name="Millares 4 2 3 5" xfId="223"/>
    <cellStyle name="Millares 4 2 4" xfId="224"/>
    <cellStyle name="Millares 4 2 5" xfId="225"/>
    <cellStyle name="Millares 4 2 6" xfId="226"/>
    <cellStyle name="Millares 4 2 7" xfId="227"/>
    <cellStyle name="Millares 4 2 8" xfId="228"/>
    <cellStyle name="Millares 4 2 9" xfId="229"/>
    <cellStyle name="Millares 4 20" xfId="230"/>
    <cellStyle name="Millares 4 21" xfId="231"/>
    <cellStyle name="Millares 4 22" xfId="232"/>
    <cellStyle name="Millares 4 3" xfId="233"/>
    <cellStyle name="Millares 4 3 10" xfId="234"/>
    <cellStyle name="Millares 4 3 11" xfId="235"/>
    <cellStyle name="Millares 4 3 12" xfId="236"/>
    <cellStyle name="Millares 4 3 13" xfId="237"/>
    <cellStyle name="Millares 4 3 14" xfId="238"/>
    <cellStyle name="Millares 4 3 15" xfId="239"/>
    <cellStyle name="Millares 4 3 16" xfId="240"/>
    <cellStyle name="Millares 4 3 17" xfId="241"/>
    <cellStyle name="Millares 4 3 18" xfId="242"/>
    <cellStyle name="Millares 4 3 19" xfId="243"/>
    <cellStyle name="Millares 4 3 2" xfId="244"/>
    <cellStyle name="Millares 4 3 2 10" xfId="245"/>
    <cellStyle name="Millares 4 3 2 11" xfId="246"/>
    <cellStyle name="Millares 4 3 2 12" xfId="247"/>
    <cellStyle name="Millares 4 3 2 13" xfId="248"/>
    <cellStyle name="Millares 4 3 2 14" xfId="249"/>
    <cellStyle name="Millares 4 3 2 15" xfId="250"/>
    <cellStyle name="Millares 4 3 2 16" xfId="251"/>
    <cellStyle name="Millares 4 3 2 17" xfId="252"/>
    <cellStyle name="Millares 4 3 2 18" xfId="253"/>
    <cellStyle name="Millares 4 3 2 2" xfId="254"/>
    <cellStyle name="Millares 4 3 2 3" xfId="255"/>
    <cellStyle name="Millares 4 3 2 4" xfId="256"/>
    <cellStyle name="Millares 4 3 2 5" xfId="257"/>
    <cellStyle name="Millares 4 3 2 6" xfId="258"/>
    <cellStyle name="Millares 4 3 2 7" xfId="259"/>
    <cellStyle name="Millares 4 3 2 8" xfId="260"/>
    <cellStyle name="Millares 4 3 2 9" xfId="261"/>
    <cellStyle name="Millares 4 3 3" xfId="262"/>
    <cellStyle name="Millares 4 3 4" xfId="263"/>
    <cellStyle name="Millares 4 3 5" xfId="264"/>
    <cellStyle name="Millares 4 3 6" xfId="265"/>
    <cellStyle name="Millares 4 3 7" xfId="266"/>
    <cellStyle name="Millares 4 3 8" xfId="267"/>
    <cellStyle name="Millares 4 3 9" xfId="268"/>
    <cellStyle name="Millares 4 4" xfId="269"/>
    <cellStyle name="Millares 4 4 10" xfId="270"/>
    <cellStyle name="Millares 4 4 11" xfId="271"/>
    <cellStyle name="Millares 4 4 12" xfId="272"/>
    <cellStyle name="Millares 4 4 13" xfId="273"/>
    <cellStyle name="Millares 4 4 14" xfId="274"/>
    <cellStyle name="Millares 4 4 15" xfId="275"/>
    <cellStyle name="Millares 4 4 16" xfId="276"/>
    <cellStyle name="Millares 4 4 17" xfId="277"/>
    <cellStyle name="Millares 4 4 18" xfId="278"/>
    <cellStyle name="Millares 4 4 2" xfId="279"/>
    <cellStyle name="Millares 4 4 3" xfId="280"/>
    <cellStyle name="Millares 4 4 4" xfId="281"/>
    <cellStyle name="Millares 4 4 5" xfId="282"/>
    <cellStyle name="Millares 4 4 6" xfId="283"/>
    <cellStyle name="Millares 4 4 7" xfId="284"/>
    <cellStyle name="Millares 4 4 8" xfId="285"/>
    <cellStyle name="Millares 4 4 9" xfId="286"/>
    <cellStyle name="Millares 4 5" xfId="287"/>
    <cellStyle name="Millares 4 6" xfId="288"/>
    <cellStyle name="Millares 4 7" xfId="289"/>
    <cellStyle name="Millares 4 8" xfId="290"/>
    <cellStyle name="Millares 4 9" xfId="291"/>
    <cellStyle name="Moneda 10 2" xfId="292"/>
    <cellStyle name="Moneda 11" xfId="293"/>
    <cellStyle name="Moneda 11 10" xfId="294"/>
    <cellStyle name="Moneda 11 11" xfId="295"/>
    <cellStyle name="Moneda 11 12" xfId="296"/>
    <cellStyle name="Moneda 11 13" xfId="297"/>
    <cellStyle name="Moneda 11 14" xfId="298"/>
    <cellStyle name="Moneda 11 15" xfId="299"/>
    <cellStyle name="Moneda 11 16" xfId="300"/>
    <cellStyle name="Moneda 11 17" xfId="301"/>
    <cellStyle name="Moneda 11 18" xfId="302"/>
    <cellStyle name="Moneda 11 19" xfId="303"/>
    <cellStyle name="Moneda 11 2" xfId="304"/>
    <cellStyle name="Moneda 11 20" xfId="305"/>
    <cellStyle name="Moneda 11 21" xfId="306"/>
    <cellStyle name="Moneda 11 22" xfId="307"/>
    <cellStyle name="Moneda 11 23" xfId="308"/>
    <cellStyle name="Moneda 11 24" xfId="309"/>
    <cellStyle name="Moneda 11 25" xfId="310"/>
    <cellStyle name="Moneda 11 26" xfId="311"/>
    <cellStyle name="Moneda 11 27" xfId="312"/>
    <cellStyle name="Moneda 11 28" xfId="313"/>
    <cellStyle name="Moneda 11 29" xfId="314"/>
    <cellStyle name="Moneda 11 3" xfId="315"/>
    <cellStyle name="Moneda 11 30" xfId="316"/>
    <cellStyle name="Moneda 11 31" xfId="317"/>
    <cellStyle name="Moneda 11 32" xfId="318"/>
    <cellStyle name="Moneda 11 33" xfId="319"/>
    <cellStyle name="Moneda 11 4" xfId="320"/>
    <cellStyle name="Moneda 11 5" xfId="321"/>
    <cellStyle name="Moneda 11 6" xfId="322"/>
    <cellStyle name="Moneda 11 7" xfId="323"/>
    <cellStyle name="Moneda 11 8" xfId="324"/>
    <cellStyle name="Moneda 11 9" xfId="325"/>
    <cellStyle name="Moneda 12" xfId="326"/>
    <cellStyle name="Moneda 12 10" xfId="327"/>
    <cellStyle name="Moneda 12 11" xfId="328"/>
    <cellStyle name="Moneda 12 12" xfId="329"/>
    <cellStyle name="Moneda 12 13" xfId="330"/>
    <cellStyle name="Moneda 12 14" xfId="331"/>
    <cellStyle name="Moneda 12 15" xfId="332"/>
    <cellStyle name="Moneda 12 15 2" xfId="333"/>
    <cellStyle name="Moneda 12 15 2 2" xfId="334"/>
    <cellStyle name="Moneda 12 15 3" xfId="335"/>
    <cellStyle name="Moneda 12 16" xfId="336"/>
    <cellStyle name="Moneda 12 17" xfId="337"/>
    <cellStyle name="Moneda 12 18" xfId="338"/>
    <cellStyle name="Moneda 12 19" xfId="339"/>
    <cellStyle name="Moneda 12 2" xfId="340"/>
    <cellStyle name="Moneda 12 20" xfId="341"/>
    <cellStyle name="Moneda 12 21" xfId="342"/>
    <cellStyle name="Moneda 12 22" xfId="343"/>
    <cellStyle name="Moneda 12 23" xfId="344"/>
    <cellStyle name="Moneda 12 24" xfId="345"/>
    <cellStyle name="Moneda 12 25" xfId="346"/>
    <cellStyle name="Moneda 12 26" xfId="347"/>
    <cellStyle name="Moneda 12 27" xfId="348"/>
    <cellStyle name="Moneda 12 28" xfId="349"/>
    <cellStyle name="Moneda 12 29" xfId="350"/>
    <cellStyle name="Moneda 12 3" xfId="351"/>
    <cellStyle name="Moneda 12 30" xfId="352"/>
    <cellStyle name="Moneda 12 31" xfId="353"/>
    <cellStyle name="Moneda 12 32" xfId="354"/>
    <cellStyle name="Moneda 12 33" xfId="355"/>
    <cellStyle name="Moneda 12 4" xfId="356"/>
    <cellStyle name="Moneda 12 5" xfId="357"/>
    <cellStyle name="Moneda 12 6" xfId="358"/>
    <cellStyle name="Moneda 12 7" xfId="359"/>
    <cellStyle name="Moneda 12 8" xfId="360"/>
    <cellStyle name="Moneda 12 9" xfId="361"/>
    <cellStyle name="Moneda 14" xfId="362"/>
    <cellStyle name="Moneda 14 2" xfId="363"/>
    <cellStyle name="Moneda 2" xfId="364"/>
    <cellStyle name="Moneda 2 10" xfId="365"/>
    <cellStyle name="Moneda 2 11" xfId="366"/>
    <cellStyle name="Moneda 2 12" xfId="367"/>
    <cellStyle name="Moneda 2 13" xfId="368"/>
    <cellStyle name="Moneda 2 14" xfId="369"/>
    <cellStyle name="Moneda 2 15" xfId="370"/>
    <cellStyle name="Moneda 2 16" xfId="371"/>
    <cellStyle name="Moneda 2 17" xfId="372"/>
    <cellStyle name="Moneda 2 18" xfId="373"/>
    <cellStyle name="Moneda 2 19" xfId="374"/>
    <cellStyle name="Moneda 2 2" xfId="375"/>
    <cellStyle name="Moneda 2 2 12" xfId="376"/>
    <cellStyle name="Moneda 2 20" xfId="377"/>
    <cellStyle name="Moneda 2 21" xfId="378"/>
    <cellStyle name="Moneda 2 22" xfId="379"/>
    <cellStyle name="Moneda 2 23" xfId="380"/>
    <cellStyle name="Moneda 2 24" xfId="381"/>
    <cellStyle name="Moneda 2 25" xfId="382"/>
    <cellStyle name="Moneda 2 26" xfId="383"/>
    <cellStyle name="Moneda 2 27" xfId="384"/>
    <cellStyle name="Moneda 2 28" xfId="385"/>
    <cellStyle name="Moneda 2 29" xfId="386"/>
    <cellStyle name="Moneda 2 3" xfId="387"/>
    <cellStyle name="Moneda 2 30" xfId="388"/>
    <cellStyle name="Moneda 2 31" xfId="389"/>
    <cellStyle name="Moneda 2 32" xfId="390"/>
    <cellStyle name="Moneda 2 33" xfId="391"/>
    <cellStyle name="Moneda 2 4" xfId="392"/>
    <cellStyle name="Moneda 2 5" xfId="393"/>
    <cellStyle name="Moneda 2 6" xfId="394"/>
    <cellStyle name="Moneda 2 7" xfId="395"/>
    <cellStyle name="Moneda 2 8" xfId="396"/>
    <cellStyle name="Moneda 2 9" xfId="397"/>
    <cellStyle name="Moneda 3" xfId="398"/>
    <cellStyle name="Moneda 3 2" xfId="399"/>
    <cellStyle name="Moneda 3 3" xfId="400"/>
    <cellStyle name="Moneda 3 4" xfId="401"/>
    <cellStyle name="Moneda 3 5" xfId="402"/>
    <cellStyle name="Moneda 3 6" xfId="403"/>
    <cellStyle name="Moneda 4" xfId="404"/>
    <cellStyle name="Moneda 4 2" xfId="405"/>
    <cellStyle name="Moneda 4 3" xfId="406"/>
    <cellStyle name="Moneda 4 4" xfId="407"/>
    <cellStyle name="Moneda 5" xfId="408"/>
    <cellStyle name="Moneda 5 2" xfId="409"/>
    <cellStyle name="Moneda 6" xfId="410"/>
    <cellStyle name="Moneda 6 2" xfId="411"/>
    <cellStyle name="Moneda 6 2 2" xfId="412"/>
    <cellStyle name="Moneda 6 2 4" xfId="413"/>
    <cellStyle name="Moneda 6 2 4 2" xfId="414"/>
    <cellStyle name="Moneda 6 3" xfId="415"/>
    <cellStyle name="Moneda 6 3 2" xfId="416"/>
    <cellStyle name="Moneda 6 4" xfId="417"/>
    <cellStyle name="Moneda 6 4 2" xfId="418"/>
    <cellStyle name="Moneda 6 4 2 2" xfId="419"/>
    <cellStyle name="Moneda 6 5" xfId="420"/>
    <cellStyle name="Moneda 6 5 2" xfId="421"/>
    <cellStyle name="Moneda 6 5 2 2" xfId="422"/>
    <cellStyle name="Moneda 6 6" xfId="423"/>
    <cellStyle name="Moneda 6 7" xfId="424"/>
    <cellStyle name="Moneda 6 8" xfId="425"/>
    <cellStyle name="Moneda 6 9" xfId="426"/>
    <cellStyle name="Moneda 7" xfId="427"/>
    <cellStyle name="Moneda 7 2" xfId="428"/>
    <cellStyle name="Moneda 7 3" xfId="429"/>
    <cellStyle name="Moneda 7 3 2" xfId="430"/>
    <cellStyle name="Moneda 7 4" xfId="431"/>
    <cellStyle name="Moneda 7 5" xfId="432"/>
    <cellStyle name="Moneda 7 6" xfId="433"/>
    <cellStyle name="Moneda 9 2" xfId="434"/>
    <cellStyle name="Neutral 2" xfId="435"/>
    <cellStyle name="Normal" xfId="0" builtinId="0"/>
    <cellStyle name="Normal 10" xfId="436"/>
    <cellStyle name="Normal 11" xfId="437"/>
    <cellStyle name="Normal 12" xfId="438"/>
    <cellStyle name="Normal 12 2" xfId="439"/>
    <cellStyle name="Normal 12 2 10" xfId="440"/>
    <cellStyle name="Normal 12 2 2" xfId="441"/>
    <cellStyle name="Normal 12 2 2 2" xfId="442"/>
    <cellStyle name="Normal 13" xfId="443"/>
    <cellStyle name="Normal 14" xfId="444"/>
    <cellStyle name="Normal 16" xfId="445"/>
    <cellStyle name="Normal 17" xfId="446"/>
    <cellStyle name="Normal 18" xfId="447"/>
    <cellStyle name="Normal 2" xfId="448"/>
    <cellStyle name="Normal 2 10" xfId="449"/>
    <cellStyle name="Normal 2 10 2" xfId="450"/>
    <cellStyle name="Normal 2 11" xfId="451"/>
    <cellStyle name="Normal 2 12" xfId="452"/>
    <cellStyle name="Normal 2 13" xfId="453"/>
    <cellStyle name="Normal 2 14" xfId="454"/>
    <cellStyle name="Normal 2 15" xfId="455"/>
    <cellStyle name="Normal 2 16" xfId="456"/>
    <cellStyle name="Normal 2 17" xfId="457"/>
    <cellStyle name="Normal 2 18" xfId="458"/>
    <cellStyle name="Normal 2 19" xfId="459"/>
    <cellStyle name="Normal 2 2" xfId="460"/>
    <cellStyle name="Normal 2 2 2" xfId="461"/>
    <cellStyle name="Normal 2 2 3" xfId="462"/>
    <cellStyle name="Normal 2 20" xfId="463"/>
    <cellStyle name="Normal 2 21" xfId="464"/>
    <cellStyle name="Normal 2 22" xfId="465"/>
    <cellStyle name="Normal 2 23" xfId="466"/>
    <cellStyle name="Normal 2 24" xfId="467"/>
    <cellStyle name="Normal 2 25" xfId="468"/>
    <cellStyle name="Normal 2 26" xfId="469"/>
    <cellStyle name="Normal 2 27" xfId="470"/>
    <cellStyle name="Normal 2 28" xfId="471"/>
    <cellStyle name="Normal 2 29" xfId="472"/>
    <cellStyle name="Normal 2 3" xfId="473"/>
    <cellStyle name="Normal 2 30" xfId="474"/>
    <cellStyle name="Normal 2 31" xfId="475"/>
    <cellStyle name="Normal 2 32" xfId="476"/>
    <cellStyle name="Normal 2 33" xfId="477"/>
    <cellStyle name="Normal 2 34" xfId="478"/>
    <cellStyle name="Normal 2 4" xfId="479"/>
    <cellStyle name="Normal 2 4 2" xfId="480"/>
    <cellStyle name="Normal 2 4 3" xfId="481"/>
    <cellStyle name="Normal 2 5" xfId="482"/>
    <cellStyle name="Normal 2 6" xfId="483"/>
    <cellStyle name="Normal 2 7" xfId="484"/>
    <cellStyle name="Normal 2 8" xfId="485"/>
    <cellStyle name="Normal 2 9" xfId="486"/>
    <cellStyle name="Normal 20" xfId="487"/>
    <cellStyle name="Normal 21" xfId="488"/>
    <cellStyle name="Normal 23" xfId="489"/>
    <cellStyle name="Normal 24" xfId="490"/>
    <cellStyle name="Normal 25" xfId="491"/>
    <cellStyle name="Normal 27" xfId="492"/>
    <cellStyle name="Normal 29" xfId="493"/>
    <cellStyle name="Normal 3" xfId="494"/>
    <cellStyle name="Normal 3 10" xfId="495"/>
    <cellStyle name="Normal 3 11" xfId="496"/>
    <cellStyle name="Normal 3 12" xfId="497"/>
    <cellStyle name="Normal 3 13" xfId="498"/>
    <cellStyle name="Normal 3 14" xfId="499"/>
    <cellStyle name="Normal 3 15" xfId="500"/>
    <cellStyle name="Normal 3 16" xfId="501"/>
    <cellStyle name="Normal 3 17" xfId="502"/>
    <cellStyle name="Normal 3 18" xfId="503"/>
    <cellStyle name="Normal 3 19" xfId="504"/>
    <cellStyle name="Normal 3 2" xfId="505"/>
    <cellStyle name="Normal 3 2 2" xfId="506"/>
    <cellStyle name="Normal 3 20" xfId="507"/>
    <cellStyle name="Normal 3 21" xfId="508"/>
    <cellStyle name="Normal 3 22" xfId="509"/>
    <cellStyle name="Normal 3 23" xfId="510"/>
    <cellStyle name="Normal 3 24" xfId="511"/>
    <cellStyle name="Normal 3 25" xfId="512"/>
    <cellStyle name="Normal 3 26" xfId="513"/>
    <cellStyle name="Normal 3 27" xfId="514"/>
    <cellStyle name="Normal 3 28" xfId="515"/>
    <cellStyle name="Normal 3 29" xfId="516"/>
    <cellStyle name="Normal 3 3" xfId="517"/>
    <cellStyle name="Normal 3 30" xfId="518"/>
    <cellStyle name="Normal 3 31" xfId="519"/>
    <cellStyle name="Normal 3 4" xfId="520"/>
    <cellStyle name="Normal 3 5" xfId="521"/>
    <cellStyle name="Normal 3 6" xfId="522"/>
    <cellStyle name="Normal 3 7" xfId="523"/>
    <cellStyle name="Normal 3 8" xfId="524"/>
    <cellStyle name="Normal 3 9" xfId="525"/>
    <cellStyle name="Normal 30" xfId="526"/>
    <cellStyle name="Normal 31" xfId="527"/>
    <cellStyle name="Normal 33" xfId="528"/>
    <cellStyle name="Normal 34" xfId="529"/>
    <cellStyle name="Normal 36" xfId="530"/>
    <cellStyle name="Normal 36 10" xfId="531"/>
    <cellStyle name="Normal 36 11" xfId="532"/>
    <cellStyle name="Normal 36 12" xfId="533"/>
    <cellStyle name="Normal 36 13" xfId="534"/>
    <cellStyle name="Normal 36 14" xfId="535"/>
    <cellStyle name="Normal 36 15" xfId="536"/>
    <cellStyle name="Normal 36 16" xfId="537"/>
    <cellStyle name="Normal 36 17" xfId="538"/>
    <cellStyle name="Normal 36 18" xfId="539"/>
    <cellStyle name="Normal 36 19" xfId="540"/>
    <cellStyle name="Normal 36 2" xfId="541"/>
    <cellStyle name="Normal 36 20" xfId="542"/>
    <cellStyle name="Normal 36 3" xfId="543"/>
    <cellStyle name="Normal 36 4" xfId="544"/>
    <cellStyle name="Normal 36 5" xfId="545"/>
    <cellStyle name="Normal 36 6" xfId="546"/>
    <cellStyle name="Normal 36 7" xfId="547"/>
    <cellStyle name="Normal 36 8" xfId="548"/>
    <cellStyle name="Normal 36 9" xfId="549"/>
    <cellStyle name="Normal 39" xfId="550"/>
    <cellStyle name="Normal 39 10" xfId="551"/>
    <cellStyle name="Normal 39 11" xfId="552"/>
    <cellStyle name="Normal 39 12" xfId="553"/>
    <cellStyle name="Normal 39 13" xfId="554"/>
    <cellStyle name="Normal 39 14" xfId="555"/>
    <cellStyle name="Normal 39 15" xfId="556"/>
    <cellStyle name="Normal 39 16" xfId="557"/>
    <cellStyle name="Normal 39 17" xfId="558"/>
    <cellStyle name="Normal 39 18" xfId="559"/>
    <cellStyle name="Normal 39 19" xfId="560"/>
    <cellStyle name="Normal 39 2" xfId="561"/>
    <cellStyle name="Normal 39 20" xfId="562"/>
    <cellStyle name="Normal 39 3" xfId="563"/>
    <cellStyle name="Normal 39 4" xfId="564"/>
    <cellStyle name="Normal 39 5" xfId="565"/>
    <cellStyle name="Normal 39 6" xfId="566"/>
    <cellStyle name="Normal 39 7" xfId="567"/>
    <cellStyle name="Normal 39 8" xfId="568"/>
    <cellStyle name="Normal 39 9" xfId="569"/>
    <cellStyle name="Normal 4" xfId="1"/>
    <cellStyle name="Normal 4 2" xfId="570"/>
    <cellStyle name="Normal 4 3" xfId="571"/>
    <cellStyle name="Normal 41" xfId="572"/>
    <cellStyle name="Normal 5" xfId="573"/>
    <cellStyle name="Normal 5 2" xfId="574"/>
    <cellStyle name="Normal 5 3" xfId="575"/>
    <cellStyle name="Normal 5 4" xfId="576"/>
    <cellStyle name="Normal 5 5" xfId="577"/>
    <cellStyle name="Normal 5 6" xfId="578"/>
    <cellStyle name="Normal 6" xfId="579"/>
    <cellStyle name="Normal 6 10" xfId="580"/>
    <cellStyle name="Normal 6 11" xfId="581"/>
    <cellStyle name="Normal 6 12" xfId="582"/>
    <cellStyle name="Normal 6 13" xfId="583"/>
    <cellStyle name="Normal 6 14" xfId="584"/>
    <cellStyle name="Normal 6 15" xfId="585"/>
    <cellStyle name="Normal 6 16" xfId="586"/>
    <cellStyle name="Normal 6 17" xfId="587"/>
    <cellStyle name="Normal 6 18" xfId="588"/>
    <cellStyle name="Normal 6 19" xfId="589"/>
    <cellStyle name="Normal 6 2" xfId="590"/>
    <cellStyle name="Normal 6 2 10" xfId="591"/>
    <cellStyle name="Normal 6 2 11" xfId="592"/>
    <cellStyle name="Normal 6 2 12" xfId="593"/>
    <cellStyle name="Normal 6 2 13" xfId="594"/>
    <cellStyle name="Normal 6 2 14" xfId="595"/>
    <cellStyle name="Normal 6 2 15" xfId="596"/>
    <cellStyle name="Normal 6 2 16" xfId="597"/>
    <cellStyle name="Normal 6 2 17" xfId="598"/>
    <cellStyle name="Normal 6 2 18" xfId="599"/>
    <cellStyle name="Normal 6 2 19" xfId="600"/>
    <cellStyle name="Normal 6 2 2" xfId="601"/>
    <cellStyle name="Normal 6 2 2 10" xfId="602"/>
    <cellStyle name="Normal 6 2 2 11" xfId="603"/>
    <cellStyle name="Normal 6 2 2 12" xfId="604"/>
    <cellStyle name="Normal 6 2 2 13" xfId="605"/>
    <cellStyle name="Normal 6 2 2 14" xfId="606"/>
    <cellStyle name="Normal 6 2 2 15" xfId="607"/>
    <cellStyle name="Normal 6 2 2 16" xfId="608"/>
    <cellStyle name="Normal 6 2 2 17" xfId="609"/>
    <cellStyle name="Normal 6 2 2 18" xfId="610"/>
    <cellStyle name="Normal 6 2 2 19" xfId="611"/>
    <cellStyle name="Normal 6 2 2 2" xfId="612"/>
    <cellStyle name="Normal 6 2 2 2 2" xfId="613"/>
    <cellStyle name="Normal 6 2 2 2 2 10" xfId="614"/>
    <cellStyle name="Normal 6 2 2 2 2 11" xfId="615"/>
    <cellStyle name="Normal 6 2 2 2 2 12" xfId="616"/>
    <cellStyle name="Normal 6 2 2 2 2 13" xfId="617"/>
    <cellStyle name="Normal 6 2 2 2 2 14" xfId="618"/>
    <cellStyle name="Normal 6 2 2 2 2 15" xfId="619"/>
    <cellStyle name="Normal 6 2 2 2 2 16" xfId="620"/>
    <cellStyle name="Normal 6 2 2 2 2 17" xfId="621"/>
    <cellStyle name="Normal 6 2 2 2 2 18" xfId="622"/>
    <cellStyle name="Normal 6 2 2 2 2 19" xfId="623"/>
    <cellStyle name="Normal 6 2 2 2 2 2" xfId="624"/>
    <cellStyle name="Normal 6 2 2 2 2 2 2" xfId="625"/>
    <cellStyle name="Normal 6 2 2 2 2 2 2 10" xfId="626"/>
    <cellStyle name="Normal 6 2 2 2 2 2 2 11" xfId="627"/>
    <cellStyle name="Normal 6 2 2 2 2 2 2 12" xfId="628"/>
    <cellStyle name="Normal 6 2 2 2 2 2 2 13" xfId="629"/>
    <cellStyle name="Normal 6 2 2 2 2 2 2 14" xfId="630"/>
    <cellStyle name="Normal 6 2 2 2 2 2 2 15" xfId="631"/>
    <cellStyle name="Normal 6 2 2 2 2 2 2 16" xfId="632"/>
    <cellStyle name="Normal 6 2 2 2 2 2 2 17" xfId="633"/>
    <cellStyle name="Normal 6 2 2 2 2 2 2 18" xfId="634"/>
    <cellStyle name="Normal 6 2 2 2 2 2 2 2" xfId="635"/>
    <cellStyle name="Normal 6 2 2 2 2 2 2 3" xfId="636"/>
    <cellStyle name="Normal 6 2 2 2 2 2 2 4" xfId="637"/>
    <cellStyle name="Normal 6 2 2 2 2 2 2 5" xfId="638"/>
    <cellStyle name="Normal 6 2 2 2 2 2 2 6" xfId="639"/>
    <cellStyle name="Normal 6 2 2 2 2 2 2 7" xfId="640"/>
    <cellStyle name="Normal 6 2 2 2 2 2 2 8" xfId="641"/>
    <cellStyle name="Normal 6 2 2 2 2 2 2 9" xfId="642"/>
    <cellStyle name="Normal 6 2 2 2 2 2 3" xfId="643"/>
    <cellStyle name="Normal 6 2 2 2 2 3" xfId="644"/>
    <cellStyle name="Normal 6 2 2 2 2 4" xfId="645"/>
    <cellStyle name="Normal 6 2 2 2 2 5" xfId="646"/>
    <cellStyle name="Normal 6 2 2 2 2 6" xfId="647"/>
    <cellStyle name="Normal 6 2 2 2 2 7" xfId="648"/>
    <cellStyle name="Normal 6 2 2 2 2 8" xfId="649"/>
    <cellStyle name="Normal 6 2 2 2 2 9" xfId="650"/>
    <cellStyle name="Normal 6 2 2 2 3" xfId="651"/>
    <cellStyle name="Normal 6 2 2 2 4" xfId="652"/>
    <cellStyle name="Normal 6 2 2 20" xfId="653"/>
    <cellStyle name="Normal 6 2 2 3" xfId="654"/>
    <cellStyle name="Normal 6 2 2 3 10" xfId="655"/>
    <cellStyle name="Normal 6 2 2 3 11" xfId="656"/>
    <cellStyle name="Normal 6 2 2 3 12" xfId="657"/>
    <cellStyle name="Normal 6 2 2 3 13" xfId="658"/>
    <cellStyle name="Normal 6 2 2 3 14" xfId="659"/>
    <cellStyle name="Normal 6 2 2 3 15" xfId="660"/>
    <cellStyle name="Normal 6 2 2 3 16" xfId="661"/>
    <cellStyle name="Normal 6 2 2 3 17" xfId="662"/>
    <cellStyle name="Normal 6 2 2 3 18" xfId="663"/>
    <cellStyle name="Normal 6 2 2 3 2" xfId="664"/>
    <cellStyle name="Normal 6 2 2 3 3" xfId="665"/>
    <cellStyle name="Normal 6 2 2 3 4" xfId="666"/>
    <cellStyle name="Normal 6 2 2 3 5" xfId="667"/>
    <cellStyle name="Normal 6 2 2 3 6" xfId="668"/>
    <cellStyle name="Normal 6 2 2 3 7" xfId="669"/>
    <cellStyle name="Normal 6 2 2 3 8" xfId="670"/>
    <cellStyle name="Normal 6 2 2 3 9" xfId="671"/>
    <cellStyle name="Normal 6 2 2 4" xfId="672"/>
    <cellStyle name="Normal 6 2 2 5" xfId="673"/>
    <cellStyle name="Normal 6 2 2 6" xfId="674"/>
    <cellStyle name="Normal 6 2 2 7" xfId="675"/>
    <cellStyle name="Normal 6 2 2 8" xfId="676"/>
    <cellStyle name="Normal 6 2 2 9" xfId="677"/>
    <cellStyle name="Normal 6 2 20" xfId="678"/>
    <cellStyle name="Normal 6 2 3" xfId="679"/>
    <cellStyle name="Normal 6 2 3 10" xfId="680"/>
    <cellStyle name="Normal 6 2 3 11" xfId="681"/>
    <cellStyle name="Normal 6 2 3 12" xfId="682"/>
    <cellStyle name="Normal 6 2 3 13" xfId="683"/>
    <cellStyle name="Normal 6 2 3 14" xfId="684"/>
    <cellStyle name="Normal 6 2 3 15" xfId="685"/>
    <cellStyle name="Normal 6 2 3 16" xfId="686"/>
    <cellStyle name="Normal 6 2 3 17" xfId="687"/>
    <cellStyle name="Normal 6 2 3 18" xfId="688"/>
    <cellStyle name="Normal 6 2 3 19" xfId="689"/>
    <cellStyle name="Normal 6 2 3 2" xfId="690"/>
    <cellStyle name="Normal 6 2 3 3" xfId="691"/>
    <cellStyle name="Normal 6 2 3 4" xfId="692"/>
    <cellStyle name="Normal 6 2 3 5" xfId="693"/>
    <cellStyle name="Normal 6 2 3 6" xfId="694"/>
    <cellStyle name="Normal 6 2 3 7" xfId="695"/>
    <cellStyle name="Normal 6 2 3 8" xfId="696"/>
    <cellStyle name="Normal 6 2 3 9" xfId="697"/>
    <cellStyle name="Normal 6 2 4" xfId="698"/>
    <cellStyle name="Normal 6 2 5" xfId="699"/>
    <cellStyle name="Normal 6 2 6" xfId="700"/>
    <cellStyle name="Normal 6 2 7" xfId="701"/>
    <cellStyle name="Normal 6 2 8" xfId="702"/>
    <cellStyle name="Normal 6 2 9" xfId="703"/>
    <cellStyle name="Normal 6 20" xfId="704"/>
    <cellStyle name="Normal 6 21" xfId="705"/>
    <cellStyle name="Normal 6 22" xfId="706"/>
    <cellStyle name="Normal 6 23" xfId="707"/>
    <cellStyle name="Normal 6 3" xfId="708"/>
    <cellStyle name="Normal 6 3 10" xfId="709"/>
    <cellStyle name="Normal 6 3 11" xfId="710"/>
    <cellStyle name="Normal 6 3 12" xfId="711"/>
    <cellStyle name="Normal 6 3 13" xfId="712"/>
    <cellStyle name="Normal 6 3 14" xfId="713"/>
    <cellStyle name="Normal 6 3 15" xfId="714"/>
    <cellStyle name="Normal 6 3 16" xfId="715"/>
    <cellStyle name="Normal 6 3 17" xfId="716"/>
    <cellStyle name="Normal 6 3 18" xfId="717"/>
    <cellStyle name="Normal 6 3 19" xfId="718"/>
    <cellStyle name="Normal 6 3 2" xfId="719"/>
    <cellStyle name="Normal 6 3 2 10" xfId="720"/>
    <cellStyle name="Normal 6 3 2 11" xfId="721"/>
    <cellStyle name="Normal 6 3 2 12" xfId="722"/>
    <cellStyle name="Normal 6 3 2 13" xfId="723"/>
    <cellStyle name="Normal 6 3 2 14" xfId="724"/>
    <cellStyle name="Normal 6 3 2 15" xfId="725"/>
    <cellStyle name="Normal 6 3 2 16" xfId="726"/>
    <cellStyle name="Normal 6 3 2 17" xfId="727"/>
    <cellStyle name="Normal 6 3 2 18" xfId="728"/>
    <cellStyle name="Normal 6 3 2 2" xfId="729"/>
    <cellStyle name="Normal 6 3 2 3" xfId="730"/>
    <cellStyle name="Normal 6 3 2 4" xfId="731"/>
    <cellStyle name="Normal 6 3 2 5" xfId="732"/>
    <cellStyle name="Normal 6 3 2 6" xfId="733"/>
    <cellStyle name="Normal 6 3 2 7" xfId="734"/>
    <cellStyle name="Normal 6 3 2 8" xfId="735"/>
    <cellStyle name="Normal 6 3 2 9" xfId="736"/>
    <cellStyle name="Normal 6 3 3" xfId="737"/>
    <cellStyle name="Normal 6 3 4" xfId="738"/>
    <cellStyle name="Normal 6 3 5" xfId="739"/>
    <cellStyle name="Normal 6 3 6" xfId="740"/>
    <cellStyle name="Normal 6 3 7" xfId="741"/>
    <cellStyle name="Normal 6 3 8" xfId="742"/>
    <cellStyle name="Normal 6 3 9" xfId="743"/>
    <cellStyle name="Normal 6 4" xfId="744"/>
    <cellStyle name="Normal 6 4 10" xfId="745"/>
    <cellStyle name="Normal 6 4 11" xfId="746"/>
    <cellStyle name="Normal 6 4 12" xfId="747"/>
    <cellStyle name="Normal 6 4 13" xfId="748"/>
    <cellStyle name="Normal 6 4 14" xfId="749"/>
    <cellStyle name="Normal 6 4 15" xfId="750"/>
    <cellStyle name="Normal 6 4 16" xfId="751"/>
    <cellStyle name="Normal 6 4 17" xfId="752"/>
    <cellStyle name="Normal 6 4 18" xfId="753"/>
    <cellStyle name="Normal 6 4 2" xfId="754"/>
    <cellStyle name="Normal 6 4 3" xfId="755"/>
    <cellStyle name="Normal 6 4 4" xfId="756"/>
    <cellStyle name="Normal 6 4 5" xfId="757"/>
    <cellStyle name="Normal 6 4 6" xfId="758"/>
    <cellStyle name="Normal 6 4 7" xfId="759"/>
    <cellStyle name="Normal 6 4 8" xfId="760"/>
    <cellStyle name="Normal 6 4 9" xfId="761"/>
    <cellStyle name="Normal 6 5" xfId="762"/>
    <cellStyle name="Normal 6 6" xfId="763"/>
    <cellStyle name="Normal 6 7" xfId="764"/>
    <cellStyle name="Normal 6 8" xfId="765"/>
    <cellStyle name="Normal 6 9" xfId="766"/>
    <cellStyle name="Normal 7" xfId="767"/>
    <cellStyle name="Normal 7 10" xfId="768"/>
    <cellStyle name="Normal 7 11" xfId="769"/>
    <cellStyle name="Normal 7 12" xfId="770"/>
    <cellStyle name="Normal 7 13" xfId="771"/>
    <cellStyle name="Normal 7 14" xfId="772"/>
    <cellStyle name="Normal 7 15" xfId="773"/>
    <cellStyle name="Normal 7 16" xfId="774"/>
    <cellStyle name="Normal 7 17" xfId="775"/>
    <cellStyle name="Normal 7 18" xfId="776"/>
    <cellStyle name="Normal 7 19" xfId="777"/>
    <cellStyle name="Normal 7 2" xfId="778"/>
    <cellStyle name="Normal 7 2 10" xfId="779"/>
    <cellStyle name="Normal 7 2 11" xfId="780"/>
    <cellStyle name="Normal 7 2 12" xfId="781"/>
    <cellStyle name="Normal 7 2 13" xfId="782"/>
    <cellStyle name="Normal 7 2 14" xfId="783"/>
    <cellStyle name="Normal 7 2 15" xfId="784"/>
    <cellStyle name="Normal 7 2 16" xfId="785"/>
    <cellStyle name="Normal 7 2 17" xfId="786"/>
    <cellStyle name="Normal 7 2 18" xfId="787"/>
    <cellStyle name="Normal 7 2 19" xfId="788"/>
    <cellStyle name="Normal 7 2 2" xfId="789"/>
    <cellStyle name="Normal 7 2 2 10" xfId="790"/>
    <cellStyle name="Normal 7 2 2 11" xfId="791"/>
    <cellStyle name="Normal 7 2 2 12" xfId="792"/>
    <cellStyle name="Normal 7 2 2 13" xfId="793"/>
    <cellStyle name="Normal 7 2 2 14" xfId="794"/>
    <cellStyle name="Normal 7 2 2 15" xfId="795"/>
    <cellStyle name="Normal 7 2 2 16" xfId="796"/>
    <cellStyle name="Normal 7 2 2 17" xfId="797"/>
    <cellStyle name="Normal 7 2 2 18" xfId="798"/>
    <cellStyle name="Normal 7 2 2 19" xfId="799"/>
    <cellStyle name="Normal 7 2 2 2" xfId="800"/>
    <cellStyle name="Normal 7 2 2 2 2" xfId="801"/>
    <cellStyle name="Normal 7 2 2 2 3" xfId="802"/>
    <cellStyle name="Normal 7 2 2 2 4" xfId="803"/>
    <cellStyle name="Normal 7 2 2 2 5" xfId="804"/>
    <cellStyle name="Normal 7 2 2 3" xfId="805"/>
    <cellStyle name="Normal 7 2 2 3 2" xfId="806"/>
    <cellStyle name="Normal 7 2 2 3 3" xfId="807"/>
    <cellStyle name="Normal 7 2 2 3 4" xfId="808"/>
    <cellStyle name="Normal 7 2 2 3 5" xfId="809"/>
    <cellStyle name="Normal 7 2 2 4" xfId="810"/>
    <cellStyle name="Normal 7 2 2 5" xfId="811"/>
    <cellStyle name="Normal 7 2 2 6" xfId="812"/>
    <cellStyle name="Normal 7 2 2 7" xfId="813"/>
    <cellStyle name="Normal 7 2 2 8" xfId="814"/>
    <cellStyle name="Normal 7 2 2 9" xfId="815"/>
    <cellStyle name="Normal 7 2 3" xfId="816"/>
    <cellStyle name="Normal 7 2 3 2" xfId="817"/>
    <cellStyle name="Normal 7 2 3 3" xfId="818"/>
    <cellStyle name="Normal 7 2 3 4" xfId="819"/>
    <cellStyle name="Normal 7 2 3 5" xfId="820"/>
    <cellStyle name="Normal 7 2 4" xfId="821"/>
    <cellStyle name="Normal 7 2 4 2" xfId="822"/>
    <cellStyle name="Normal 7 2 4 3" xfId="823"/>
    <cellStyle name="Normal 7 2 4 4" xfId="824"/>
    <cellStyle name="Normal 7 2 4 5" xfId="825"/>
    <cellStyle name="Normal 7 2 5" xfId="826"/>
    <cellStyle name="Normal 7 2 6" xfId="827"/>
    <cellStyle name="Normal 7 2 7" xfId="828"/>
    <cellStyle name="Normal 7 2 8" xfId="829"/>
    <cellStyle name="Normal 7 2 9" xfId="830"/>
    <cellStyle name="Normal 7 20" xfId="831"/>
    <cellStyle name="Normal 7 21" xfId="832"/>
    <cellStyle name="Normal 7 3" xfId="833"/>
    <cellStyle name="Normal 7 3 10" xfId="834"/>
    <cellStyle name="Normal 7 3 11" xfId="835"/>
    <cellStyle name="Normal 7 3 12" xfId="836"/>
    <cellStyle name="Normal 7 3 13" xfId="837"/>
    <cellStyle name="Normal 7 3 14" xfId="838"/>
    <cellStyle name="Normal 7 3 15" xfId="839"/>
    <cellStyle name="Normal 7 3 16" xfId="840"/>
    <cellStyle name="Normal 7 3 17" xfId="841"/>
    <cellStyle name="Normal 7 3 18" xfId="842"/>
    <cellStyle name="Normal 7 3 19" xfId="843"/>
    <cellStyle name="Normal 7 3 2" xfId="844"/>
    <cellStyle name="Normal 7 3 2 10" xfId="845"/>
    <cellStyle name="Normal 7 3 2 11" xfId="846"/>
    <cellStyle name="Normal 7 3 2 12" xfId="847"/>
    <cellStyle name="Normal 7 3 2 13" xfId="848"/>
    <cellStyle name="Normal 7 3 2 14" xfId="849"/>
    <cellStyle name="Normal 7 3 2 15" xfId="850"/>
    <cellStyle name="Normal 7 3 2 16" xfId="851"/>
    <cellStyle name="Normal 7 3 2 17" xfId="852"/>
    <cellStyle name="Normal 7 3 2 18" xfId="853"/>
    <cellStyle name="Normal 7 3 2 19" xfId="854"/>
    <cellStyle name="Normal 7 3 2 2" xfId="855"/>
    <cellStyle name="Normal 7 3 2 2 10" xfId="856"/>
    <cellStyle name="Normal 7 3 2 2 11" xfId="857"/>
    <cellStyle name="Normal 7 3 2 2 12" xfId="858"/>
    <cellStyle name="Normal 7 3 2 2 13" xfId="859"/>
    <cellStyle name="Normal 7 3 2 2 14" xfId="860"/>
    <cellStyle name="Normal 7 3 2 2 15" xfId="861"/>
    <cellStyle name="Normal 7 3 2 2 16" xfId="862"/>
    <cellStyle name="Normal 7 3 2 2 17" xfId="863"/>
    <cellStyle name="Normal 7 3 2 2 18" xfId="864"/>
    <cellStyle name="Normal 7 3 2 2 2" xfId="865"/>
    <cellStyle name="Normal 7 3 2 2 2 2" xfId="866"/>
    <cellStyle name="Normal 7 3 2 2 2 2 2" xfId="867"/>
    <cellStyle name="Normal 7 3 2 2 2 2 2 2" xfId="868"/>
    <cellStyle name="Normal 7 3 2 2 2 2 2 2 2" xfId="869"/>
    <cellStyle name="Normal 7 3 2 2 2 2 2 2 2 2" xfId="870"/>
    <cellStyle name="Normal 7 3 2 2 2 2 2 2 2 3" xfId="871"/>
    <cellStyle name="Normal 7 3 2 2 2 2 2 2 2 4" xfId="872"/>
    <cellStyle name="Normal 7 3 2 2 2 2 2 2 2 5" xfId="873"/>
    <cellStyle name="Normal 7 3 2 2 2 2 2 2 3" xfId="874"/>
    <cellStyle name="Normal 7 3 2 2 2 2 2 2 3 2" xfId="875"/>
    <cellStyle name="Normal 7 3 2 2 2 2 2 2 3 3" xfId="876"/>
    <cellStyle name="Normal 7 3 2 2 2 2 2 2 3 4" xfId="877"/>
    <cellStyle name="Normal 7 3 2 2 2 2 2 2 3 5" xfId="878"/>
    <cellStyle name="Normal 7 3 2 2 2 2 2 2 4" xfId="879"/>
    <cellStyle name="Normal 7 3 2 2 2 2 2 2 5" xfId="880"/>
    <cellStyle name="Normal 7 3 2 2 2 2 2 2 6" xfId="881"/>
    <cellStyle name="Normal 7 3 2 2 2 2 2 2 7" xfId="882"/>
    <cellStyle name="Normal 7 3 2 2 2 2 2 3" xfId="883"/>
    <cellStyle name="Normal 7 3 2 2 2 2 2 3 2" xfId="884"/>
    <cellStyle name="Normal 7 3 2 2 2 2 2 3 3" xfId="885"/>
    <cellStyle name="Normal 7 3 2 2 2 2 2 3 4" xfId="886"/>
    <cellStyle name="Normal 7 3 2 2 2 2 2 3 5" xfId="887"/>
    <cellStyle name="Normal 7 3 2 2 2 2 2 4" xfId="888"/>
    <cellStyle name="Normal 7 3 2 2 2 2 2 4 2" xfId="889"/>
    <cellStyle name="Normal 7 3 2 2 2 2 2 4 3" xfId="890"/>
    <cellStyle name="Normal 7 3 2 2 2 2 2 4 4" xfId="891"/>
    <cellStyle name="Normal 7 3 2 2 2 2 2 4 5" xfId="892"/>
    <cellStyle name="Normal 7 3 2 2 2 2 2 5" xfId="893"/>
    <cellStyle name="Normal 7 3 2 2 2 2 2 6" xfId="894"/>
    <cellStyle name="Normal 7 3 2 2 2 2 2 7" xfId="895"/>
    <cellStyle name="Normal 7 3 2 2 2 2 2 8" xfId="896"/>
    <cellStyle name="Normal 7 3 2 2 2 2 3" xfId="897"/>
    <cellStyle name="Normal 7 3 2 2 2 2 4" xfId="898"/>
    <cellStyle name="Normal 7 3 2 2 2 2 5" xfId="899"/>
    <cellStyle name="Normal 7 3 2 2 2 2 6" xfId="900"/>
    <cellStyle name="Normal 7 3 2 2 2 3" xfId="901"/>
    <cellStyle name="Normal 7 3 2 2 2 3 2" xfId="902"/>
    <cellStyle name="Normal 7 3 2 2 2 3 3" xfId="903"/>
    <cellStyle name="Normal 7 3 2 2 2 3 4" xfId="904"/>
    <cellStyle name="Normal 7 3 2 2 2 3 5" xfId="905"/>
    <cellStyle name="Normal 7 3 2 2 2 4" xfId="906"/>
    <cellStyle name="Normal 7 3 2 2 2 5" xfId="907"/>
    <cellStyle name="Normal 7 3 2 2 2 6" xfId="908"/>
    <cellStyle name="Normal 7 3 2 2 2 7" xfId="909"/>
    <cellStyle name="Normal 7 3 2 2 3" xfId="910"/>
    <cellStyle name="Normal 7 3 2 2 3 2" xfId="911"/>
    <cellStyle name="Normal 7 3 2 2 3 2 2" xfId="912"/>
    <cellStyle name="Normal 7 3 2 2 3 2 2 10" xfId="913"/>
    <cellStyle name="Normal 7 3 2 2 3 2 2 11" xfId="914"/>
    <cellStyle name="Normal 7 3 2 2 3 2 2 12" xfId="915"/>
    <cellStyle name="Normal 7 3 2 2 3 2 2 13" xfId="916"/>
    <cellStyle name="Normal 7 3 2 2 3 2 2 14" xfId="917"/>
    <cellStyle name="Normal 7 3 2 2 3 2 2 15" xfId="918"/>
    <cellStyle name="Normal 7 3 2 2 3 2 2 16" xfId="919"/>
    <cellStyle name="Normal 7 3 2 2 3 2 2 17" xfId="920"/>
    <cellStyle name="Normal 7 3 2 2 3 2 2 18" xfId="921"/>
    <cellStyle name="Normal 7 3 2 2 3 2 2 19" xfId="922"/>
    <cellStyle name="Normal 7 3 2 2 3 2 2 2" xfId="923"/>
    <cellStyle name="Normal 7 3 2 2 3 2 2 2 2" xfId="924"/>
    <cellStyle name="Normal 7 3 2 2 3 2 2 2 3" xfId="925"/>
    <cellStyle name="Normal 7 3 2 2 3 2 2 2 4" xfId="926"/>
    <cellStyle name="Normal 7 3 2 2 3 2 2 2 5" xfId="927"/>
    <cellStyle name="Normal 7 3 2 2 3 2 2 3" xfId="928"/>
    <cellStyle name="Normal 7 3 2 2 3 2 2 3 2" xfId="929"/>
    <cellStyle name="Normal 7 3 2 2 3 2 2 3 3" xfId="930"/>
    <cellStyle name="Normal 7 3 2 2 3 2 2 3 4" xfId="931"/>
    <cellStyle name="Normal 7 3 2 2 3 2 2 3 5" xfId="932"/>
    <cellStyle name="Normal 7 3 2 2 3 2 2 4" xfId="933"/>
    <cellStyle name="Normal 7 3 2 2 3 2 2 5" xfId="934"/>
    <cellStyle name="Normal 7 3 2 2 3 2 2 6" xfId="935"/>
    <cellStyle name="Normal 7 3 2 2 3 2 2 7" xfId="936"/>
    <cellStyle name="Normal 7 3 2 2 3 2 2 8" xfId="937"/>
    <cellStyle name="Normal 7 3 2 2 3 2 2 9" xfId="938"/>
    <cellStyle name="Normal 7 3 2 2 3 2 3" xfId="939"/>
    <cellStyle name="Normal 7 3 2 2 3 2 3 2" xfId="940"/>
    <cellStyle name="Normal 7 3 2 2 3 2 3 3" xfId="941"/>
    <cellStyle name="Normal 7 3 2 2 3 2 3 4" xfId="942"/>
    <cellStyle name="Normal 7 3 2 2 3 2 3 5" xfId="943"/>
    <cellStyle name="Normal 7 3 2 2 3 2 4" xfId="944"/>
    <cellStyle name="Normal 7 3 2 2 3 2 4 2" xfId="945"/>
    <cellStyle name="Normal 7 3 2 2 3 2 4 3" xfId="946"/>
    <cellStyle name="Normal 7 3 2 2 3 2 4 4" xfId="947"/>
    <cellStyle name="Normal 7 3 2 2 3 2 4 5" xfId="948"/>
    <cellStyle name="Normal 7 3 2 2 3 2 5" xfId="949"/>
    <cellStyle name="Normal 7 3 2 2 3 2 6" xfId="950"/>
    <cellStyle name="Normal 7 3 2 2 3 2 7" xfId="951"/>
    <cellStyle name="Normal 7 3 2 2 3 2 8" xfId="952"/>
    <cellStyle name="Normal 7 3 2 2 3 3" xfId="953"/>
    <cellStyle name="Normal 7 3 2 2 3 3 2" xfId="954"/>
    <cellStyle name="Normal 7 3 2 2 3 3 2 2" xfId="955"/>
    <cellStyle name="Normal 7 3 2 2 3 3 2 3" xfId="956"/>
    <cellStyle name="Normal 7 3 2 2 3 3 2 4" xfId="957"/>
    <cellStyle name="Normal 7 3 2 2 3 3 2 5" xfId="958"/>
    <cellStyle name="Normal 7 3 2 2 3 3 3" xfId="959"/>
    <cellStyle name="Normal 7 3 2 2 3 3 3 2" xfId="960"/>
    <cellStyle name="Normal 7 3 2 2 3 3 3 3" xfId="961"/>
    <cellStyle name="Normal 7 3 2 2 3 3 3 4" xfId="962"/>
    <cellStyle name="Normal 7 3 2 2 3 3 3 5" xfId="963"/>
    <cellStyle name="Normal 7 3 2 2 3 3 4" xfId="964"/>
    <cellStyle name="Normal 7 3 2 2 3 3 5" xfId="965"/>
    <cellStyle name="Normal 7 3 2 2 3 3 6" xfId="966"/>
    <cellStyle name="Normal 7 3 2 2 3 3 7" xfId="967"/>
    <cellStyle name="Normal 7 3 2 2 3 4" xfId="968"/>
    <cellStyle name="Normal 7 3 2 2 3 4 2" xfId="969"/>
    <cellStyle name="Normal 7 3 2 2 3 4 3" xfId="970"/>
    <cellStyle name="Normal 7 3 2 2 3 4 4" xfId="971"/>
    <cellStyle name="Normal 7 3 2 2 3 4 5" xfId="972"/>
    <cellStyle name="Normal 7 3 2 2 3 5" xfId="973"/>
    <cellStyle name="Normal 7 3 2 2 3 5 2" xfId="974"/>
    <cellStyle name="Normal 7 3 2 2 3 5 3" xfId="975"/>
    <cellStyle name="Normal 7 3 2 2 3 5 4" xfId="976"/>
    <cellStyle name="Normal 7 3 2 2 3 5 5" xfId="977"/>
    <cellStyle name="Normal 7 3 2 2 3 6" xfId="978"/>
    <cellStyle name="Normal 7 3 2 2 3 7" xfId="979"/>
    <cellStyle name="Normal 7 3 2 2 3 8" xfId="980"/>
    <cellStyle name="Normal 7 3 2 2 3 9" xfId="981"/>
    <cellStyle name="Normal 7 3 2 2 4" xfId="982"/>
    <cellStyle name="Normal 7 3 2 2 4 2" xfId="983"/>
    <cellStyle name="Normal 7 3 2 2 4 3" xfId="984"/>
    <cellStyle name="Normal 7 3 2 2 4 4" xfId="985"/>
    <cellStyle name="Normal 7 3 2 2 4 5" xfId="986"/>
    <cellStyle name="Normal 7 3 2 2 5" xfId="987"/>
    <cellStyle name="Normal 7 3 2 2 5 2" xfId="988"/>
    <cellStyle name="Normal 7 3 2 2 5 3" xfId="989"/>
    <cellStyle name="Normal 7 3 2 2 5 4" xfId="990"/>
    <cellStyle name="Normal 7 3 2 2 5 5" xfId="991"/>
    <cellStyle name="Normal 7 3 2 2 6" xfId="992"/>
    <cellStyle name="Normal 7 3 2 2 7" xfId="993"/>
    <cellStyle name="Normal 7 3 2 2 8" xfId="994"/>
    <cellStyle name="Normal 7 3 2 2 9" xfId="995"/>
    <cellStyle name="Normal 7 3 2 3" xfId="996"/>
    <cellStyle name="Normal 7 3 2 3 2" xfId="997"/>
    <cellStyle name="Normal 7 3 2 3 2 2" xfId="998"/>
    <cellStyle name="Normal 7 3 2 3 2 2 2" xfId="999"/>
    <cellStyle name="Normal 7 3 2 3 2 2 3" xfId="1000"/>
    <cellStyle name="Normal 7 3 2 3 2 2 4" xfId="1001"/>
    <cellStyle name="Normal 7 3 2 3 2 2 5" xfId="1002"/>
    <cellStyle name="Normal 7 3 2 3 2 3" xfId="1003"/>
    <cellStyle name="Normal 7 3 2 3 2 3 2" xfId="1004"/>
    <cellStyle name="Normal 7 3 2 3 2 3 3" xfId="1005"/>
    <cellStyle name="Normal 7 3 2 3 2 3 4" xfId="1006"/>
    <cellStyle name="Normal 7 3 2 3 2 3 5" xfId="1007"/>
    <cellStyle name="Normal 7 3 2 3 2 4" xfId="1008"/>
    <cellStyle name="Normal 7 3 2 3 2 5" xfId="1009"/>
    <cellStyle name="Normal 7 3 2 3 2 6" xfId="1010"/>
    <cellStyle name="Normal 7 3 2 3 2 7" xfId="1011"/>
    <cellStyle name="Normal 7 3 2 3 3" xfId="1012"/>
    <cellStyle name="Normal 7 3 2 3 3 2" xfId="1013"/>
    <cellStyle name="Normal 7 3 2 3 3 3" xfId="1014"/>
    <cellStyle name="Normal 7 3 2 3 3 4" xfId="1015"/>
    <cellStyle name="Normal 7 3 2 3 3 5" xfId="1016"/>
    <cellStyle name="Normal 7 3 2 3 4" xfId="1017"/>
    <cellStyle name="Normal 7 3 2 3 4 2" xfId="1018"/>
    <cellStyle name="Normal 7 3 2 3 4 3" xfId="1019"/>
    <cellStyle name="Normal 7 3 2 3 4 4" xfId="1020"/>
    <cellStyle name="Normal 7 3 2 3 4 5" xfId="1021"/>
    <cellStyle name="Normal 7 3 2 3 5" xfId="1022"/>
    <cellStyle name="Normal 7 3 2 3 6" xfId="1023"/>
    <cellStyle name="Normal 7 3 2 3 7" xfId="1024"/>
    <cellStyle name="Normal 7 3 2 3 8" xfId="1025"/>
    <cellStyle name="Normal 7 3 2 4" xfId="1026"/>
    <cellStyle name="Normal 7 3 2 4 2" xfId="1027"/>
    <cellStyle name="Normal 7 3 2 4 2 2" xfId="1028"/>
    <cellStyle name="Normal 7 3 2 4 2 3" xfId="1029"/>
    <cellStyle name="Normal 7 3 2 4 2 4" xfId="1030"/>
    <cellStyle name="Normal 7 3 2 4 2 5" xfId="1031"/>
    <cellStyle name="Normal 7 3 2 4 3" xfId="1032"/>
    <cellStyle name="Normal 7 3 2 4 3 2" xfId="1033"/>
    <cellStyle name="Normal 7 3 2 4 3 3" xfId="1034"/>
    <cellStyle name="Normal 7 3 2 4 3 4" xfId="1035"/>
    <cellStyle name="Normal 7 3 2 4 3 5" xfId="1036"/>
    <cellStyle name="Normal 7 3 2 4 4" xfId="1037"/>
    <cellStyle name="Normal 7 3 2 4 5" xfId="1038"/>
    <cellStyle name="Normal 7 3 2 4 6" xfId="1039"/>
    <cellStyle name="Normal 7 3 2 4 7" xfId="1040"/>
    <cellStyle name="Normal 7 3 2 5" xfId="1041"/>
    <cellStyle name="Normal 7 3 2 5 2" xfId="1042"/>
    <cellStyle name="Normal 7 3 2 5 3" xfId="1043"/>
    <cellStyle name="Normal 7 3 2 5 4" xfId="1044"/>
    <cellStyle name="Normal 7 3 2 5 5" xfId="1045"/>
    <cellStyle name="Normal 7 3 2 6" xfId="1046"/>
    <cellStyle name="Normal 7 3 2 6 2" xfId="1047"/>
    <cellStyle name="Normal 7 3 2 6 3" xfId="1048"/>
    <cellStyle name="Normal 7 3 2 6 4" xfId="1049"/>
    <cellStyle name="Normal 7 3 2 6 5" xfId="1050"/>
    <cellStyle name="Normal 7 3 2 7" xfId="1051"/>
    <cellStyle name="Normal 7 3 2 8" xfId="1052"/>
    <cellStyle name="Normal 7 3 2 9" xfId="1053"/>
    <cellStyle name="Normal 7 3 20" xfId="1054"/>
    <cellStyle name="Normal 7 3 21" xfId="1055"/>
    <cellStyle name="Normal 7 3 22" xfId="1056"/>
    <cellStyle name="Normal 7 3 23" xfId="1057"/>
    <cellStyle name="Normal 7 3 3" xfId="1058"/>
    <cellStyle name="Normal 7 3 3 10" xfId="1059"/>
    <cellStyle name="Normal 7 3 3 11" xfId="1060"/>
    <cellStyle name="Normal 7 3 3 12" xfId="1061"/>
    <cellStyle name="Normal 7 3 3 13" xfId="1062"/>
    <cellStyle name="Normal 7 3 3 14" xfId="1063"/>
    <cellStyle name="Normal 7 3 3 15" xfId="1064"/>
    <cellStyle name="Normal 7 3 3 16" xfId="1065"/>
    <cellStyle name="Normal 7 3 3 17" xfId="1066"/>
    <cellStyle name="Normal 7 3 3 18" xfId="1067"/>
    <cellStyle name="Normal 7 3 3 2" xfId="1068"/>
    <cellStyle name="Normal 7 3 3 2 2" xfId="1069"/>
    <cellStyle name="Normal 7 3 3 2 3" xfId="1070"/>
    <cellStyle name="Normal 7 3 3 2 4" xfId="1071"/>
    <cellStyle name="Normal 7 3 3 2 5" xfId="1072"/>
    <cellStyle name="Normal 7 3 3 3" xfId="1073"/>
    <cellStyle name="Normal 7 3 3 3 2" xfId="1074"/>
    <cellStyle name="Normal 7 3 3 3 3" xfId="1075"/>
    <cellStyle name="Normal 7 3 3 3 4" xfId="1076"/>
    <cellStyle name="Normal 7 3 3 3 5" xfId="1077"/>
    <cellStyle name="Normal 7 3 3 4" xfId="1078"/>
    <cellStyle name="Normal 7 3 3 5" xfId="1079"/>
    <cellStyle name="Normal 7 3 3 6" xfId="1080"/>
    <cellStyle name="Normal 7 3 3 7" xfId="1081"/>
    <cellStyle name="Normal 7 3 3 8" xfId="1082"/>
    <cellStyle name="Normal 7 3 3 9" xfId="1083"/>
    <cellStyle name="Normal 7 3 4" xfId="1084"/>
    <cellStyle name="Normal 7 3 4 10" xfId="1085"/>
    <cellStyle name="Normal 7 3 4 11" xfId="1086"/>
    <cellStyle name="Normal 7 3 4 12" xfId="1087"/>
    <cellStyle name="Normal 7 3 4 13" xfId="1088"/>
    <cellStyle name="Normal 7 3 4 14" xfId="1089"/>
    <cellStyle name="Normal 7 3 4 15" xfId="1090"/>
    <cellStyle name="Normal 7 3 4 16" xfId="1091"/>
    <cellStyle name="Normal 7 3 4 17" xfId="1092"/>
    <cellStyle name="Normal 7 3 4 18" xfId="1093"/>
    <cellStyle name="Normal 7 3 4 2" xfId="1094"/>
    <cellStyle name="Normal 7 3 4 3" xfId="1095"/>
    <cellStyle name="Normal 7 3 4 4" xfId="1096"/>
    <cellStyle name="Normal 7 3 4 5" xfId="1097"/>
    <cellStyle name="Normal 7 3 4 6" xfId="1098"/>
    <cellStyle name="Normal 7 3 4 7" xfId="1099"/>
    <cellStyle name="Normal 7 3 4 8" xfId="1100"/>
    <cellStyle name="Normal 7 3 4 9" xfId="1101"/>
    <cellStyle name="Normal 7 3 5" xfId="1102"/>
    <cellStyle name="Normal 7 3 5 2" xfId="1103"/>
    <cellStyle name="Normal 7 3 5 3" xfId="1104"/>
    <cellStyle name="Normal 7 3 5 4" xfId="1105"/>
    <cellStyle name="Normal 7 3 5 5" xfId="1106"/>
    <cellStyle name="Normal 7 3 6" xfId="1107"/>
    <cellStyle name="Normal 7 3 7" xfId="1108"/>
    <cellStyle name="Normal 7 3 8" xfId="1109"/>
    <cellStyle name="Normal 7 3 9" xfId="1110"/>
    <cellStyle name="Normal 7 4" xfId="1111"/>
    <cellStyle name="Normal 7 4 10" xfId="1112"/>
    <cellStyle name="Normal 7 4 11" xfId="1113"/>
    <cellStyle name="Normal 7 4 12" xfId="1114"/>
    <cellStyle name="Normal 7 4 13" xfId="1115"/>
    <cellStyle name="Normal 7 4 14" xfId="1116"/>
    <cellStyle name="Normal 7 4 15" xfId="1117"/>
    <cellStyle name="Normal 7 4 16" xfId="1118"/>
    <cellStyle name="Normal 7 4 17" xfId="1119"/>
    <cellStyle name="Normal 7 4 18" xfId="1120"/>
    <cellStyle name="Normal 7 4 2" xfId="1121"/>
    <cellStyle name="Normal 7 4 2 2" xfId="1122"/>
    <cellStyle name="Normal 7 4 2 3" xfId="1123"/>
    <cellStyle name="Normal 7 4 2 4" xfId="1124"/>
    <cellStyle name="Normal 7 4 2 5" xfId="1125"/>
    <cellStyle name="Normal 7 4 3" xfId="1126"/>
    <cellStyle name="Normal 7 4 3 2" xfId="1127"/>
    <cellStyle name="Normal 7 4 3 3" xfId="1128"/>
    <cellStyle name="Normal 7 4 3 4" xfId="1129"/>
    <cellStyle name="Normal 7 4 3 5" xfId="1130"/>
    <cellStyle name="Normal 7 4 4" xfId="1131"/>
    <cellStyle name="Normal 7 4 5" xfId="1132"/>
    <cellStyle name="Normal 7 4 6" xfId="1133"/>
    <cellStyle name="Normal 7 4 7" xfId="1134"/>
    <cellStyle name="Normal 7 4 8" xfId="1135"/>
    <cellStyle name="Normal 7 4 9" xfId="1136"/>
    <cellStyle name="Normal 7 5" xfId="1137"/>
    <cellStyle name="Normal 7 5 2" xfId="1138"/>
    <cellStyle name="Normal 7 5 3" xfId="1139"/>
    <cellStyle name="Normal 7 5 4" xfId="1140"/>
    <cellStyle name="Normal 7 5 5" xfId="1141"/>
    <cellStyle name="Normal 7 6" xfId="1142"/>
    <cellStyle name="Normal 7 6 2" xfId="1143"/>
    <cellStyle name="Normal 7 6 3" xfId="1144"/>
    <cellStyle name="Normal 7 6 4" xfId="1145"/>
    <cellStyle name="Normal 7 6 5" xfId="1146"/>
    <cellStyle name="Normal 7 7" xfId="1147"/>
    <cellStyle name="Normal 7 8" xfId="1148"/>
    <cellStyle name="Normal 7 9" xfId="1149"/>
    <cellStyle name="Normal 8" xfId="1150"/>
    <cellStyle name="Normal 8 2" xfId="1151"/>
    <cellStyle name="Normal 8 3" xfId="1152"/>
    <cellStyle name="Normal 9" xfId="1153"/>
    <cellStyle name="Notas 2" xfId="1154"/>
    <cellStyle name="Notas 2 10" xfId="1155"/>
    <cellStyle name="Notas 2 10 2" xfId="1156"/>
    <cellStyle name="Notas 2 10 3" xfId="1157"/>
    <cellStyle name="Notas 2 11" xfId="1158"/>
    <cellStyle name="Notas 2 11 2" xfId="1159"/>
    <cellStyle name="Notas 2 11 3" xfId="1160"/>
    <cellStyle name="Notas 2 12" xfId="1161"/>
    <cellStyle name="Notas 2 12 2" xfId="1162"/>
    <cellStyle name="Notas 2 12 3" xfId="1163"/>
    <cellStyle name="Notas 2 13" xfId="1164"/>
    <cellStyle name="Notas 2 13 2" xfId="1165"/>
    <cellStyle name="Notas 2 13 3" xfId="1166"/>
    <cellStyle name="Notas 2 14" xfId="1167"/>
    <cellStyle name="Notas 2 14 2" xfId="1168"/>
    <cellStyle name="Notas 2 14 3" xfId="1169"/>
    <cellStyle name="Notas 2 15" xfId="1170"/>
    <cellStyle name="Notas 2 15 2" xfId="1171"/>
    <cellStyle name="Notas 2 15 3" xfId="1172"/>
    <cellStyle name="Notas 2 16" xfId="1173"/>
    <cellStyle name="Notas 2 16 2" xfId="1174"/>
    <cellStyle name="Notas 2 16 3" xfId="1175"/>
    <cellStyle name="Notas 2 17" xfId="1176"/>
    <cellStyle name="Notas 2 17 2" xfId="1177"/>
    <cellStyle name="Notas 2 17 3" xfId="1178"/>
    <cellStyle name="Notas 2 18" xfId="1179"/>
    <cellStyle name="Notas 2 18 2" xfId="1180"/>
    <cellStyle name="Notas 2 18 3" xfId="1181"/>
    <cellStyle name="Notas 2 19" xfId="1182"/>
    <cellStyle name="Notas 2 2" xfId="1183"/>
    <cellStyle name="Notas 2 2 2" xfId="1184"/>
    <cellStyle name="Notas 2 2 3" xfId="1185"/>
    <cellStyle name="Notas 2 20" xfId="1186"/>
    <cellStyle name="Notas 2 3" xfId="1187"/>
    <cellStyle name="Notas 2 3 2" xfId="1188"/>
    <cellStyle name="Notas 2 3 3" xfId="1189"/>
    <cellStyle name="Notas 2 4" xfId="1190"/>
    <cellStyle name="Notas 2 4 2" xfId="1191"/>
    <cellStyle name="Notas 2 4 3" xfId="1192"/>
    <cellStyle name="Notas 2 5" xfId="1193"/>
    <cellStyle name="Notas 2 5 2" xfId="1194"/>
    <cellStyle name="Notas 2 5 3" xfId="1195"/>
    <cellStyle name="Notas 2 6" xfId="1196"/>
    <cellStyle name="Notas 2 6 2" xfId="1197"/>
    <cellStyle name="Notas 2 6 3" xfId="1198"/>
    <cellStyle name="Notas 2 7" xfId="1199"/>
    <cellStyle name="Notas 2 7 2" xfId="1200"/>
    <cellStyle name="Notas 2 7 3" xfId="1201"/>
    <cellStyle name="Notas 2 8" xfId="1202"/>
    <cellStyle name="Notas 2 8 2" xfId="1203"/>
    <cellStyle name="Notas 2 8 3" xfId="1204"/>
    <cellStyle name="Notas 2 9" xfId="1205"/>
    <cellStyle name="Notas 2 9 2" xfId="1206"/>
    <cellStyle name="Notas 2 9 3" xfId="1207"/>
    <cellStyle name="Porcentaje 2" xfId="1208"/>
    <cellStyle name="Porcentual 2" xfId="1209"/>
    <cellStyle name="Porcentual 2 10" xfId="1210"/>
    <cellStyle name="Porcentual 2 11" xfId="1211"/>
    <cellStyle name="Porcentual 2 12" xfId="1212"/>
    <cellStyle name="Porcentual 2 13" xfId="1213"/>
    <cellStyle name="Porcentual 2 14" xfId="1214"/>
    <cellStyle name="Porcentual 2 15" xfId="1215"/>
    <cellStyle name="Porcentual 2 16" xfId="1216"/>
    <cellStyle name="Porcentual 2 17" xfId="1217"/>
    <cellStyle name="Porcentual 2 18" xfId="1218"/>
    <cellStyle name="Porcentual 2 19" xfId="1219"/>
    <cellStyle name="Porcentual 2 2" xfId="1220"/>
    <cellStyle name="Porcentual 2 20" xfId="1221"/>
    <cellStyle name="Porcentual 2 21" xfId="1222"/>
    <cellStyle name="Porcentual 2 22" xfId="1223"/>
    <cellStyle name="Porcentual 2 23" xfId="1224"/>
    <cellStyle name="Porcentual 2 24" xfId="1225"/>
    <cellStyle name="Porcentual 2 25" xfId="1226"/>
    <cellStyle name="Porcentual 2 26" xfId="1227"/>
    <cellStyle name="Porcentual 2 27" xfId="1228"/>
    <cellStyle name="Porcentual 2 28" xfId="1229"/>
    <cellStyle name="Porcentual 2 29" xfId="1230"/>
    <cellStyle name="Porcentual 2 3" xfId="1231"/>
    <cellStyle name="Porcentual 2 30" xfId="1232"/>
    <cellStyle name="Porcentual 2 31" xfId="1233"/>
    <cellStyle name="Porcentual 2 32" xfId="1234"/>
    <cellStyle name="Porcentual 2 4" xfId="1235"/>
    <cellStyle name="Porcentual 2 5" xfId="1236"/>
    <cellStyle name="Porcentual 2 6" xfId="1237"/>
    <cellStyle name="Porcentual 2 7" xfId="1238"/>
    <cellStyle name="Porcentual 2 8" xfId="1239"/>
    <cellStyle name="Porcentual 2 9" xfId="1240"/>
    <cellStyle name="Porcentual 3" xfId="1241"/>
    <cellStyle name="Porcentual 3 2" xfId="1242"/>
    <cellStyle name="Porcentual 3 3" xfId="1243"/>
    <cellStyle name="Porcentual 3 4" xfId="1244"/>
    <cellStyle name="Porcentual 3 5" xfId="1245"/>
    <cellStyle name="Porcentual 3 6" xfId="1246"/>
    <cellStyle name="Porcentual 4" xfId="1247"/>
    <cellStyle name="Porcentual 4 2" xfId="1248"/>
    <cellStyle name="Porcentual 4 3" xfId="1249"/>
    <cellStyle name="Salida 2" xfId="1250"/>
    <cellStyle name="Salida 2 10" xfId="1251"/>
    <cellStyle name="Salida 2 10 2" xfId="1252"/>
    <cellStyle name="Salida 2 10 3" xfId="1253"/>
    <cellStyle name="Salida 2 11" xfId="1254"/>
    <cellStyle name="Salida 2 11 2" xfId="1255"/>
    <cellStyle name="Salida 2 11 3" xfId="1256"/>
    <cellStyle name="Salida 2 12" xfId="1257"/>
    <cellStyle name="Salida 2 12 2" xfId="1258"/>
    <cellStyle name="Salida 2 12 3" xfId="1259"/>
    <cellStyle name="Salida 2 13" xfId="1260"/>
    <cellStyle name="Salida 2 13 2" xfId="1261"/>
    <cellStyle name="Salida 2 13 3" xfId="1262"/>
    <cellStyle name="Salida 2 14" xfId="1263"/>
    <cellStyle name="Salida 2 14 2" xfId="1264"/>
    <cellStyle name="Salida 2 14 3" xfId="1265"/>
    <cellStyle name="Salida 2 15" xfId="1266"/>
    <cellStyle name="Salida 2 15 2" xfId="1267"/>
    <cellStyle name="Salida 2 15 3" xfId="1268"/>
    <cellStyle name="Salida 2 16" xfId="1269"/>
    <cellStyle name="Salida 2 16 2" xfId="1270"/>
    <cellStyle name="Salida 2 16 3" xfId="1271"/>
    <cellStyle name="Salida 2 17" xfId="1272"/>
    <cellStyle name="Salida 2 17 2" xfId="1273"/>
    <cellStyle name="Salida 2 17 3" xfId="1274"/>
    <cellStyle name="Salida 2 18" xfId="1275"/>
    <cellStyle name="Salida 2 18 2" xfId="1276"/>
    <cellStyle name="Salida 2 18 3" xfId="1277"/>
    <cellStyle name="Salida 2 19" xfId="1278"/>
    <cellStyle name="Salida 2 2" xfId="1279"/>
    <cellStyle name="Salida 2 2 2" xfId="1280"/>
    <cellStyle name="Salida 2 2 3" xfId="1281"/>
    <cellStyle name="Salida 2 20" xfId="1282"/>
    <cellStyle name="Salida 2 3" xfId="1283"/>
    <cellStyle name="Salida 2 3 2" xfId="1284"/>
    <cellStyle name="Salida 2 3 3" xfId="1285"/>
    <cellStyle name="Salida 2 4" xfId="1286"/>
    <cellStyle name="Salida 2 4 2" xfId="1287"/>
    <cellStyle name="Salida 2 4 3" xfId="1288"/>
    <cellStyle name="Salida 2 5" xfId="1289"/>
    <cellStyle name="Salida 2 5 2" xfId="1290"/>
    <cellStyle name="Salida 2 5 3" xfId="1291"/>
    <cellStyle name="Salida 2 6" xfId="1292"/>
    <cellStyle name="Salida 2 6 2" xfId="1293"/>
    <cellStyle name="Salida 2 6 3" xfId="1294"/>
    <cellStyle name="Salida 2 7" xfId="1295"/>
    <cellStyle name="Salida 2 7 2" xfId="1296"/>
    <cellStyle name="Salida 2 7 3" xfId="1297"/>
    <cellStyle name="Salida 2 8" xfId="1298"/>
    <cellStyle name="Salida 2 8 2" xfId="1299"/>
    <cellStyle name="Salida 2 8 3" xfId="1300"/>
    <cellStyle name="Salida 2 9" xfId="1301"/>
    <cellStyle name="Salida 2 9 2" xfId="1302"/>
    <cellStyle name="Salida 2 9 3" xfId="1303"/>
    <cellStyle name="Texto de advertencia 2" xfId="1304"/>
    <cellStyle name="Texto explicativo 2" xfId="1305"/>
    <cellStyle name="Título 1 2" xfId="1306"/>
    <cellStyle name="Título 2 2" xfId="1307"/>
    <cellStyle name="Título 3 2" xfId="1308"/>
    <cellStyle name="Título 4" xfId="1309"/>
    <cellStyle name="Total 2" xfId="1310"/>
    <cellStyle name="Total 2 10" xfId="1311"/>
    <cellStyle name="Total 2 10 2" xfId="1312"/>
    <cellStyle name="Total 2 10 3" xfId="1313"/>
    <cellStyle name="Total 2 11" xfId="1314"/>
    <cellStyle name="Total 2 11 2" xfId="1315"/>
    <cellStyle name="Total 2 11 3" xfId="1316"/>
    <cellStyle name="Total 2 12" xfId="1317"/>
    <cellStyle name="Total 2 12 2" xfId="1318"/>
    <cellStyle name="Total 2 12 3" xfId="1319"/>
    <cellStyle name="Total 2 13" xfId="1320"/>
    <cellStyle name="Total 2 13 2" xfId="1321"/>
    <cellStyle name="Total 2 13 3" xfId="1322"/>
    <cellStyle name="Total 2 14" xfId="1323"/>
    <cellStyle name="Total 2 14 2" xfId="1324"/>
    <cellStyle name="Total 2 14 3" xfId="1325"/>
    <cellStyle name="Total 2 15" xfId="1326"/>
    <cellStyle name="Total 2 15 2" xfId="1327"/>
    <cellStyle name="Total 2 15 3" xfId="1328"/>
    <cellStyle name="Total 2 16" xfId="1329"/>
    <cellStyle name="Total 2 16 2" xfId="1330"/>
    <cellStyle name="Total 2 16 3" xfId="1331"/>
    <cellStyle name="Total 2 17" xfId="1332"/>
    <cellStyle name="Total 2 17 2" xfId="1333"/>
    <cellStyle name="Total 2 17 3" xfId="1334"/>
    <cellStyle name="Total 2 18" xfId="1335"/>
    <cellStyle name="Total 2 18 2" xfId="1336"/>
    <cellStyle name="Total 2 18 3" xfId="1337"/>
    <cellStyle name="Total 2 19" xfId="1338"/>
    <cellStyle name="Total 2 2" xfId="1339"/>
    <cellStyle name="Total 2 2 2" xfId="1340"/>
    <cellStyle name="Total 2 2 3" xfId="1341"/>
    <cellStyle name="Total 2 20" xfId="1342"/>
    <cellStyle name="Total 2 3" xfId="1343"/>
    <cellStyle name="Total 2 3 2" xfId="1344"/>
    <cellStyle name="Total 2 3 3" xfId="1345"/>
    <cellStyle name="Total 2 4" xfId="1346"/>
    <cellStyle name="Total 2 4 2" xfId="1347"/>
    <cellStyle name="Total 2 4 3" xfId="1348"/>
    <cellStyle name="Total 2 5" xfId="1349"/>
    <cellStyle name="Total 2 5 2" xfId="1350"/>
    <cellStyle name="Total 2 5 3" xfId="1351"/>
    <cellStyle name="Total 2 6" xfId="1352"/>
    <cellStyle name="Total 2 6 2" xfId="1353"/>
    <cellStyle name="Total 2 6 3" xfId="1354"/>
    <cellStyle name="Total 2 7" xfId="1355"/>
    <cellStyle name="Total 2 7 2" xfId="1356"/>
    <cellStyle name="Total 2 7 3" xfId="1357"/>
    <cellStyle name="Total 2 8" xfId="1358"/>
    <cellStyle name="Total 2 8 2" xfId="1359"/>
    <cellStyle name="Total 2 8 3" xfId="1360"/>
    <cellStyle name="Total 2 9" xfId="1361"/>
    <cellStyle name="Total 2 9 2" xfId="1362"/>
    <cellStyle name="Total 2 9 3" xfId="136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479424</xdr:colOff>
      <xdr:row>0</xdr:row>
      <xdr:rowOff>180974</xdr:rowOff>
    </xdr:from>
    <xdr:to>
      <xdr:col>8</xdr:col>
      <xdr:colOff>419100</xdr:colOff>
      <xdr:row>1</xdr:row>
      <xdr:rowOff>447675</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10899774" y="180974"/>
          <a:ext cx="854076" cy="819151"/>
        </a:xfrm>
        <a:prstGeom prst="rect">
          <a:avLst/>
        </a:prstGeom>
        <a:noFill/>
        <a:ln w="9525">
          <a:noFill/>
          <a:miter lim="800000"/>
          <a:headEnd/>
          <a:tailEnd/>
        </a:ln>
      </xdr:spPr>
    </xdr:pic>
    <xdr:clientData/>
  </xdr:twoCellAnchor>
  <xdr:twoCellAnchor editAs="oneCell">
    <xdr:from>
      <xdr:col>26</xdr:col>
      <xdr:colOff>2333625</xdr:colOff>
      <xdr:row>0</xdr:row>
      <xdr:rowOff>190500</xdr:rowOff>
    </xdr:from>
    <xdr:to>
      <xdr:col>27</xdr:col>
      <xdr:colOff>530226</xdr:colOff>
      <xdr:row>1</xdr:row>
      <xdr:rowOff>457201</xdr:rowOff>
    </xdr:to>
    <xdr:pic>
      <xdr:nvPicPr>
        <xdr:cNvPr id="4" name="3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rcRect/>
        <a:stretch>
          <a:fillRect/>
        </a:stretch>
      </xdr:blipFill>
      <xdr:spPr bwMode="auto">
        <a:xfrm>
          <a:off x="31699200" y="190500"/>
          <a:ext cx="854076" cy="8191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17/ENVIADOPORTAL000000000/07%20de%20marzo/Formatos%20Obras%20Publicas%20TRANSPARENCIA%20FEBRERO%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sheetData sheetId="1"/>
      <sheetData sheetId="2"/>
      <sheetData sheetId="3">
        <row r="87">
          <cell r="C87" t="str">
            <v>DOPI-MUN-R33FORTA-OC-AD-074-2016</v>
          </cell>
        </row>
        <row r="88">
          <cell r="C88" t="str">
            <v>DOPI-MUN-R33FORTA-OC-AD-075-2016</v>
          </cell>
        </row>
        <row r="89">
          <cell r="C89" t="str">
            <v>DOPI-MUN-R33FORTA-OC-AD-076-2016</v>
          </cell>
        </row>
        <row r="90">
          <cell r="C90" t="str">
            <v>DOPI-MUN-R33FORTA-PROY-AD-077-2016</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P151"/>
  <sheetViews>
    <sheetView tabSelected="1" zoomScaleNormal="100" zoomScaleSheetLayoutView="100" workbookViewId="0">
      <selection activeCell="C140" sqref="C140"/>
    </sheetView>
  </sheetViews>
  <sheetFormatPr baseColWidth="10" defaultColWidth="11.42578125" defaultRowHeight="15"/>
  <cols>
    <col min="2" max="2" width="17.85546875" customWidth="1"/>
    <col min="3" max="3" width="34" customWidth="1"/>
    <col min="4" max="4" width="39.28515625" customWidth="1"/>
    <col min="5" max="5" width="18.85546875" customWidth="1"/>
    <col min="6" max="6" width="28.28515625" customWidth="1"/>
    <col min="7" max="7" width="18.7109375" customWidth="1"/>
    <col min="8" max="8" width="13.7109375" customWidth="1"/>
    <col min="9" max="9" width="15.5703125" customWidth="1"/>
    <col min="10" max="10" width="23.5703125" customWidth="1"/>
    <col min="11" max="11" width="15" customWidth="1"/>
    <col min="12" max="12" width="13.7109375" customWidth="1"/>
    <col min="13" max="13" width="15.28515625" customWidth="1"/>
    <col min="14" max="14" width="11.42578125" customWidth="1"/>
    <col min="15" max="15" width="13.42578125" customWidth="1"/>
    <col min="16" max="16" width="21.42578125" customWidth="1"/>
    <col min="17" max="17" width="15.5703125" customWidth="1"/>
    <col min="18" max="18" width="15.7109375" customWidth="1"/>
    <col min="19" max="19" width="15.140625" customWidth="1"/>
    <col min="20" max="20" width="15" customWidth="1"/>
    <col min="21" max="21" width="19.7109375" customWidth="1"/>
    <col min="22" max="22" width="15.28515625" customWidth="1"/>
    <col min="23" max="23" width="13.140625" customWidth="1"/>
    <col min="24" max="24" width="11.42578125" customWidth="1"/>
    <col min="25" max="25" width="12.42578125" customWidth="1"/>
    <col min="26" max="26" width="11.42578125" customWidth="1"/>
    <col min="27" max="27" width="39.85546875" customWidth="1"/>
    <col min="28" max="28" width="15.28515625" customWidth="1"/>
    <col min="29" max="29" width="17.85546875" customWidth="1"/>
    <col min="30" max="30" width="14.140625" customWidth="1"/>
    <col min="31" max="31" width="15" customWidth="1"/>
    <col min="32" max="32" width="18.28515625" customWidth="1"/>
    <col min="33" max="33" width="15.7109375" customWidth="1"/>
    <col min="36" max="36" width="15.5703125" customWidth="1"/>
    <col min="37" max="37" width="14.85546875" customWidth="1"/>
    <col min="38" max="38" width="16.28515625" customWidth="1"/>
    <col min="39" max="39" width="16.42578125" customWidth="1"/>
    <col min="40" max="40" width="13" customWidth="1"/>
    <col min="41" max="41" width="13.28515625" customWidth="1"/>
  </cols>
  <sheetData>
    <row r="1" spans="1:42" ht="43.5" customHeight="1">
      <c r="A1" s="18"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20"/>
    </row>
    <row r="2" spans="1:42" ht="42.75" customHeight="1">
      <c r="A2" s="21"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3"/>
    </row>
    <row r="3" spans="1:42" ht="34.5" customHeight="1">
      <c r="A3" s="24" t="s">
        <v>992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6"/>
    </row>
    <row r="4" spans="1:42" ht="59.25" customHeight="1">
      <c r="A4" s="17" t="s">
        <v>2</v>
      </c>
      <c r="B4" s="17" t="s">
        <v>3</v>
      </c>
      <c r="C4" s="17" t="s">
        <v>4</v>
      </c>
      <c r="D4" s="17" t="s">
        <v>5</v>
      </c>
      <c r="E4" s="17" t="s">
        <v>6</v>
      </c>
      <c r="F4" s="17" t="s">
        <v>7</v>
      </c>
      <c r="G4" s="27" t="s">
        <v>8</v>
      </c>
      <c r="H4" s="27"/>
      <c r="I4" s="27"/>
      <c r="J4" s="27"/>
      <c r="K4" s="27"/>
      <c r="L4" s="27"/>
      <c r="M4" s="17" t="s">
        <v>9</v>
      </c>
      <c r="N4" s="17"/>
      <c r="O4" s="17"/>
      <c r="P4" s="17"/>
      <c r="Q4" s="17"/>
      <c r="R4" s="17" t="s">
        <v>10</v>
      </c>
      <c r="S4" s="17" t="s">
        <v>11</v>
      </c>
      <c r="T4" s="17" t="s">
        <v>12</v>
      </c>
      <c r="U4" s="17" t="s">
        <v>13</v>
      </c>
      <c r="V4" s="17" t="s">
        <v>14</v>
      </c>
      <c r="W4" s="17" t="s">
        <v>15</v>
      </c>
      <c r="X4" s="17" t="s">
        <v>16</v>
      </c>
      <c r="Y4" s="17" t="s">
        <v>17</v>
      </c>
      <c r="Z4" s="17" t="s">
        <v>18</v>
      </c>
      <c r="AA4" s="17" t="s">
        <v>19</v>
      </c>
      <c r="AB4" s="17" t="s">
        <v>20</v>
      </c>
      <c r="AC4" s="17" t="s">
        <v>21</v>
      </c>
      <c r="AD4" s="17" t="s">
        <v>22</v>
      </c>
      <c r="AE4" s="17"/>
      <c r="AF4" s="17" t="s">
        <v>23</v>
      </c>
      <c r="AG4" s="17" t="s">
        <v>24</v>
      </c>
      <c r="AH4" s="17" t="s">
        <v>25</v>
      </c>
      <c r="AI4" s="17" t="s">
        <v>26</v>
      </c>
      <c r="AJ4" s="17" t="s">
        <v>27</v>
      </c>
      <c r="AK4" s="17"/>
      <c r="AL4" s="17"/>
      <c r="AM4" s="17"/>
      <c r="AN4" s="17" t="s">
        <v>28</v>
      </c>
      <c r="AO4" s="17" t="s">
        <v>29</v>
      </c>
      <c r="AP4" s="1"/>
    </row>
    <row r="5" spans="1:42" ht="42" customHeight="1">
      <c r="A5" s="17"/>
      <c r="B5" s="17"/>
      <c r="C5" s="17"/>
      <c r="D5" s="17"/>
      <c r="E5" s="17"/>
      <c r="F5" s="17"/>
      <c r="G5" s="27" t="s">
        <v>30</v>
      </c>
      <c r="H5" s="27"/>
      <c r="I5" s="27"/>
      <c r="J5" s="27"/>
      <c r="K5" s="27"/>
      <c r="L5" s="17" t="s">
        <v>31</v>
      </c>
      <c r="M5" s="17"/>
      <c r="N5" s="17"/>
      <c r="O5" s="17"/>
      <c r="P5" s="17"/>
      <c r="Q5" s="17"/>
      <c r="R5" s="17"/>
      <c r="S5" s="17"/>
      <c r="T5" s="17"/>
      <c r="U5" s="17"/>
      <c r="V5" s="17"/>
      <c r="W5" s="17"/>
      <c r="X5" s="17"/>
      <c r="Y5" s="17"/>
      <c r="Z5" s="17"/>
      <c r="AA5" s="17"/>
      <c r="AB5" s="17"/>
      <c r="AC5" s="17"/>
      <c r="AD5" s="17" t="s">
        <v>32</v>
      </c>
      <c r="AE5" s="17" t="s">
        <v>33</v>
      </c>
      <c r="AF5" s="17"/>
      <c r="AG5" s="17"/>
      <c r="AH5" s="17"/>
      <c r="AI5" s="17"/>
      <c r="AJ5" s="17" t="s">
        <v>34</v>
      </c>
      <c r="AK5" s="17" t="s">
        <v>35</v>
      </c>
      <c r="AL5" s="17" t="s">
        <v>36</v>
      </c>
      <c r="AM5" s="17" t="s">
        <v>37</v>
      </c>
      <c r="AN5" s="17"/>
      <c r="AO5" s="17"/>
      <c r="AP5" s="1"/>
    </row>
    <row r="6" spans="1:42" ht="36" customHeight="1">
      <c r="A6" s="17"/>
      <c r="B6" s="17"/>
      <c r="C6" s="17"/>
      <c r="D6" s="17"/>
      <c r="E6" s="17"/>
      <c r="F6" s="17"/>
      <c r="G6" s="3" t="s">
        <v>38</v>
      </c>
      <c r="H6" s="3" t="s">
        <v>39</v>
      </c>
      <c r="I6" s="3" t="s">
        <v>40</v>
      </c>
      <c r="J6" s="3" t="s">
        <v>41</v>
      </c>
      <c r="K6" s="3" t="s">
        <v>42</v>
      </c>
      <c r="L6" s="17"/>
      <c r="M6" s="3" t="s">
        <v>38</v>
      </c>
      <c r="N6" s="3" t="s">
        <v>39</v>
      </c>
      <c r="O6" s="3" t="s">
        <v>40</v>
      </c>
      <c r="P6" s="3" t="s">
        <v>41</v>
      </c>
      <c r="Q6" s="3" t="s">
        <v>42</v>
      </c>
      <c r="R6" s="17"/>
      <c r="S6" s="17"/>
      <c r="T6" s="17"/>
      <c r="U6" s="17"/>
      <c r="V6" s="17"/>
      <c r="W6" s="17"/>
      <c r="X6" s="17"/>
      <c r="Y6" s="17"/>
      <c r="Z6" s="17"/>
      <c r="AA6" s="17"/>
      <c r="AB6" s="17"/>
      <c r="AC6" s="17"/>
      <c r="AD6" s="17"/>
      <c r="AE6" s="17"/>
      <c r="AF6" s="17"/>
      <c r="AG6" s="17"/>
      <c r="AH6" s="17"/>
      <c r="AI6" s="17"/>
      <c r="AJ6" s="17"/>
      <c r="AK6" s="17"/>
      <c r="AL6" s="17"/>
      <c r="AM6" s="17"/>
      <c r="AN6" s="17"/>
      <c r="AO6" s="17"/>
      <c r="AP6" s="1"/>
    </row>
    <row r="7" spans="1:42" ht="56.25" customHeight="1">
      <c r="A7" s="4">
        <v>2017</v>
      </c>
      <c r="B7" s="4" t="s">
        <v>167</v>
      </c>
      <c r="C7" s="4" t="s">
        <v>984</v>
      </c>
      <c r="D7" s="5" t="s">
        <v>45</v>
      </c>
      <c r="E7" s="6" t="s">
        <v>46</v>
      </c>
      <c r="F7" s="10" t="s">
        <v>169</v>
      </c>
      <c r="G7" s="11" t="s">
        <v>312</v>
      </c>
      <c r="H7" s="11" t="s">
        <v>313</v>
      </c>
      <c r="I7" s="11" t="s">
        <v>314</v>
      </c>
      <c r="J7" s="5" t="s">
        <v>315</v>
      </c>
      <c r="K7" s="11" t="s">
        <v>316</v>
      </c>
      <c r="L7" s="7">
        <v>1496360.35</v>
      </c>
      <c r="M7" s="6" t="str">
        <f t="shared" ref="M7:Q8" si="0">G7</f>
        <v>Juan Francisco</v>
      </c>
      <c r="N7" s="6" t="str">
        <f t="shared" si="0"/>
        <v>Toscano</v>
      </c>
      <c r="O7" s="6" t="str">
        <f t="shared" si="0"/>
        <v>Lases</v>
      </c>
      <c r="P7" s="5" t="str">
        <f t="shared" si="0"/>
        <v>Infografía Digital de Occidente, S. A. de C. V. PCZ-178/2016</v>
      </c>
      <c r="Q7" s="6" t="str">
        <f t="shared" si="0"/>
        <v>IDO100427QG2</v>
      </c>
      <c r="R7" s="10" t="s">
        <v>53</v>
      </c>
      <c r="S7" s="10" t="s">
        <v>53</v>
      </c>
      <c r="T7" s="10" t="s">
        <v>53</v>
      </c>
      <c r="U7" s="9" t="str">
        <f>C7</f>
        <v>DOPI-MUN-FORTA-PROY-AD-005-2017</v>
      </c>
      <c r="V7" s="13">
        <v>42793</v>
      </c>
      <c r="W7" s="12">
        <f>ROUND(Y7/1.16,2)</f>
        <v>1289965.82</v>
      </c>
      <c r="X7" s="12">
        <f>ROUND(W7*0.16,2)</f>
        <v>206394.53</v>
      </c>
      <c r="Y7" s="12">
        <f>L7</f>
        <v>1496360.35</v>
      </c>
      <c r="Z7" s="12">
        <f>Y7*0.1</f>
        <v>149636.035</v>
      </c>
      <c r="AA7" s="5" t="s">
        <v>985</v>
      </c>
      <c r="AB7" s="11" t="s">
        <v>46</v>
      </c>
      <c r="AC7" s="11" t="s">
        <v>55</v>
      </c>
      <c r="AD7" s="8">
        <v>42795</v>
      </c>
      <c r="AE7" s="8">
        <v>42947</v>
      </c>
      <c r="AF7" s="10" t="s">
        <v>200</v>
      </c>
      <c r="AG7" s="6" t="s">
        <v>46</v>
      </c>
      <c r="AH7" s="6" t="s">
        <v>46</v>
      </c>
      <c r="AI7" s="6" t="s">
        <v>46</v>
      </c>
      <c r="AJ7" s="6" t="s">
        <v>46</v>
      </c>
      <c r="AK7" s="6" t="s">
        <v>46</v>
      </c>
      <c r="AL7" s="6" t="s">
        <v>46</v>
      </c>
      <c r="AM7" s="6" t="s">
        <v>46</v>
      </c>
      <c r="AN7" s="6" t="s">
        <v>46</v>
      </c>
      <c r="AO7" s="6" t="s">
        <v>46</v>
      </c>
    </row>
    <row r="8" spans="1:42" ht="50.25" customHeight="1">
      <c r="A8" s="4">
        <v>2017</v>
      </c>
      <c r="B8" s="4" t="s">
        <v>167</v>
      </c>
      <c r="C8" s="4" t="s">
        <v>986</v>
      </c>
      <c r="D8" s="5" t="s">
        <v>45</v>
      </c>
      <c r="E8" s="6" t="s">
        <v>46</v>
      </c>
      <c r="F8" s="10" t="s">
        <v>169</v>
      </c>
      <c r="G8" s="11" t="s">
        <v>312</v>
      </c>
      <c r="H8" s="11" t="s">
        <v>313</v>
      </c>
      <c r="I8" s="11" t="s">
        <v>314</v>
      </c>
      <c r="J8" s="5" t="s">
        <v>315</v>
      </c>
      <c r="K8" s="11" t="s">
        <v>316</v>
      </c>
      <c r="L8" s="7">
        <v>812650.35</v>
      </c>
      <c r="M8" s="6" t="str">
        <f t="shared" si="0"/>
        <v>Juan Francisco</v>
      </c>
      <c r="N8" s="6" t="str">
        <f t="shared" si="0"/>
        <v>Toscano</v>
      </c>
      <c r="O8" s="6" t="str">
        <f t="shared" si="0"/>
        <v>Lases</v>
      </c>
      <c r="P8" s="5" t="str">
        <f t="shared" si="0"/>
        <v>Infografía Digital de Occidente, S. A. de C. V. PCZ-178/2016</v>
      </c>
      <c r="Q8" s="6" t="str">
        <f t="shared" si="0"/>
        <v>IDO100427QG2</v>
      </c>
      <c r="R8" s="10" t="s">
        <v>53</v>
      </c>
      <c r="S8" s="10" t="s">
        <v>53</v>
      </c>
      <c r="T8" s="10" t="s">
        <v>53</v>
      </c>
      <c r="U8" s="9" t="str">
        <f>C8</f>
        <v>DOPI-MUN-CUSMAX-SER-AD-006-2017</v>
      </c>
      <c r="V8" s="13">
        <v>42793</v>
      </c>
      <c r="W8" s="12">
        <f>ROUND(Y8/1.16,2)</f>
        <v>700560.65</v>
      </c>
      <c r="X8" s="12">
        <f>ROUND(W8*0.16,2)</f>
        <v>112089.7</v>
      </c>
      <c r="Y8" s="12">
        <f>L8</f>
        <v>812650.35</v>
      </c>
      <c r="Z8" s="12">
        <f>Y8*0.1</f>
        <v>81265.035000000003</v>
      </c>
      <c r="AA8" s="5" t="s">
        <v>987</v>
      </c>
      <c r="AB8" s="11" t="s">
        <v>46</v>
      </c>
      <c r="AC8" s="11" t="s">
        <v>55</v>
      </c>
      <c r="AD8" s="8">
        <v>42795</v>
      </c>
      <c r="AE8" s="8">
        <v>42886</v>
      </c>
      <c r="AF8" s="10" t="s">
        <v>200</v>
      </c>
      <c r="AG8" s="6" t="s">
        <v>46</v>
      </c>
      <c r="AH8" s="6" t="s">
        <v>46</v>
      </c>
      <c r="AI8" s="6" t="s">
        <v>46</v>
      </c>
      <c r="AJ8" s="6" t="s">
        <v>46</v>
      </c>
      <c r="AK8" s="6" t="s">
        <v>46</v>
      </c>
      <c r="AL8" s="6" t="s">
        <v>46</v>
      </c>
      <c r="AM8" s="6" t="s">
        <v>46</v>
      </c>
      <c r="AN8" s="6" t="s">
        <v>46</v>
      </c>
      <c r="AO8" s="6" t="s">
        <v>46</v>
      </c>
    </row>
    <row r="9" spans="1:42" ht="58.15" customHeight="1">
      <c r="A9" s="4">
        <v>2016</v>
      </c>
      <c r="B9" s="4" t="s">
        <v>43</v>
      </c>
      <c r="C9" s="4" t="s">
        <v>114</v>
      </c>
      <c r="D9" s="5" t="s">
        <v>45</v>
      </c>
      <c r="E9" s="6" t="s">
        <v>46</v>
      </c>
      <c r="F9" s="5" t="s">
        <v>115</v>
      </c>
      <c r="G9" s="6" t="s">
        <v>116</v>
      </c>
      <c r="H9" s="6" t="s">
        <v>117</v>
      </c>
      <c r="I9" s="6" t="s">
        <v>118</v>
      </c>
      <c r="J9" s="5" t="s">
        <v>119</v>
      </c>
      <c r="K9" s="6" t="s">
        <v>120</v>
      </c>
      <c r="L9" s="7">
        <v>999297</v>
      </c>
      <c r="M9" s="6" t="s">
        <v>116</v>
      </c>
      <c r="N9" s="6" t="s">
        <v>117</v>
      </c>
      <c r="O9" s="6" t="s">
        <v>118</v>
      </c>
      <c r="P9" s="5" t="s">
        <v>119</v>
      </c>
      <c r="Q9" s="6" t="s">
        <v>120</v>
      </c>
      <c r="R9" s="5" t="s">
        <v>53</v>
      </c>
      <c r="S9" s="5" t="s">
        <v>53</v>
      </c>
      <c r="T9" s="5" t="s">
        <v>53</v>
      </c>
      <c r="U9" s="4" t="str">
        <f>C9</f>
        <v>DOPI-MUN-RP-PAV-AD-001-2016</v>
      </c>
      <c r="V9" s="8">
        <v>42394</v>
      </c>
      <c r="W9" s="7">
        <f t="shared" ref="W9:W23" si="1">L9/1.16</f>
        <v>861462.93103448278</v>
      </c>
      <c r="X9" s="7">
        <f t="shared" ref="X9:X22" si="2">W9*0.16</f>
        <v>137834.06896551725</v>
      </c>
      <c r="Y9" s="7">
        <f t="shared" ref="Y9:Y23" si="3">W9+X9</f>
        <v>999297</v>
      </c>
      <c r="Z9" s="7">
        <f t="shared" ref="Z9:Z60" si="4">ROUND(Y9*0.1,2)</f>
        <v>99929.7</v>
      </c>
      <c r="AA9" s="5" t="s">
        <v>121</v>
      </c>
      <c r="AB9" s="6" t="s">
        <v>46</v>
      </c>
      <c r="AC9" s="6" t="s">
        <v>55</v>
      </c>
      <c r="AD9" s="8">
        <v>42396</v>
      </c>
      <c r="AE9" s="8">
        <v>42429</v>
      </c>
      <c r="AF9" s="5" t="s">
        <v>122</v>
      </c>
      <c r="AG9" s="6" t="s">
        <v>46</v>
      </c>
      <c r="AH9" s="6" t="s">
        <v>46</v>
      </c>
      <c r="AI9" s="6" t="s">
        <v>46</v>
      </c>
      <c r="AJ9" s="6" t="s">
        <v>46</v>
      </c>
      <c r="AK9" s="6" t="s">
        <v>46</v>
      </c>
      <c r="AL9" s="6" t="s">
        <v>46</v>
      </c>
      <c r="AM9" s="6" t="s">
        <v>46</v>
      </c>
      <c r="AN9" s="6" t="s">
        <v>46</v>
      </c>
      <c r="AO9" s="6" t="s">
        <v>46</v>
      </c>
    </row>
    <row r="10" spans="1:42" ht="67.5">
      <c r="A10" s="4">
        <v>2016</v>
      </c>
      <c r="B10" s="4" t="s">
        <v>43</v>
      </c>
      <c r="C10" s="4" t="s">
        <v>123</v>
      </c>
      <c r="D10" s="5" t="s">
        <v>45</v>
      </c>
      <c r="E10" s="6" t="s">
        <v>46</v>
      </c>
      <c r="F10" s="5" t="s">
        <v>91</v>
      </c>
      <c r="G10" s="6" t="s">
        <v>124</v>
      </c>
      <c r="H10" s="6" t="s">
        <v>78</v>
      </c>
      <c r="I10" s="6" t="s">
        <v>125</v>
      </c>
      <c r="J10" s="5" t="s">
        <v>126</v>
      </c>
      <c r="K10" s="6" t="s">
        <v>127</v>
      </c>
      <c r="L10" s="7">
        <v>1615350.24</v>
      </c>
      <c r="M10" s="6" t="s">
        <v>124</v>
      </c>
      <c r="N10" s="6" t="s">
        <v>78</v>
      </c>
      <c r="O10" s="6" t="s">
        <v>125</v>
      </c>
      <c r="P10" s="5" t="s">
        <v>126</v>
      </c>
      <c r="Q10" s="6" t="s">
        <v>127</v>
      </c>
      <c r="R10" s="5" t="s">
        <v>53</v>
      </c>
      <c r="S10" s="5" t="s">
        <v>53</v>
      </c>
      <c r="T10" s="5" t="s">
        <v>53</v>
      </c>
      <c r="U10" s="4" t="str">
        <f t="shared" ref="U10:U23" si="5">C10</f>
        <v>DOPI-MUN-RP-EP-AD-002-2016</v>
      </c>
      <c r="V10" s="8">
        <v>42387</v>
      </c>
      <c r="W10" s="7">
        <f t="shared" si="1"/>
        <v>1392543.3103448276</v>
      </c>
      <c r="X10" s="7">
        <f t="shared" si="2"/>
        <v>222806.92965517243</v>
      </c>
      <c r="Y10" s="7">
        <f t="shared" si="3"/>
        <v>1615350.24</v>
      </c>
      <c r="Z10" s="7">
        <f t="shared" si="4"/>
        <v>161535.01999999999</v>
      </c>
      <c r="AA10" s="5" t="s">
        <v>128</v>
      </c>
      <c r="AB10" s="6" t="s">
        <v>46</v>
      </c>
      <c r="AC10" s="6" t="s">
        <v>55</v>
      </c>
      <c r="AD10" s="8">
        <v>42388</v>
      </c>
      <c r="AE10" s="8">
        <v>42429</v>
      </c>
      <c r="AF10" s="5" t="s">
        <v>65</v>
      </c>
      <c r="AG10" s="6" t="s">
        <v>46</v>
      </c>
      <c r="AH10" s="6" t="s">
        <v>46</v>
      </c>
      <c r="AI10" s="6" t="s">
        <v>46</v>
      </c>
      <c r="AJ10" s="6" t="s">
        <v>46</v>
      </c>
      <c r="AK10" s="6" t="s">
        <v>46</v>
      </c>
      <c r="AL10" s="6" t="s">
        <v>46</v>
      </c>
      <c r="AM10" s="6" t="s">
        <v>46</v>
      </c>
      <c r="AN10" s="6" t="s">
        <v>46</v>
      </c>
      <c r="AO10" s="6" t="s">
        <v>46</v>
      </c>
    </row>
    <row r="11" spans="1:42" ht="81">
      <c r="A11" s="4">
        <v>2016</v>
      </c>
      <c r="B11" s="4" t="s">
        <v>43</v>
      </c>
      <c r="C11" s="4" t="s">
        <v>129</v>
      </c>
      <c r="D11" s="5" t="s">
        <v>45</v>
      </c>
      <c r="E11" s="6" t="s">
        <v>46</v>
      </c>
      <c r="F11" s="5" t="s">
        <v>91</v>
      </c>
      <c r="G11" s="6" t="s">
        <v>130</v>
      </c>
      <c r="H11" s="6" t="s">
        <v>49</v>
      </c>
      <c r="I11" s="6" t="s">
        <v>50</v>
      </c>
      <c r="J11" s="5" t="s">
        <v>131</v>
      </c>
      <c r="K11" s="6" t="s">
        <v>132</v>
      </c>
      <c r="L11" s="7">
        <v>1245297.3500000001</v>
      </c>
      <c r="M11" s="6" t="s">
        <v>130</v>
      </c>
      <c r="N11" s="6" t="s">
        <v>49</v>
      </c>
      <c r="O11" s="6" t="s">
        <v>50</v>
      </c>
      <c r="P11" s="5" t="s">
        <v>131</v>
      </c>
      <c r="Q11" s="6" t="s">
        <v>132</v>
      </c>
      <c r="R11" s="5" t="s">
        <v>53</v>
      </c>
      <c r="S11" s="5" t="s">
        <v>53</v>
      </c>
      <c r="T11" s="5" t="s">
        <v>53</v>
      </c>
      <c r="U11" s="4" t="str">
        <f t="shared" si="5"/>
        <v>DOPI-MUN-RP-EP-AD-003-2016</v>
      </c>
      <c r="V11" s="8">
        <v>42387</v>
      </c>
      <c r="W11" s="7">
        <f t="shared" si="1"/>
        <v>1073532.1982758623</v>
      </c>
      <c r="X11" s="7">
        <f t="shared" si="2"/>
        <v>171765.15172413798</v>
      </c>
      <c r="Y11" s="7">
        <f t="shared" si="3"/>
        <v>1245297.3500000003</v>
      </c>
      <c r="Z11" s="7">
        <f t="shared" si="4"/>
        <v>124529.74</v>
      </c>
      <c r="AA11" s="5" t="s">
        <v>133</v>
      </c>
      <c r="AB11" s="6" t="s">
        <v>46</v>
      </c>
      <c r="AC11" s="6" t="s">
        <v>55</v>
      </c>
      <c r="AD11" s="8">
        <v>42388</v>
      </c>
      <c r="AE11" s="8">
        <v>42429</v>
      </c>
      <c r="AF11" s="5" t="s">
        <v>65</v>
      </c>
      <c r="AG11" s="6" t="s">
        <v>46</v>
      </c>
      <c r="AH11" s="6" t="s">
        <v>46</v>
      </c>
      <c r="AI11" s="6" t="s">
        <v>46</v>
      </c>
      <c r="AJ11" s="6" t="s">
        <v>46</v>
      </c>
      <c r="AK11" s="6" t="s">
        <v>46</v>
      </c>
      <c r="AL11" s="6" t="s">
        <v>46</v>
      </c>
      <c r="AM11" s="6" t="s">
        <v>46</v>
      </c>
      <c r="AN11" s="6" t="s">
        <v>46</v>
      </c>
      <c r="AO11" s="6" t="s">
        <v>46</v>
      </c>
    </row>
    <row r="12" spans="1:42" ht="148.5">
      <c r="A12" s="4">
        <v>2016</v>
      </c>
      <c r="B12" s="4" t="s">
        <v>43</v>
      </c>
      <c r="C12" s="4" t="s">
        <v>134</v>
      </c>
      <c r="D12" s="5" t="s">
        <v>45</v>
      </c>
      <c r="E12" s="6" t="s">
        <v>46</v>
      </c>
      <c r="F12" s="5" t="s">
        <v>135</v>
      </c>
      <c r="G12" s="6" t="s">
        <v>136</v>
      </c>
      <c r="H12" s="6" t="s">
        <v>137</v>
      </c>
      <c r="I12" s="6" t="s">
        <v>138</v>
      </c>
      <c r="J12" s="5" t="s">
        <v>139</v>
      </c>
      <c r="K12" s="6" t="s">
        <v>140</v>
      </c>
      <c r="L12" s="7">
        <v>1029282.85</v>
      </c>
      <c r="M12" s="6" t="s">
        <v>136</v>
      </c>
      <c r="N12" s="6" t="s">
        <v>137</v>
      </c>
      <c r="O12" s="6" t="s">
        <v>138</v>
      </c>
      <c r="P12" s="5" t="s">
        <v>139</v>
      </c>
      <c r="Q12" s="6" t="s">
        <v>140</v>
      </c>
      <c r="R12" s="5" t="s">
        <v>53</v>
      </c>
      <c r="S12" s="5" t="s">
        <v>53</v>
      </c>
      <c r="T12" s="5" t="s">
        <v>53</v>
      </c>
      <c r="U12" s="4" t="str">
        <f t="shared" si="5"/>
        <v>DOPI-MUN-RP-CONT-AD-004-2016</v>
      </c>
      <c r="V12" s="8">
        <v>42413</v>
      </c>
      <c r="W12" s="7">
        <f t="shared" si="1"/>
        <v>887312.80172413797</v>
      </c>
      <c r="X12" s="7">
        <f t="shared" si="2"/>
        <v>141970.04827586209</v>
      </c>
      <c r="Y12" s="7">
        <f t="shared" si="3"/>
        <v>1029282.8500000001</v>
      </c>
      <c r="Z12" s="7">
        <f t="shared" si="4"/>
        <v>102928.29</v>
      </c>
      <c r="AA12" s="5" t="s">
        <v>141</v>
      </c>
      <c r="AB12" s="6" t="s">
        <v>46</v>
      </c>
      <c r="AC12" s="6" t="s">
        <v>55</v>
      </c>
      <c r="AD12" s="8">
        <v>42415</v>
      </c>
      <c r="AE12" s="8">
        <v>42484</v>
      </c>
      <c r="AF12" s="5" t="s">
        <v>98</v>
      </c>
      <c r="AG12" s="6" t="s">
        <v>46</v>
      </c>
      <c r="AH12" s="6" t="s">
        <v>46</v>
      </c>
      <c r="AI12" s="6" t="s">
        <v>46</v>
      </c>
      <c r="AJ12" s="6" t="s">
        <v>46</v>
      </c>
      <c r="AK12" s="6" t="s">
        <v>46</v>
      </c>
      <c r="AL12" s="6" t="s">
        <v>46</v>
      </c>
      <c r="AM12" s="6" t="s">
        <v>46</v>
      </c>
      <c r="AN12" s="6" t="s">
        <v>46</v>
      </c>
      <c r="AO12" s="6" t="s">
        <v>46</v>
      </c>
    </row>
    <row r="13" spans="1:42" ht="81">
      <c r="A13" s="4">
        <v>2016</v>
      </c>
      <c r="B13" s="4" t="s">
        <v>43</v>
      </c>
      <c r="C13" s="4" t="s">
        <v>142</v>
      </c>
      <c r="D13" s="5" t="s">
        <v>45</v>
      </c>
      <c r="E13" s="6" t="s">
        <v>46</v>
      </c>
      <c r="F13" s="5" t="s">
        <v>143</v>
      </c>
      <c r="G13" s="6" t="s">
        <v>144</v>
      </c>
      <c r="H13" s="6" t="s">
        <v>145</v>
      </c>
      <c r="I13" s="6" t="s">
        <v>146</v>
      </c>
      <c r="J13" s="5" t="s">
        <v>147</v>
      </c>
      <c r="K13" s="6" t="s">
        <v>148</v>
      </c>
      <c r="L13" s="7">
        <v>1480259.25</v>
      </c>
      <c r="M13" s="6" t="s">
        <v>144</v>
      </c>
      <c r="N13" s="6" t="s">
        <v>145</v>
      </c>
      <c r="O13" s="6" t="s">
        <v>146</v>
      </c>
      <c r="P13" s="5" t="s">
        <v>147</v>
      </c>
      <c r="Q13" s="6" t="s">
        <v>148</v>
      </c>
      <c r="R13" s="5" t="s">
        <v>53</v>
      </c>
      <c r="S13" s="5" t="s">
        <v>53</v>
      </c>
      <c r="T13" s="5" t="s">
        <v>53</v>
      </c>
      <c r="U13" s="4" t="str">
        <f t="shared" si="5"/>
        <v>DOPI-MUN-RP-IS-AD-005-2016</v>
      </c>
      <c r="V13" s="8">
        <v>42420</v>
      </c>
      <c r="W13" s="7">
        <f t="shared" si="1"/>
        <v>1276085.5603448276</v>
      </c>
      <c r="X13" s="7">
        <f t="shared" si="2"/>
        <v>204173.68965517241</v>
      </c>
      <c r="Y13" s="7">
        <f t="shared" si="3"/>
        <v>1480259.25</v>
      </c>
      <c r="Z13" s="7">
        <f t="shared" si="4"/>
        <v>148025.93</v>
      </c>
      <c r="AA13" s="5" t="s">
        <v>149</v>
      </c>
      <c r="AB13" s="6" t="s">
        <v>46</v>
      </c>
      <c r="AC13" s="6" t="s">
        <v>55</v>
      </c>
      <c r="AD13" s="8">
        <v>42422</v>
      </c>
      <c r="AE13" s="8">
        <v>42505</v>
      </c>
      <c r="AF13" s="5" t="s">
        <v>65</v>
      </c>
      <c r="AG13" s="6" t="s">
        <v>46</v>
      </c>
      <c r="AH13" s="6" t="s">
        <v>46</v>
      </c>
      <c r="AI13" s="6" t="s">
        <v>46</v>
      </c>
      <c r="AJ13" s="6" t="s">
        <v>46</v>
      </c>
      <c r="AK13" s="6" t="s">
        <v>46</v>
      </c>
      <c r="AL13" s="6" t="s">
        <v>46</v>
      </c>
      <c r="AM13" s="6" t="s">
        <v>46</v>
      </c>
      <c r="AN13" s="6" t="s">
        <v>46</v>
      </c>
      <c r="AO13" s="6" t="s">
        <v>46</v>
      </c>
    </row>
    <row r="14" spans="1:42" ht="94.5">
      <c r="A14" s="4">
        <v>2016</v>
      </c>
      <c r="B14" s="4" t="s">
        <v>43</v>
      </c>
      <c r="C14" s="4" t="s">
        <v>150</v>
      </c>
      <c r="D14" s="5" t="s">
        <v>45</v>
      </c>
      <c r="E14" s="6" t="s">
        <v>46</v>
      </c>
      <c r="F14" s="5" t="s">
        <v>151</v>
      </c>
      <c r="G14" s="6" t="s">
        <v>152</v>
      </c>
      <c r="H14" s="6" t="s">
        <v>153</v>
      </c>
      <c r="I14" s="6" t="s">
        <v>154</v>
      </c>
      <c r="J14" s="5" t="s">
        <v>155</v>
      </c>
      <c r="K14" s="6" t="s">
        <v>156</v>
      </c>
      <c r="L14" s="7">
        <v>595635.78</v>
      </c>
      <c r="M14" s="6" t="s">
        <v>152</v>
      </c>
      <c r="N14" s="6" t="s">
        <v>153</v>
      </c>
      <c r="O14" s="6" t="s">
        <v>154</v>
      </c>
      <c r="P14" s="5" t="s">
        <v>155</v>
      </c>
      <c r="Q14" s="6" t="s">
        <v>156</v>
      </c>
      <c r="R14" s="5" t="s">
        <v>53</v>
      </c>
      <c r="S14" s="5" t="s">
        <v>53</v>
      </c>
      <c r="T14" s="5" t="s">
        <v>53</v>
      </c>
      <c r="U14" s="4" t="str">
        <f t="shared" si="5"/>
        <v>DOPI-MUN-RP-IM-AD-006-2016</v>
      </c>
      <c r="V14" s="8">
        <v>42420</v>
      </c>
      <c r="W14" s="7">
        <f t="shared" si="1"/>
        <v>513479.12068965525</v>
      </c>
      <c r="X14" s="7">
        <f t="shared" si="2"/>
        <v>82156.659310344839</v>
      </c>
      <c r="Y14" s="7">
        <f t="shared" si="3"/>
        <v>595635.78</v>
      </c>
      <c r="Z14" s="7">
        <f t="shared" si="4"/>
        <v>59563.58</v>
      </c>
      <c r="AA14" s="5" t="s">
        <v>157</v>
      </c>
      <c r="AB14" s="6" t="s">
        <v>46</v>
      </c>
      <c r="AC14" s="6" t="s">
        <v>55</v>
      </c>
      <c r="AD14" s="8">
        <v>42422</v>
      </c>
      <c r="AE14" s="8">
        <v>42484</v>
      </c>
      <c r="AF14" s="5" t="s">
        <v>158</v>
      </c>
      <c r="AG14" s="6" t="s">
        <v>46</v>
      </c>
      <c r="AH14" s="6" t="s">
        <v>46</v>
      </c>
      <c r="AI14" s="6" t="s">
        <v>46</v>
      </c>
      <c r="AJ14" s="6" t="s">
        <v>46</v>
      </c>
      <c r="AK14" s="6" t="s">
        <v>46</v>
      </c>
      <c r="AL14" s="6" t="s">
        <v>46</v>
      </c>
      <c r="AM14" s="6" t="s">
        <v>46</v>
      </c>
      <c r="AN14" s="6" t="s">
        <v>46</v>
      </c>
      <c r="AO14" s="6" t="s">
        <v>46</v>
      </c>
    </row>
    <row r="15" spans="1:42" ht="54">
      <c r="A15" s="4">
        <v>2016</v>
      </c>
      <c r="B15" s="4" t="s">
        <v>43</v>
      </c>
      <c r="C15" s="4" t="s">
        <v>159</v>
      </c>
      <c r="D15" s="5" t="s">
        <v>45</v>
      </c>
      <c r="E15" s="6" t="s">
        <v>46</v>
      </c>
      <c r="F15" s="5" t="s">
        <v>160</v>
      </c>
      <c r="G15" s="6" t="s">
        <v>161</v>
      </c>
      <c r="H15" s="6" t="s">
        <v>162</v>
      </c>
      <c r="I15" s="6" t="s">
        <v>163</v>
      </c>
      <c r="J15" s="5" t="s">
        <v>164</v>
      </c>
      <c r="K15" s="6" t="s">
        <v>165</v>
      </c>
      <c r="L15" s="7">
        <v>680157.27</v>
      </c>
      <c r="M15" s="6" t="s">
        <v>161</v>
      </c>
      <c r="N15" s="6" t="s">
        <v>162</v>
      </c>
      <c r="O15" s="6" t="s">
        <v>163</v>
      </c>
      <c r="P15" s="5" t="s">
        <v>164</v>
      </c>
      <c r="Q15" s="6" t="s">
        <v>165</v>
      </c>
      <c r="R15" s="5" t="s">
        <v>53</v>
      </c>
      <c r="S15" s="5" t="s">
        <v>53</v>
      </c>
      <c r="T15" s="5" t="s">
        <v>53</v>
      </c>
      <c r="U15" s="4" t="str">
        <f t="shared" si="5"/>
        <v>DOPI-MUN-RP-REST-AD-007-2016</v>
      </c>
      <c r="V15" s="8">
        <v>42420</v>
      </c>
      <c r="W15" s="7">
        <f t="shared" si="1"/>
        <v>586342.47413793113</v>
      </c>
      <c r="X15" s="7">
        <f t="shared" si="2"/>
        <v>93814.79586206899</v>
      </c>
      <c r="Y15" s="7">
        <f t="shared" si="3"/>
        <v>680157.27000000014</v>
      </c>
      <c r="Z15" s="7">
        <f t="shared" si="4"/>
        <v>68015.73</v>
      </c>
      <c r="AA15" s="5" t="s">
        <v>166</v>
      </c>
      <c r="AB15" s="6" t="s">
        <v>46</v>
      </c>
      <c r="AC15" s="6" t="s">
        <v>55</v>
      </c>
      <c r="AD15" s="8">
        <v>42422</v>
      </c>
      <c r="AE15" s="8">
        <v>42484</v>
      </c>
      <c r="AF15" s="5" t="s">
        <v>74</v>
      </c>
      <c r="AG15" s="6" t="s">
        <v>46</v>
      </c>
      <c r="AH15" s="6" t="s">
        <v>46</v>
      </c>
      <c r="AI15" s="6" t="s">
        <v>46</v>
      </c>
      <c r="AJ15" s="6" t="s">
        <v>46</v>
      </c>
      <c r="AK15" s="6" t="s">
        <v>46</v>
      </c>
      <c r="AL15" s="6" t="s">
        <v>46</v>
      </c>
      <c r="AM15" s="6" t="s">
        <v>46</v>
      </c>
      <c r="AN15" s="6" t="s">
        <v>46</v>
      </c>
      <c r="AO15" s="6" t="s">
        <v>46</v>
      </c>
    </row>
    <row r="16" spans="1:42" ht="40.5">
      <c r="A16" s="4">
        <v>2016</v>
      </c>
      <c r="B16" s="4" t="s">
        <v>167</v>
      </c>
      <c r="C16" s="4" t="s">
        <v>168</v>
      </c>
      <c r="D16" s="5" t="s">
        <v>45</v>
      </c>
      <c r="E16" s="6" t="s">
        <v>46</v>
      </c>
      <c r="F16" s="5" t="s">
        <v>169</v>
      </c>
      <c r="G16" s="6" t="s">
        <v>170</v>
      </c>
      <c r="H16" s="6" t="s">
        <v>171</v>
      </c>
      <c r="I16" s="6" t="s">
        <v>172</v>
      </c>
      <c r="J16" s="10" t="s">
        <v>173</v>
      </c>
      <c r="K16" s="6" t="s">
        <v>174</v>
      </c>
      <c r="L16" s="7">
        <v>1135877.45</v>
      </c>
      <c r="M16" s="6" t="s">
        <v>170</v>
      </c>
      <c r="N16" s="6" t="s">
        <v>171</v>
      </c>
      <c r="O16" s="6" t="s">
        <v>172</v>
      </c>
      <c r="P16" s="10" t="s">
        <v>173</v>
      </c>
      <c r="Q16" s="6" t="s">
        <v>174</v>
      </c>
      <c r="R16" s="5" t="s">
        <v>53</v>
      </c>
      <c r="S16" s="5" t="s">
        <v>53</v>
      </c>
      <c r="T16" s="5" t="s">
        <v>53</v>
      </c>
      <c r="U16" s="4" t="str">
        <f t="shared" si="5"/>
        <v>DOPI-MUN-RP-PROY-AD-008-2016</v>
      </c>
      <c r="V16" s="8">
        <v>42406</v>
      </c>
      <c r="W16" s="7">
        <f t="shared" si="1"/>
        <v>979204.69827586215</v>
      </c>
      <c r="X16" s="7">
        <f t="shared" si="2"/>
        <v>156672.75172413795</v>
      </c>
      <c r="Y16" s="7">
        <f t="shared" si="3"/>
        <v>1135877.4500000002</v>
      </c>
      <c r="Z16" s="7">
        <f t="shared" si="4"/>
        <v>113587.75</v>
      </c>
      <c r="AA16" s="5" t="s">
        <v>175</v>
      </c>
      <c r="AB16" s="6" t="s">
        <v>46</v>
      </c>
      <c r="AC16" s="6" t="s">
        <v>55</v>
      </c>
      <c r="AD16" s="8">
        <v>42408</v>
      </c>
      <c r="AE16" s="8">
        <v>42551</v>
      </c>
      <c r="AF16" s="5" t="s">
        <v>176</v>
      </c>
      <c r="AG16" s="6" t="s">
        <v>46</v>
      </c>
      <c r="AH16" s="6" t="s">
        <v>46</v>
      </c>
      <c r="AI16" s="6" t="s">
        <v>46</v>
      </c>
      <c r="AJ16" s="6" t="s">
        <v>46</v>
      </c>
      <c r="AK16" s="6" t="s">
        <v>46</v>
      </c>
      <c r="AL16" s="6" t="s">
        <v>46</v>
      </c>
      <c r="AM16" s="6" t="s">
        <v>46</v>
      </c>
      <c r="AN16" s="6" t="s">
        <v>46</v>
      </c>
      <c r="AO16" s="6" t="s">
        <v>46</v>
      </c>
    </row>
    <row r="17" spans="1:41" ht="54">
      <c r="A17" s="4">
        <v>2016</v>
      </c>
      <c r="B17" s="4" t="s">
        <v>167</v>
      </c>
      <c r="C17" s="4" t="s">
        <v>177</v>
      </c>
      <c r="D17" s="5" t="s">
        <v>45</v>
      </c>
      <c r="E17" s="6" t="s">
        <v>46</v>
      </c>
      <c r="F17" s="5" t="s">
        <v>169</v>
      </c>
      <c r="G17" s="6" t="s">
        <v>178</v>
      </c>
      <c r="H17" s="6" t="s">
        <v>179</v>
      </c>
      <c r="I17" s="6" t="s">
        <v>180</v>
      </c>
      <c r="J17" s="5" t="s">
        <v>181</v>
      </c>
      <c r="K17" s="6" t="s">
        <v>182</v>
      </c>
      <c r="L17" s="7">
        <v>1394867.44</v>
      </c>
      <c r="M17" s="6" t="s">
        <v>178</v>
      </c>
      <c r="N17" s="6" t="s">
        <v>179</v>
      </c>
      <c r="O17" s="6" t="s">
        <v>180</v>
      </c>
      <c r="P17" s="5" t="s">
        <v>181</v>
      </c>
      <c r="Q17" s="6" t="s">
        <v>182</v>
      </c>
      <c r="R17" s="5" t="s">
        <v>53</v>
      </c>
      <c r="S17" s="5" t="s">
        <v>53</v>
      </c>
      <c r="T17" s="5" t="s">
        <v>53</v>
      </c>
      <c r="U17" s="4" t="str">
        <f t="shared" si="5"/>
        <v>DOPI-MUN-RP-PROY-AD-009-2016</v>
      </c>
      <c r="V17" s="8">
        <v>42406</v>
      </c>
      <c r="W17" s="7">
        <f t="shared" si="1"/>
        <v>1202471.9310344828</v>
      </c>
      <c r="X17" s="7">
        <f t="shared" si="2"/>
        <v>192395.50896551725</v>
      </c>
      <c r="Y17" s="7">
        <f t="shared" si="3"/>
        <v>1394867.44</v>
      </c>
      <c r="Z17" s="7">
        <f t="shared" si="4"/>
        <v>139486.74</v>
      </c>
      <c r="AA17" s="5" t="s">
        <v>183</v>
      </c>
      <c r="AB17" s="6" t="s">
        <v>46</v>
      </c>
      <c r="AC17" s="6" t="s">
        <v>55</v>
      </c>
      <c r="AD17" s="8">
        <v>42408</v>
      </c>
      <c r="AE17" s="8">
        <v>42551</v>
      </c>
      <c r="AF17" s="5" t="s">
        <v>184</v>
      </c>
      <c r="AG17" s="6" t="s">
        <v>46</v>
      </c>
      <c r="AH17" s="6" t="s">
        <v>46</v>
      </c>
      <c r="AI17" s="6" t="s">
        <v>46</v>
      </c>
      <c r="AJ17" s="6" t="s">
        <v>46</v>
      </c>
      <c r="AK17" s="6" t="s">
        <v>46</v>
      </c>
      <c r="AL17" s="6" t="s">
        <v>46</v>
      </c>
      <c r="AM17" s="6" t="s">
        <v>46</v>
      </c>
      <c r="AN17" s="6" t="s">
        <v>46</v>
      </c>
      <c r="AO17" s="6" t="s">
        <v>46</v>
      </c>
    </row>
    <row r="18" spans="1:41" ht="40.5">
      <c r="A18" s="4">
        <v>2016</v>
      </c>
      <c r="B18" s="4" t="s">
        <v>167</v>
      </c>
      <c r="C18" s="4" t="s">
        <v>185</v>
      </c>
      <c r="D18" s="5" t="s">
        <v>45</v>
      </c>
      <c r="E18" s="6" t="s">
        <v>46</v>
      </c>
      <c r="F18" s="5" t="s">
        <v>169</v>
      </c>
      <c r="G18" s="11" t="s">
        <v>186</v>
      </c>
      <c r="H18" s="11" t="s">
        <v>187</v>
      </c>
      <c r="I18" s="11" t="s">
        <v>188</v>
      </c>
      <c r="J18" s="5" t="s">
        <v>189</v>
      </c>
      <c r="K18" s="11" t="s">
        <v>190</v>
      </c>
      <c r="L18" s="7">
        <v>1293527.1299999999</v>
      </c>
      <c r="M18" s="11" t="s">
        <v>186</v>
      </c>
      <c r="N18" s="11" t="s">
        <v>187</v>
      </c>
      <c r="O18" s="11" t="s">
        <v>188</v>
      </c>
      <c r="P18" s="5" t="s">
        <v>189</v>
      </c>
      <c r="Q18" s="11" t="s">
        <v>190</v>
      </c>
      <c r="R18" s="5" t="s">
        <v>53</v>
      </c>
      <c r="S18" s="5" t="s">
        <v>53</v>
      </c>
      <c r="T18" s="5" t="s">
        <v>53</v>
      </c>
      <c r="U18" s="4" t="str">
        <f t="shared" si="5"/>
        <v>DOPI-MUN-RP-PROY-AD-010-2016</v>
      </c>
      <c r="V18" s="8">
        <v>42406</v>
      </c>
      <c r="W18" s="7">
        <f t="shared" si="1"/>
        <v>1115109.5948275861</v>
      </c>
      <c r="X18" s="7">
        <f t="shared" si="2"/>
        <v>178417.53517241377</v>
      </c>
      <c r="Y18" s="7">
        <f t="shared" si="3"/>
        <v>1293527.1299999999</v>
      </c>
      <c r="Z18" s="7">
        <f t="shared" si="4"/>
        <v>129352.71</v>
      </c>
      <c r="AA18" s="5" t="s">
        <v>191</v>
      </c>
      <c r="AB18" s="6" t="s">
        <v>46</v>
      </c>
      <c r="AC18" s="6" t="s">
        <v>55</v>
      </c>
      <c r="AD18" s="8">
        <v>42408</v>
      </c>
      <c r="AE18" s="8">
        <v>42551</v>
      </c>
      <c r="AF18" s="5" t="s">
        <v>192</v>
      </c>
      <c r="AG18" s="6" t="s">
        <v>46</v>
      </c>
      <c r="AH18" s="6" t="s">
        <v>46</v>
      </c>
      <c r="AI18" s="6" t="s">
        <v>46</v>
      </c>
      <c r="AJ18" s="6" t="s">
        <v>46</v>
      </c>
      <c r="AK18" s="6" t="s">
        <v>46</v>
      </c>
      <c r="AL18" s="6" t="s">
        <v>46</v>
      </c>
      <c r="AM18" s="6" t="s">
        <v>46</v>
      </c>
      <c r="AN18" s="6" t="s">
        <v>46</v>
      </c>
      <c r="AO18" s="6" t="s">
        <v>46</v>
      </c>
    </row>
    <row r="19" spans="1:41" ht="54">
      <c r="A19" s="4">
        <v>2016</v>
      </c>
      <c r="B19" s="4" t="s">
        <v>167</v>
      </c>
      <c r="C19" s="4" t="s">
        <v>193</v>
      </c>
      <c r="D19" s="5" t="s">
        <v>45</v>
      </c>
      <c r="E19" s="6" t="s">
        <v>46</v>
      </c>
      <c r="F19" s="5" t="s">
        <v>169</v>
      </c>
      <c r="G19" s="6" t="s">
        <v>194</v>
      </c>
      <c r="H19" s="6" t="s">
        <v>195</v>
      </c>
      <c r="I19" s="6" t="s">
        <v>196</v>
      </c>
      <c r="J19" s="10" t="s">
        <v>197</v>
      </c>
      <c r="K19" s="6" t="s">
        <v>198</v>
      </c>
      <c r="L19" s="7">
        <v>1456436.78</v>
      </c>
      <c r="M19" s="6" t="s">
        <v>194</v>
      </c>
      <c r="N19" s="6" t="s">
        <v>195</v>
      </c>
      <c r="O19" s="6" t="s">
        <v>196</v>
      </c>
      <c r="P19" s="10" t="s">
        <v>197</v>
      </c>
      <c r="Q19" s="6" t="s">
        <v>198</v>
      </c>
      <c r="R19" s="5" t="s">
        <v>53</v>
      </c>
      <c r="S19" s="5" t="s">
        <v>53</v>
      </c>
      <c r="T19" s="5" t="s">
        <v>53</v>
      </c>
      <c r="U19" s="4" t="str">
        <f t="shared" si="5"/>
        <v>DOPI-MUN-RP-PROY-AD-011-2016</v>
      </c>
      <c r="V19" s="8">
        <v>42406</v>
      </c>
      <c r="W19" s="7">
        <f t="shared" si="1"/>
        <v>1255548.9482758623</v>
      </c>
      <c r="X19" s="7">
        <f t="shared" si="2"/>
        <v>200887.83172413797</v>
      </c>
      <c r="Y19" s="7">
        <f t="shared" si="3"/>
        <v>1456436.7800000003</v>
      </c>
      <c r="Z19" s="7">
        <f t="shared" si="4"/>
        <v>145643.68</v>
      </c>
      <c r="AA19" s="5" t="s">
        <v>199</v>
      </c>
      <c r="AB19" s="6" t="s">
        <v>46</v>
      </c>
      <c r="AC19" s="6" t="s">
        <v>55</v>
      </c>
      <c r="AD19" s="8">
        <v>42408</v>
      </c>
      <c r="AE19" s="8">
        <v>42735</v>
      </c>
      <c r="AF19" s="5" t="s">
        <v>200</v>
      </c>
      <c r="AG19" s="6" t="s">
        <v>46</v>
      </c>
      <c r="AH19" s="6" t="s">
        <v>46</v>
      </c>
      <c r="AI19" s="6" t="s">
        <v>46</v>
      </c>
      <c r="AJ19" s="6" t="s">
        <v>46</v>
      </c>
      <c r="AK19" s="6" t="s">
        <v>46</v>
      </c>
      <c r="AL19" s="6" t="s">
        <v>46</v>
      </c>
      <c r="AM19" s="6" t="s">
        <v>46</v>
      </c>
      <c r="AN19" s="6" t="s">
        <v>46</v>
      </c>
      <c r="AO19" s="6" t="s">
        <v>46</v>
      </c>
    </row>
    <row r="20" spans="1:41" ht="40.5">
      <c r="A20" s="4">
        <v>2016</v>
      </c>
      <c r="B20" s="4" t="s">
        <v>167</v>
      </c>
      <c r="C20" s="4" t="s">
        <v>201</v>
      </c>
      <c r="D20" s="5" t="s">
        <v>45</v>
      </c>
      <c r="E20" s="6" t="s">
        <v>46</v>
      </c>
      <c r="F20" s="5" t="s">
        <v>169</v>
      </c>
      <c r="G20" s="6" t="s">
        <v>202</v>
      </c>
      <c r="H20" s="6" t="s">
        <v>203</v>
      </c>
      <c r="I20" s="6" t="s">
        <v>204</v>
      </c>
      <c r="J20" s="10" t="s">
        <v>205</v>
      </c>
      <c r="K20" s="6" t="s">
        <v>206</v>
      </c>
      <c r="L20" s="7">
        <v>1528326.3</v>
      </c>
      <c r="M20" s="6" t="s">
        <v>202</v>
      </c>
      <c r="N20" s="6" t="s">
        <v>203</v>
      </c>
      <c r="O20" s="6" t="s">
        <v>204</v>
      </c>
      <c r="P20" s="10" t="s">
        <v>205</v>
      </c>
      <c r="Q20" s="6" t="s">
        <v>206</v>
      </c>
      <c r="R20" s="5" t="s">
        <v>53</v>
      </c>
      <c r="S20" s="5" t="s">
        <v>53</v>
      </c>
      <c r="T20" s="5" t="s">
        <v>53</v>
      </c>
      <c r="U20" s="4" t="str">
        <f t="shared" si="5"/>
        <v>DOPI-MUN-RP-PROY-AD-012-2016</v>
      </c>
      <c r="V20" s="8">
        <v>42406</v>
      </c>
      <c r="W20" s="7">
        <f t="shared" si="1"/>
        <v>1317522.6724137932</v>
      </c>
      <c r="X20" s="7">
        <f t="shared" si="2"/>
        <v>210803.62758620692</v>
      </c>
      <c r="Y20" s="7">
        <f t="shared" si="3"/>
        <v>1528326.3</v>
      </c>
      <c r="Z20" s="7">
        <f t="shared" si="4"/>
        <v>152832.63</v>
      </c>
      <c r="AA20" s="5" t="s">
        <v>207</v>
      </c>
      <c r="AB20" s="6" t="s">
        <v>46</v>
      </c>
      <c r="AC20" s="6" t="s">
        <v>55</v>
      </c>
      <c r="AD20" s="8">
        <v>42408</v>
      </c>
      <c r="AE20" s="8">
        <v>42735</v>
      </c>
      <c r="AF20" s="5" t="s">
        <v>200</v>
      </c>
      <c r="AG20" s="6" t="s">
        <v>46</v>
      </c>
      <c r="AH20" s="6" t="s">
        <v>46</v>
      </c>
      <c r="AI20" s="6" t="s">
        <v>46</v>
      </c>
      <c r="AJ20" s="6" t="s">
        <v>46</v>
      </c>
      <c r="AK20" s="6" t="s">
        <v>46</v>
      </c>
      <c r="AL20" s="6" t="s">
        <v>46</v>
      </c>
      <c r="AM20" s="6" t="s">
        <v>46</v>
      </c>
      <c r="AN20" s="6" t="s">
        <v>46</v>
      </c>
      <c r="AO20" s="6" t="s">
        <v>46</v>
      </c>
    </row>
    <row r="21" spans="1:41" ht="40.5">
      <c r="A21" s="4">
        <v>2016</v>
      </c>
      <c r="B21" s="4" t="s">
        <v>167</v>
      </c>
      <c r="C21" s="4" t="s">
        <v>208</v>
      </c>
      <c r="D21" s="5" t="s">
        <v>45</v>
      </c>
      <c r="E21" s="6" t="s">
        <v>46</v>
      </c>
      <c r="F21" s="5" t="s">
        <v>169</v>
      </c>
      <c r="G21" s="6" t="s">
        <v>209</v>
      </c>
      <c r="H21" s="6" t="s">
        <v>195</v>
      </c>
      <c r="I21" s="6" t="s">
        <v>210</v>
      </c>
      <c r="J21" s="5" t="s">
        <v>211</v>
      </c>
      <c r="K21" s="6" t="s">
        <v>212</v>
      </c>
      <c r="L21" s="7">
        <v>1201315.48</v>
      </c>
      <c r="M21" s="6" t="s">
        <v>209</v>
      </c>
      <c r="N21" s="6" t="s">
        <v>195</v>
      </c>
      <c r="O21" s="6" t="s">
        <v>210</v>
      </c>
      <c r="P21" s="5" t="s">
        <v>211</v>
      </c>
      <c r="Q21" s="6" t="s">
        <v>212</v>
      </c>
      <c r="R21" s="5" t="s">
        <v>53</v>
      </c>
      <c r="S21" s="5" t="s">
        <v>53</v>
      </c>
      <c r="T21" s="5" t="s">
        <v>53</v>
      </c>
      <c r="U21" s="4" t="str">
        <f t="shared" si="5"/>
        <v>DOPI-MUN-RP-PROY-AD-013-2016</v>
      </c>
      <c r="V21" s="8">
        <v>42406</v>
      </c>
      <c r="W21" s="7">
        <f t="shared" si="1"/>
        <v>1035616.7931034483</v>
      </c>
      <c r="X21" s="7">
        <f t="shared" si="2"/>
        <v>165698.68689655175</v>
      </c>
      <c r="Y21" s="7">
        <f t="shared" si="3"/>
        <v>1201315.48</v>
      </c>
      <c r="Z21" s="7">
        <f t="shared" si="4"/>
        <v>120131.55</v>
      </c>
      <c r="AA21" s="5" t="s">
        <v>213</v>
      </c>
      <c r="AB21" s="6" t="s">
        <v>46</v>
      </c>
      <c r="AC21" s="6" t="s">
        <v>55</v>
      </c>
      <c r="AD21" s="8">
        <v>42408</v>
      </c>
      <c r="AE21" s="8">
        <v>42551</v>
      </c>
      <c r="AF21" s="5" t="s">
        <v>200</v>
      </c>
      <c r="AG21" s="6" t="s">
        <v>46</v>
      </c>
      <c r="AH21" s="6" t="s">
        <v>46</v>
      </c>
      <c r="AI21" s="6" t="s">
        <v>46</v>
      </c>
      <c r="AJ21" s="6" t="s">
        <v>46</v>
      </c>
      <c r="AK21" s="6" t="s">
        <v>46</v>
      </c>
      <c r="AL21" s="6" t="s">
        <v>46</v>
      </c>
      <c r="AM21" s="6" t="s">
        <v>46</v>
      </c>
      <c r="AN21" s="6" t="s">
        <v>46</v>
      </c>
      <c r="AO21" s="6" t="s">
        <v>46</v>
      </c>
    </row>
    <row r="22" spans="1:41" ht="40.5">
      <c r="A22" s="4">
        <v>2016</v>
      </c>
      <c r="B22" s="4" t="s">
        <v>167</v>
      </c>
      <c r="C22" s="4" t="s">
        <v>214</v>
      </c>
      <c r="D22" s="5" t="s">
        <v>45</v>
      </c>
      <c r="E22" s="6" t="s">
        <v>46</v>
      </c>
      <c r="F22" s="5" t="s">
        <v>169</v>
      </c>
      <c r="G22" s="6" t="s">
        <v>215</v>
      </c>
      <c r="H22" s="6" t="s">
        <v>216</v>
      </c>
      <c r="I22" s="6" t="s">
        <v>217</v>
      </c>
      <c r="J22" s="10" t="s">
        <v>218</v>
      </c>
      <c r="K22" s="6" t="s">
        <v>219</v>
      </c>
      <c r="L22" s="7">
        <v>1385659.75</v>
      </c>
      <c r="M22" s="6" t="s">
        <v>215</v>
      </c>
      <c r="N22" s="6" t="s">
        <v>216</v>
      </c>
      <c r="O22" s="6" t="s">
        <v>217</v>
      </c>
      <c r="P22" s="10" t="s">
        <v>218</v>
      </c>
      <c r="Q22" s="6" t="s">
        <v>219</v>
      </c>
      <c r="R22" s="5" t="s">
        <v>53</v>
      </c>
      <c r="S22" s="5" t="s">
        <v>53</v>
      </c>
      <c r="T22" s="5" t="s">
        <v>53</v>
      </c>
      <c r="U22" s="4" t="str">
        <f t="shared" si="5"/>
        <v>DOPI-MUN-RP-PROY-AD-014-2016</v>
      </c>
      <c r="V22" s="8">
        <v>42406</v>
      </c>
      <c r="W22" s="7">
        <f t="shared" si="1"/>
        <v>1194534.2672413795</v>
      </c>
      <c r="X22" s="7">
        <f t="shared" si="2"/>
        <v>191125.48275862072</v>
      </c>
      <c r="Y22" s="7">
        <f t="shared" si="3"/>
        <v>1385659.7500000002</v>
      </c>
      <c r="Z22" s="7">
        <f t="shared" si="4"/>
        <v>138565.98000000001</v>
      </c>
      <c r="AA22" s="5" t="s">
        <v>220</v>
      </c>
      <c r="AB22" s="6" t="s">
        <v>46</v>
      </c>
      <c r="AC22" s="6" t="s">
        <v>55</v>
      </c>
      <c r="AD22" s="8">
        <v>42408</v>
      </c>
      <c r="AE22" s="8">
        <v>42551</v>
      </c>
      <c r="AF22" s="5" t="s">
        <v>221</v>
      </c>
      <c r="AG22" s="6" t="s">
        <v>46</v>
      </c>
      <c r="AH22" s="6" t="s">
        <v>46</v>
      </c>
      <c r="AI22" s="6" t="s">
        <v>46</v>
      </c>
      <c r="AJ22" s="6" t="s">
        <v>46</v>
      </c>
      <c r="AK22" s="6" t="s">
        <v>46</v>
      </c>
      <c r="AL22" s="6" t="s">
        <v>46</v>
      </c>
      <c r="AM22" s="6" t="s">
        <v>46</v>
      </c>
      <c r="AN22" s="6" t="s">
        <v>46</v>
      </c>
      <c r="AO22" s="6" t="s">
        <v>46</v>
      </c>
    </row>
    <row r="23" spans="1:41" ht="54">
      <c r="A23" s="4">
        <v>2016</v>
      </c>
      <c r="B23" s="4" t="s">
        <v>43</v>
      </c>
      <c r="C23" s="4" t="s">
        <v>222</v>
      </c>
      <c r="D23" s="5" t="s">
        <v>45</v>
      </c>
      <c r="E23" s="6" t="s">
        <v>46</v>
      </c>
      <c r="F23" s="5" t="s">
        <v>223</v>
      </c>
      <c r="G23" s="6" t="s">
        <v>224</v>
      </c>
      <c r="H23" s="6" t="s">
        <v>225</v>
      </c>
      <c r="I23" s="6" t="s">
        <v>85</v>
      </c>
      <c r="J23" s="5" t="s">
        <v>226</v>
      </c>
      <c r="K23" s="6" t="s">
        <v>227</v>
      </c>
      <c r="L23" s="7">
        <v>1547300.2</v>
      </c>
      <c r="M23" s="6" t="s">
        <v>224</v>
      </c>
      <c r="N23" s="6" t="s">
        <v>225</v>
      </c>
      <c r="O23" s="6" t="s">
        <v>85</v>
      </c>
      <c r="P23" s="5" t="s">
        <v>226</v>
      </c>
      <c r="Q23" s="6" t="s">
        <v>227</v>
      </c>
      <c r="R23" s="5" t="s">
        <v>53</v>
      </c>
      <c r="S23" s="5" t="s">
        <v>53</v>
      </c>
      <c r="T23" s="5" t="s">
        <v>53</v>
      </c>
      <c r="U23" s="4" t="str">
        <f t="shared" si="5"/>
        <v>DOPI-MUN-RP-EP-AD-015-2016</v>
      </c>
      <c r="V23" s="8">
        <v>42413</v>
      </c>
      <c r="W23" s="7">
        <f t="shared" si="1"/>
        <v>1333879.4827586208</v>
      </c>
      <c r="X23" s="7">
        <f>W23*0.16</f>
        <v>213420.71724137932</v>
      </c>
      <c r="Y23" s="7">
        <f t="shared" si="3"/>
        <v>1547300.2000000002</v>
      </c>
      <c r="Z23" s="7">
        <f t="shared" si="4"/>
        <v>154730.01999999999</v>
      </c>
      <c r="AA23" s="5" t="s">
        <v>228</v>
      </c>
      <c r="AB23" s="6" t="s">
        <v>46</v>
      </c>
      <c r="AC23" s="6" t="s">
        <v>55</v>
      </c>
      <c r="AD23" s="8">
        <v>42415</v>
      </c>
      <c r="AE23" s="8">
        <v>42475</v>
      </c>
      <c r="AF23" s="5" t="s">
        <v>229</v>
      </c>
      <c r="AG23" s="6" t="s">
        <v>46</v>
      </c>
      <c r="AH23" s="6" t="s">
        <v>46</v>
      </c>
      <c r="AI23" s="6" t="s">
        <v>46</v>
      </c>
      <c r="AJ23" s="6" t="s">
        <v>46</v>
      </c>
      <c r="AK23" s="6" t="s">
        <v>46</v>
      </c>
      <c r="AL23" s="6" t="s">
        <v>46</v>
      </c>
      <c r="AM23" s="6" t="s">
        <v>46</v>
      </c>
      <c r="AN23" s="6" t="s">
        <v>46</v>
      </c>
      <c r="AO23" s="6" t="s">
        <v>46</v>
      </c>
    </row>
    <row r="24" spans="1:41" s="2" customFormat="1" ht="86.45" customHeight="1">
      <c r="A24" s="9">
        <v>2016</v>
      </c>
      <c r="B24" s="9" t="s">
        <v>43</v>
      </c>
      <c r="C24" s="4" t="s">
        <v>230</v>
      </c>
      <c r="D24" s="10" t="s">
        <v>45</v>
      </c>
      <c r="E24" s="11" t="s">
        <v>46</v>
      </c>
      <c r="F24" s="10" t="s">
        <v>231</v>
      </c>
      <c r="G24" s="6" t="s">
        <v>232</v>
      </c>
      <c r="H24" s="6" t="s">
        <v>187</v>
      </c>
      <c r="I24" s="6" t="s">
        <v>233</v>
      </c>
      <c r="J24" s="5" t="s">
        <v>234</v>
      </c>
      <c r="K24" s="11" t="s">
        <v>235</v>
      </c>
      <c r="L24" s="12">
        <v>1555449.71</v>
      </c>
      <c r="M24" s="11" t="str">
        <f>G24</f>
        <v>Raul</v>
      </c>
      <c r="N24" s="11" t="str">
        <f>H24</f>
        <v>Ortega</v>
      </c>
      <c r="O24" s="11" t="str">
        <f>I24</f>
        <v>Jara</v>
      </c>
      <c r="P24" s="10" t="str">
        <f>J24</f>
        <v>Construcciones Anayari, S. A. de C. V. PCZ-131/2016</v>
      </c>
      <c r="Q24" s="11" t="str">
        <f>K24</f>
        <v>CAN030528ME0</v>
      </c>
      <c r="R24" s="10" t="s">
        <v>53</v>
      </c>
      <c r="S24" s="10" t="s">
        <v>53</v>
      </c>
      <c r="T24" s="10" t="s">
        <v>53</v>
      </c>
      <c r="U24" s="9" t="str">
        <f>C24</f>
        <v>DOPI-MUN-RP-OC-AD-032-16</v>
      </c>
      <c r="V24" s="13">
        <v>42461</v>
      </c>
      <c r="W24" s="12">
        <f>Y24/1.16</f>
        <v>1340904.9224137932</v>
      </c>
      <c r="X24" s="12">
        <f>W24*0.16</f>
        <v>214544.78758620692</v>
      </c>
      <c r="Y24" s="12">
        <v>1555449.71</v>
      </c>
      <c r="Z24" s="7">
        <f t="shared" si="4"/>
        <v>155544.97</v>
      </c>
      <c r="AA24" s="10" t="s">
        <v>236</v>
      </c>
      <c r="AB24" s="11" t="s">
        <v>46</v>
      </c>
      <c r="AC24" s="11" t="s">
        <v>55</v>
      </c>
      <c r="AD24" s="13">
        <v>42464</v>
      </c>
      <c r="AE24" s="13">
        <v>42536</v>
      </c>
      <c r="AF24" s="10" t="s">
        <v>237</v>
      </c>
      <c r="AG24" s="11" t="s">
        <v>46</v>
      </c>
      <c r="AH24" s="11" t="s">
        <v>46</v>
      </c>
      <c r="AI24" s="11" t="s">
        <v>46</v>
      </c>
      <c r="AJ24" s="11" t="s">
        <v>46</v>
      </c>
      <c r="AK24" s="11" t="s">
        <v>46</v>
      </c>
      <c r="AL24" s="11" t="s">
        <v>46</v>
      </c>
      <c r="AM24" s="11" t="s">
        <v>46</v>
      </c>
      <c r="AN24" s="11" t="s">
        <v>46</v>
      </c>
      <c r="AO24" s="11" t="s">
        <v>46</v>
      </c>
    </row>
    <row r="25" spans="1:41" ht="61.15" customHeight="1">
      <c r="A25" s="4">
        <v>2015</v>
      </c>
      <c r="B25" s="4" t="s">
        <v>43</v>
      </c>
      <c r="C25" s="4" t="s">
        <v>238</v>
      </c>
      <c r="D25" s="5" t="s">
        <v>45</v>
      </c>
      <c r="E25" s="6" t="s">
        <v>46</v>
      </c>
      <c r="F25" s="10" t="s">
        <v>239</v>
      </c>
      <c r="G25" s="11" t="s">
        <v>240</v>
      </c>
      <c r="H25" s="11" t="s">
        <v>241</v>
      </c>
      <c r="I25" s="11" t="s">
        <v>242</v>
      </c>
      <c r="J25" s="5" t="s">
        <v>243</v>
      </c>
      <c r="K25" s="11" t="s">
        <v>244</v>
      </c>
      <c r="L25" s="12">
        <v>476740.63</v>
      </c>
      <c r="M25" s="11" t="str">
        <f t="shared" ref="M25:Q35" si="6">G25</f>
        <v>Juan José</v>
      </c>
      <c r="N25" s="11" t="str">
        <f t="shared" si="6"/>
        <v>Gutiérrez</v>
      </c>
      <c r="O25" s="11" t="str">
        <f t="shared" si="6"/>
        <v>Contreras</v>
      </c>
      <c r="P25" s="10" t="str">
        <f t="shared" si="6"/>
        <v>Rencoist Construcciones, S. A. de C. V. PCZ-080/2016</v>
      </c>
      <c r="Q25" s="11" t="str">
        <f t="shared" si="6"/>
        <v>RCO130920JX9</v>
      </c>
      <c r="R25" s="10" t="s">
        <v>53</v>
      </c>
      <c r="S25" s="10" t="s">
        <v>53</v>
      </c>
      <c r="T25" s="10" t="s">
        <v>53</v>
      </c>
      <c r="U25" s="9" t="str">
        <f t="shared" ref="U25:U32" si="7">C25</f>
        <v>DOPI-MUN-RP-IM-AD-033-16</v>
      </c>
      <c r="V25" s="13">
        <v>42461</v>
      </c>
      <c r="W25" s="12">
        <f>L25/1.16</f>
        <v>410983.30172413797</v>
      </c>
      <c r="X25" s="12">
        <f>W25*0.16</f>
        <v>65757.328275862077</v>
      </c>
      <c r="Y25" s="12">
        <v>476740.63</v>
      </c>
      <c r="Z25" s="7">
        <f t="shared" si="4"/>
        <v>47674.06</v>
      </c>
      <c r="AA25" s="10" t="s">
        <v>245</v>
      </c>
      <c r="AB25" s="11" t="s">
        <v>46</v>
      </c>
      <c r="AC25" s="11" t="s">
        <v>55</v>
      </c>
      <c r="AD25" s="13">
        <v>42464</v>
      </c>
      <c r="AE25" s="13">
        <v>42510</v>
      </c>
      <c r="AF25" s="10" t="s">
        <v>74</v>
      </c>
      <c r="AG25" s="6" t="s">
        <v>46</v>
      </c>
      <c r="AH25" s="6" t="s">
        <v>46</v>
      </c>
      <c r="AI25" s="6" t="s">
        <v>46</v>
      </c>
      <c r="AJ25" s="6" t="s">
        <v>46</v>
      </c>
      <c r="AK25" s="6" t="s">
        <v>46</v>
      </c>
      <c r="AL25" s="6" t="s">
        <v>46</v>
      </c>
      <c r="AM25" s="6" t="s">
        <v>46</v>
      </c>
      <c r="AN25" s="6" t="s">
        <v>46</v>
      </c>
      <c r="AO25" s="6" t="s">
        <v>46</v>
      </c>
    </row>
    <row r="26" spans="1:41" ht="60" customHeight="1">
      <c r="A26" s="4">
        <v>2015</v>
      </c>
      <c r="B26" s="4" t="s">
        <v>43</v>
      </c>
      <c r="C26" s="4" t="s">
        <v>246</v>
      </c>
      <c r="D26" s="5" t="s">
        <v>45</v>
      </c>
      <c r="E26" s="6" t="s">
        <v>46</v>
      </c>
      <c r="F26" s="10" t="s">
        <v>231</v>
      </c>
      <c r="G26" s="11" t="s">
        <v>136</v>
      </c>
      <c r="H26" s="11" t="s">
        <v>137</v>
      </c>
      <c r="I26" s="11" t="s">
        <v>138</v>
      </c>
      <c r="J26" s="5" t="s">
        <v>247</v>
      </c>
      <c r="K26" s="11" t="s">
        <v>140</v>
      </c>
      <c r="L26" s="12">
        <v>1475860.34</v>
      </c>
      <c r="M26" s="11" t="str">
        <f t="shared" si="6"/>
        <v>Bernardo</v>
      </c>
      <c r="N26" s="11" t="str">
        <f t="shared" si="6"/>
        <v>Saenz</v>
      </c>
      <c r="O26" s="11" t="str">
        <f t="shared" si="6"/>
        <v>Barba</v>
      </c>
      <c r="P26" s="10" t="str">
        <f t="shared" si="6"/>
        <v>Grupo Edificador Mayab, S. A. de C. V. PCZ-032/2016</v>
      </c>
      <c r="Q26" s="11" t="str">
        <f t="shared" si="6"/>
        <v>GEM070112PX8</v>
      </c>
      <c r="R26" s="10" t="s">
        <v>53</v>
      </c>
      <c r="S26" s="10" t="s">
        <v>53</v>
      </c>
      <c r="T26" s="10" t="s">
        <v>53</v>
      </c>
      <c r="U26" s="9" t="str">
        <f t="shared" si="7"/>
        <v>DOPI-MUN-RP-OC-AD-034-16</v>
      </c>
      <c r="V26" s="13">
        <v>42467</v>
      </c>
      <c r="W26" s="12">
        <f t="shared" ref="W26:W32" si="8">L26/1.16</f>
        <v>1272293.3965517243</v>
      </c>
      <c r="X26" s="12">
        <f t="shared" ref="X26:X32" si="9">W26*0.16</f>
        <v>203566.94344827588</v>
      </c>
      <c r="Y26" s="12">
        <v>1475860.34</v>
      </c>
      <c r="Z26" s="7">
        <f t="shared" si="4"/>
        <v>147586.03</v>
      </c>
      <c r="AA26" s="10" t="s">
        <v>248</v>
      </c>
      <c r="AB26" s="11" t="s">
        <v>46</v>
      </c>
      <c r="AC26" s="11" t="s">
        <v>55</v>
      </c>
      <c r="AD26" s="13">
        <v>42471</v>
      </c>
      <c r="AE26" s="13">
        <v>42536</v>
      </c>
      <c r="AF26" s="10" t="s">
        <v>98</v>
      </c>
      <c r="AG26" s="6" t="s">
        <v>46</v>
      </c>
      <c r="AH26" s="6" t="s">
        <v>46</v>
      </c>
      <c r="AI26" s="6" t="s">
        <v>46</v>
      </c>
      <c r="AJ26" s="6" t="s">
        <v>46</v>
      </c>
      <c r="AK26" s="6" t="s">
        <v>46</v>
      </c>
      <c r="AL26" s="6" t="s">
        <v>46</v>
      </c>
      <c r="AM26" s="6" t="s">
        <v>46</v>
      </c>
      <c r="AN26" s="6" t="s">
        <v>46</v>
      </c>
      <c r="AO26" s="6" t="s">
        <v>46</v>
      </c>
    </row>
    <row r="27" spans="1:41" ht="81">
      <c r="A27" s="4">
        <v>2015</v>
      </c>
      <c r="B27" s="4" t="s">
        <v>43</v>
      </c>
      <c r="C27" s="4" t="s">
        <v>249</v>
      </c>
      <c r="D27" s="5" t="s">
        <v>45</v>
      </c>
      <c r="E27" s="6" t="s">
        <v>46</v>
      </c>
      <c r="F27" s="10" t="s">
        <v>231</v>
      </c>
      <c r="G27" s="11" t="s">
        <v>250</v>
      </c>
      <c r="H27" s="11" t="s">
        <v>251</v>
      </c>
      <c r="I27" s="11" t="s">
        <v>252</v>
      </c>
      <c r="J27" s="5" t="s">
        <v>253</v>
      </c>
      <c r="K27" s="11" t="s">
        <v>254</v>
      </c>
      <c r="L27" s="12">
        <v>1495685.74</v>
      </c>
      <c r="M27" s="11" t="str">
        <f t="shared" si="6"/>
        <v>Jorge Guillermo</v>
      </c>
      <c r="N27" s="11" t="str">
        <f t="shared" si="6"/>
        <v>Malacón</v>
      </c>
      <c r="O27" s="11" t="str">
        <f t="shared" si="6"/>
        <v>Sainz</v>
      </c>
      <c r="P27" s="10" t="str">
        <f t="shared" si="6"/>
        <v>Edficaciones Yazmin, S. A. de C. V.  PCZ-146/2016</v>
      </c>
      <c r="Q27" s="11" t="str">
        <f t="shared" si="6"/>
        <v>EYA020712BQ6</v>
      </c>
      <c r="R27" s="10" t="s">
        <v>53</v>
      </c>
      <c r="S27" s="10" t="s">
        <v>53</v>
      </c>
      <c r="T27" s="10" t="s">
        <v>53</v>
      </c>
      <c r="U27" s="9" t="str">
        <f t="shared" si="7"/>
        <v>DOPI-MUN-RP-OC-AD-035-16</v>
      </c>
      <c r="V27" s="13">
        <v>42475</v>
      </c>
      <c r="W27" s="12">
        <f t="shared" si="8"/>
        <v>1289384.2586206896</v>
      </c>
      <c r="X27" s="12">
        <f t="shared" si="9"/>
        <v>206301.48137931034</v>
      </c>
      <c r="Y27" s="12">
        <v>1495685.74</v>
      </c>
      <c r="Z27" s="7">
        <f t="shared" si="4"/>
        <v>149568.57</v>
      </c>
      <c r="AA27" s="10" t="s">
        <v>255</v>
      </c>
      <c r="AB27" s="11" t="s">
        <v>46</v>
      </c>
      <c r="AC27" s="11" t="s">
        <v>55</v>
      </c>
      <c r="AD27" s="13">
        <v>42478</v>
      </c>
      <c r="AE27" s="13">
        <v>42551</v>
      </c>
      <c r="AF27" s="10" t="s">
        <v>256</v>
      </c>
      <c r="AG27" s="6" t="s">
        <v>46</v>
      </c>
      <c r="AH27" s="6" t="s">
        <v>46</v>
      </c>
      <c r="AI27" s="6" t="s">
        <v>46</v>
      </c>
      <c r="AJ27" s="6" t="s">
        <v>46</v>
      </c>
      <c r="AK27" s="6" t="s">
        <v>46</v>
      </c>
      <c r="AL27" s="6" t="s">
        <v>46</v>
      </c>
      <c r="AM27" s="6" t="s">
        <v>46</v>
      </c>
      <c r="AN27" s="6" t="s">
        <v>46</v>
      </c>
      <c r="AO27" s="6" t="s">
        <v>46</v>
      </c>
    </row>
    <row r="28" spans="1:41" ht="72" customHeight="1">
      <c r="A28" s="4">
        <v>2015</v>
      </c>
      <c r="B28" s="4" t="s">
        <v>43</v>
      </c>
      <c r="C28" s="4" t="s">
        <v>257</v>
      </c>
      <c r="D28" s="5" t="s">
        <v>45</v>
      </c>
      <c r="E28" s="6" t="s">
        <v>46</v>
      </c>
      <c r="F28" s="10" t="s">
        <v>258</v>
      </c>
      <c r="G28" s="11" t="s">
        <v>259</v>
      </c>
      <c r="H28" s="11" t="s">
        <v>260</v>
      </c>
      <c r="I28" s="11" t="s">
        <v>261</v>
      </c>
      <c r="J28" s="5" t="s">
        <v>262</v>
      </c>
      <c r="K28" s="11" t="s">
        <v>263</v>
      </c>
      <c r="L28" s="12">
        <v>225850.48</v>
      </c>
      <c r="M28" s="11" t="str">
        <f t="shared" si="6"/>
        <v>Victor Martín</v>
      </c>
      <c r="N28" s="11" t="str">
        <f t="shared" si="6"/>
        <v>López</v>
      </c>
      <c r="O28" s="11" t="str">
        <f t="shared" si="6"/>
        <v>Santos</v>
      </c>
      <c r="P28" s="10" t="str">
        <f t="shared" si="6"/>
        <v>Construcciones Citus, S. A. de C. V. PCZ-141/2016</v>
      </c>
      <c r="Q28" s="11" t="str">
        <f t="shared" si="6"/>
        <v>CCI020411HS5</v>
      </c>
      <c r="R28" s="10" t="s">
        <v>53</v>
      </c>
      <c r="S28" s="10" t="s">
        <v>53</v>
      </c>
      <c r="T28" s="10" t="s">
        <v>53</v>
      </c>
      <c r="U28" s="9" t="str">
        <f t="shared" si="7"/>
        <v>DOPI-MUN-RP-IM-AD-036-16</v>
      </c>
      <c r="V28" s="13">
        <v>42475</v>
      </c>
      <c r="W28" s="12">
        <f t="shared" si="8"/>
        <v>194698.68965517243</v>
      </c>
      <c r="X28" s="12">
        <f t="shared" si="9"/>
        <v>31151.79034482759</v>
      </c>
      <c r="Y28" s="12">
        <v>225850.48</v>
      </c>
      <c r="Z28" s="7">
        <f t="shared" si="4"/>
        <v>22585.05</v>
      </c>
      <c r="AA28" s="10" t="s">
        <v>264</v>
      </c>
      <c r="AB28" s="11" t="s">
        <v>46</v>
      </c>
      <c r="AC28" s="11" t="s">
        <v>55</v>
      </c>
      <c r="AD28" s="13">
        <v>42478</v>
      </c>
      <c r="AE28" s="13">
        <v>42525</v>
      </c>
      <c r="AF28" s="10" t="s">
        <v>237</v>
      </c>
      <c r="AG28" s="6" t="s">
        <v>46</v>
      </c>
      <c r="AH28" s="6" t="s">
        <v>46</v>
      </c>
      <c r="AI28" s="6" t="s">
        <v>46</v>
      </c>
      <c r="AJ28" s="6" t="s">
        <v>46</v>
      </c>
      <c r="AK28" s="6" t="s">
        <v>46</v>
      </c>
      <c r="AL28" s="6" t="s">
        <v>46</v>
      </c>
      <c r="AM28" s="6" t="s">
        <v>46</v>
      </c>
      <c r="AN28" s="6" t="s">
        <v>46</v>
      </c>
      <c r="AO28" s="6" t="s">
        <v>46</v>
      </c>
    </row>
    <row r="29" spans="1:41" ht="70.900000000000006" customHeight="1">
      <c r="A29" s="4">
        <v>2015</v>
      </c>
      <c r="B29" s="4" t="s">
        <v>43</v>
      </c>
      <c r="C29" s="4" t="s">
        <v>265</v>
      </c>
      <c r="D29" s="5" t="s">
        <v>45</v>
      </c>
      <c r="E29" s="6" t="s">
        <v>46</v>
      </c>
      <c r="F29" s="10" t="s">
        <v>258</v>
      </c>
      <c r="G29" s="11" t="s">
        <v>266</v>
      </c>
      <c r="H29" s="11" t="s">
        <v>267</v>
      </c>
      <c r="I29" s="11" t="s">
        <v>268</v>
      </c>
      <c r="J29" s="5" t="s">
        <v>269</v>
      </c>
      <c r="K29" s="11" t="s">
        <v>270</v>
      </c>
      <c r="L29" s="12">
        <v>385554.88</v>
      </c>
      <c r="M29" s="11" t="str">
        <f t="shared" si="6"/>
        <v>Adriana Del Refugio</v>
      </c>
      <c r="N29" s="11" t="str">
        <f t="shared" si="6"/>
        <v>De la Torre</v>
      </c>
      <c r="O29" s="11" t="str">
        <f t="shared" si="6"/>
        <v>Martín</v>
      </c>
      <c r="P29" s="10" t="str">
        <f t="shared" si="6"/>
        <v>SDT Constructora S. A. de C. V. PCZ-147/2016</v>
      </c>
      <c r="Q29" s="11" t="str">
        <f t="shared" si="6"/>
        <v>SCO040813IIA</v>
      </c>
      <c r="R29" s="10" t="s">
        <v>53</v>
      </c>
      <c r="S29" s="10" t="s">
        <v>53</v>
      </c>
      <c r="T29" s="10" t="s">
        <v>53</v>
      </c>
      <c r="U29" s="9" t="str">
        <f t="shared" si="7"/>
        <v>DOPI-MUN-RP-IM-AD-037-16</v>
      </c>
      <c r="V29" s="13">
        <v>42482</v>
      </c>
      <c r="W29" s="12">
        <f t="shared" si="8"/>
        <v>332374.89655172417</v>
      </c>
      <c r="X29" s="12">
        <f t="shared" si="9"/>
        <v>53179.983448275867</v>
      </c>
      <c r="Y29" s="12">
        <v>385554.88</v>
      </c>
      <c r="Z29" s="7">
        <f t="shared" si="4"/>
        <v>38555.49</v>
      </c>
      <c r="AA29" s="10" t="s">
        <v>271</v>
      </c>
      <c r="AB29" s="11" t="s">
        <v>46</v>
      </c>
      <c r="AC29" s="11" t="s">
        <v>55</v>
      </c>
      <c r="AD29" s="13">
        <v>42485</v>
      </c>
      <c r="AE29" s="13">
        <v>42521</v>
      </c>
      <c r="AF29" s="10" t="s">
        <v>65</v>
      </c>
      <c r="AG29" s="6" t="s">
        <v>46</v>
      </c>
      <c r="AH29" s="6" t="s">
        <v>46</v>
      </c>
      <c r="AI29" s="6" t="s">
        <v>46</v>
      </c>
      <c r="AJ29" s="6" t="s">
        <v>46</v>
      </c>
      <c r="AK29" s="6" t="s">
        <v>46</v>
      </c>
      <c r="AL29" s="6" t="s">
        <v>46</v>
      </c>
      <c r="AM29" s="6" t="s">
        <v>46</v>
      </c>
      <c r="AN29" s="6" t="s">
        <v>46</v>
      </c>
      <c r="AO29" s="6" t="s">
        <v>46</v>
      </c>
    </row>
    <row r="30" spans="1:41" ht="157.15" customHeight="1">
      <c r="A30" s="4">
        <v>2016</v>
      </c>
      <c r="B30" s="4" t="s">
        <v>43</v>
      </c>
      <c r="C30" s="4" t="s">
        <v>272</v>
      </c>
      <c r="D30" s="5" t="s">
        <v>45</v>
      </c>
      <c r="E30" s="6" t="s">
        <v>46</v>
      </c>
      <c r="F30" s="10" t="s">
        <v>273</v>
      </c>
      <c r="G30" s="11" t="s">
        <v>274</v>
      </c>
      <c r="H30" s="11" t="s">
        <v>275</v>
      </c>
      <c r="I30" s="11" t="s">
        <v>276</v>
      </c>
      <c r="J30" s="5" t="s">
        <v>277</v>
      </c>
      <c r="K30" s="11" t="s">
        <v>278</v>
      </c>
      <c r="L30" s="12">
        <v>758305.64</v>
      </c>
      <c r="M30" s="11" t="str">
        <f t="shared" si="6"/>
        <v>Omar</v>
      </c>
      <c r="N30" s="11" t="str">
        <f t="shared" si="6"/>
        <v>Mora</v>
      </c>
      <c r="O30" s="11" t="str">
        <f t="shared" si="6"/>
        <v>Montes de Oca</v>
      </c>
      <c r="P30" s="10" t="str">
        <f t="shared" si="6"/>
        <v>Dommont Construcciones, S. A. de C. V. PCZ-133/2016</v>
      </c>
      <c r="Q30" s="11" t="str">
        <f t="shared" si="6"/>
        <v>DCO130215C16</v>
      </c>
      <c r="R30" s="10" t="s">
        <v>53</v>
      </c>
      <c r="S30" s="10" t="s">
        <v>53</v>
      </c>
      <c r="T30" s="10" t="s">
        <v>53</v>
      </c>
      <c r="U30" s="9" t="str">
        <f t="shared" si="7"/>
        <v>DOPI-MUN-RP-OC-AD-038-16</v>
      </c>
      <c r="V30" s="13">
        <v>42482</v>
      </c>
      <c r="W30" s="12">
        <f t="shared" si="8"/>
        <v>653711.75862068974</v>
      </c>
      <c r="X30" s="12">
        <f t="shared" si="9"/>
        <v>104593.88137931036</v>
      </c>
      <c r="Y30" s="12">
        <v>758305.64</v>
      </c>
      <c r="Z30" s="7">
        <f t="shared" si="4"/>
        <v>75830.559999999998</v>
      </c>
      <c r="AA30" s="10" t="s">
        <v>279</v>
      </c>
      <c r="AB30" s="11" t="s">
        <v>46</v>
      </c>
      <c r="AC30" s="11" t="s">
        <v>55</v>
      </c>
      <c r="AD30" s="13">
        <v>42485</v>
      </c>
      <c r="AE30" s="13">
        <v>42536</v>
      </c>
      <c r="AF30" s="10" t="s">
        <v>98</v>
      </c>
      <c r="AG30" s="6" t="s">
        <v>46</v>
      </c>
      <c r="AH30" s="6" t="s">
        <v>46</v>
      </c>
      <c r="AI30" s="6" t="s">
        <v>46</v>
      </c>
      <c r="AJ30" s="6" t="s">
        <v>46</v>
      </c>
      <c r="AK30" s="6" t="s">
        <v>46</v>
      </c>
      <c r="AL30" s="6" t="s">
        <v>46</v>
      </c>
      <c r="AM30" s="6" t="s">
        <v>46</v>
      </c>
      <c r="AN30" s="6" t="s">
        <v>46</v>
      </c>
      <c r="AO30" s="6" t="s">
        <v>46</v>
      </c>
    </row>
    <row r="31" spans="1:41" ht="40.5">
      <c r="A31" s="4">
        <v>2016</v>
      </c>
      <c r="B31" s="4" t="s">
        <v>43</v>
      </c>
      <c r="C31" s="4" t="s">
        <v>280</v>
      </c>
      <c r="D31" s="5" t="s">
        <v>45</v>
      </c>
      <c r="E31" s="6" t="s">
        <v>46</v>
      </c>
      <c r="F31" s="10" t="s">
        <v>281</v>
      </c>
      <c r="G31" s="11" t="s">
        <v>282</v>
      </c>
      <c r="H31" s="11" t="s">
        <v>283</v>
      </c>
      <c r="I31" s="11" t="s">
        <v>284</v>
      </c>
      <c r="J31" s="5" t="s">
        <v>285</v>
      </c>
      <c r="K31" s="11" t="s">
        <v>286</v>
      </c>
      <c r="L31" s="12">
        <v>377452.12</v>
      </c>
      <c r="M31" s="11" t="str">
        <f t="shared" si="6"/>
        <v>Juan Pablo</v>
      </c>
      <c r="N31" s="11" t="str">
        <f t="shared" si="6"/>
        <v>Vera</v>
      </c>
      <c r="O31" s="11" t="str">
        <f t="shared" si="6"/>
        <v>Tavares</v>
      </c>
      <c r="P31" s="10" t="str">
        <f t="shared" si="6"/>
        <v>Lizette Construcciones, S. A. de C. V. PCZ-045/2016</v>
      </c>
      <c r="Q31" s="11" t="str">
        <f t="shared" si="6"/>
        <v>LCO080228DN2</v>
      </c>
      <c r="R31" s="10" t="s">
        <v>53</v>
      </c>
      <c r="S31" s="10" t="s">
        <v>53</v>
      </c>
      <c r="T31" s="10" t="s">
        <v>53</v>
      </c>
      <c r="U31" s="9" t="str">
        <f t="shared" si="7"/>
        <v>DOPI-MUN-RP-ELE-AD-039-16</v>
      </c>
      <c r="V31" s="13">
        <v>42475</v>
      </c>
      <c r="W31" s="12">
        <f t="shared" si="8"/>
        <v>325389.75862068968</v>
      </c>
      <c r="X31" s="12">
        <f t="shared" si="9"/>
        <v>52062.36137931035</v>
      </c>
      <c r="Y31" s="12">
        <v>377452.12</v>
      </c>
      <c r="Z31" s="7">
        <f t="shared" si="4"/>
        <v>37745.21</v>
      </c>
      <c r="AA31" s="10" t="s">
        <v>287</v>
      </c>
      <c r="AB31" s="11" t="s">
        <v>46</v>
      </c>
      <c r="AC31" s="11" t="s">
        <v>55</v>
      </c>
      <c r="AD31" s="13">
        <v>42478</v>
      </c>
      <c r="AE31" s="13">
        <v>42545</v>
      </c>
      <c r="AF31" s="10" t="s">
        <v>288</v>
      </c>
      <c r="AG31" s="6" t="s">
        <v>46</v>
      </c>
      <c r="AH31" s="6" t="s">
        <v>46</v>
      </c>
      <c r="AI31" s="6" t="s">
        <v>46</v>
      </c>
      <c r="AJ31" s="6" t="s">
        <v>46</v>
      </c>
      <c r="AK31" s="6" t="s">
        <v>46</v>
      </c>
      <c r="AL31" s="6" t="s">
        <v>46</v>
      </c>
      <c r="AM31" s="6" t="s">
        <v>46</v>
      </c>
      <c r="AN31" s="6" t="s">
        <v>46</v>
      </c>
      <c r="AO31" s="6" t="s">
        <v>46</v>
      </c>
    </row>
    <row r="32" spans="1:41" ht="162">
      <c r="A32" s="4">
        <v>2016</v>
      </c>
      <c r="B32" s="4" t="s">
        <v>43</v>
      </c>
      <c r="C32" s="4" t="s">
        <v>289</v>
      </c>
      <c r="D32" s="5" t="s">
        <v>45</v>
      </c>
      <c r="E32" s="6" t="s">
        <v>46</v>
      </c>
      <c r="F32" s="10" t="s">
        <v>281</v>
      </c>
      <c r="G32" s="11" t="s">
        <v>290</v>
      </c>
      <c r="H32" s="11" t="s">
        <v>291</v>
      </c>
      <c r="I32" s="11" t="s">
        <v>154</v>
      </c>
      <c r="J32" s="5" t="s">
        <v>292</v>
      </c>
      <c r="K32" s="11" t="s">
        <v>293</v>
      </c>
      <c r="L32" s="12">
        <v>365693.05</v>
      </c>
      <c r="M32" s="11" t="str">
        <f t="shared" si="6"/>
        <v>Armando</v>
      </c>
      <c r="N32" s="11" t="str">
        <f t="shared" si="6"/>
        <v>Arroyo</v>
      </c>
      <c r="O32" s="11" t="str">
        <f t="shared" si="6"/>
        <v>Zepeda</v>
      </c>
      <c r="P32" s="10" t="str">
        <f t="shared" si="6"/>
        <v>Construcciones y Extructuras ITZ, S. A. de C. V. PCZ-142/2016</v>
      </c>
      <c r="Q32" s="11" t="str">
        <f t="shared" si="6"/>
        <v>CEI000807E95</v>
      </c>
      <c r="R32" s="10" t="s">
        <v>53</v>
      </c>
      <c r="S32" s="10" t="s">
        <v>53</v>
      </c>
      <c r="T32" s="10" t="s">
        <v>53</v>
      </c>
      <c r="U32" s="9" t="str">
        <f t="shared" si="7"/>
        <v>DOPI-MUN-RP-ELE-AD-040-16</v>
      </c>
      <c r="V32" s="13">
        <v>42461</v>
      </c>
      <c r="W32" s="12">
        <f t="shared" si="8"/>
        <v>315252.62931034481</v>
      </c>
      <c r="X32" s="12">
        <f t="shared" si="9"/>
        <v>50440.42068965517</v>
      </c>
      <c r="Y32" s="12">
        <v>365693.05</v>
      </c>
      <c r="Z32" s="7">
        <f t="shared" si="4"/>
        <v>36569.31</v>
      </c>
      <c r="AA32" s="10" t="s">
        <v>294</v>
      </c>
      <c r="AB32" s="11" t="s">
        <v>46</v>
      </c>
      <c r="AC32" s="11" t="s">
        <v>55</v>
      </c>
      <c r="AD32" s="13">
        <v>42464</v>
      </c>
      <c r="AE32" s="13">
        <v>42545</v>
      </c>
      <c r="AF32" s="10" t="s">
        <v>288</v>
      </c>
      <c r="AG32" s="6" t="s">
        <v>46</v>
      </c>
      <c r="AH32" s="6" t="s">
        <v>46</v>
      </c>
      <c r="AI32" s="6" t="s">
        <v>46</v>
      </c>
      <c r="AJ32" s="6" t="s">
        <v>46</v>
      </c>
      <c r="AK32" s="6" t="s">
        <v>46</v>
      </c>
      <c r="AL32" s="6" t="s">
        <v>46</v>
      </c>
      <c r="AM32" s="6" t="s">
        <v>46</v>
      </c>
      <c r="AN32" s="6" t="s">
        <v>46</v>
      </c>
      <c r="AO32" s="6" t="s">
        <v>46</v>
      </c>
    </row>
    <row r="33" spans="1:41" ht="94.5">
      <c r="A33" s="4">
        <v>2016</v>
      </c>
      <c r="B33" s="4" t="s">
        <v>43</v>
      </c>
      <c r="C33" s="4" t="s">
        <v>295</v>
      </c>
      <c r="D33" s="5" t="s">
        <v>45</v>
      </c>
      <c r="E33" s="6" t="s">
        <v>46</v>
      </c>
      <c r="F33" s="10" t="s">
        <v>67</v>
      </c>
      <c r="G33" s="11" t="s">
        <v>296</v>
      </c>
      <c r="H33" s="11" t="s">
        <v>118</v>
      </c>
      <c r="I33" s="11" t="s">
        <v>297</v>
      </c>
      <c r="J33" s="5" t="s">
        <v>298</v>
      </c>
      <c r="K33" s="11" t="s">
        <v>299</v>
      </c>
      <c r="L33" s="12">
        <v>256955.42</v>
      </c>
      <c r="M33" s="11" t="str">
        <f>G33</f>
        <v>Jesús Alfredo</v>
      </c>
      <c r="N33" s="11" t="str">
        <f t="shared" si="6"/>
        <v>Vargas</v>
      </c>
      <c r="O33" s="11" t="str">
        <f t="shared" si="6"/>
        <v>Castellanos</v>
      </c>
      <c r="P33" s="10" t="str">
        <f t="shared" si="6"/>
        <v>Topus Ingeniería, S. A. de C. V. PCZ-144/2016</v>
      </c>
      <c r="Q33" s="11" t="str">
        <f t="shared" si="6"/>
        <v>TIN130227AS1</v>
      </c>
      <c r="R33" s="10" t="s">
        <v>53</v>
      </c>
      <c r="S33" s="10" t="s">
        <v>53</v>
      </c>
      <c r="T33" s="10" t="s">
        <v>53</v>
      </c>
      <c r="U33" s="9" t="str">
        <f>C33</f>
        <v>DOPI-MUN-RP-AP-AD-041-16</v>
      </c>
      <c r="V33" s="13">
        <v>42482</v>
      </c>
      <c r="W33" s="12">
        <f>L33/1.16</f>
        <v>221513.29310344829</v>
      </c>
      <c r="X33" s="12">
        <f>W33*0.16</f>
        <v>35442.12689655173</v>
      </c>
      <c r="Y33" s="12">
        <v>256955.42</v>
      </c>
      <c r="Z33" s="7">
        <f t="shared" si="4"/>
        <v>25695.54</v>
      </c>
      <c r="AA33" s="10" t="s">
        <v>300</v>
      </c>
      <c r="AB33" s="11" t="s">
        <v>46</v>
      </c>
      <c r="AC33" s="11" t="s">
        <v>55</v>
      </c>
      <c r="AD33" s="13">
        <v>42485</v>
      </c>
      <c r="AE33" s="13">
        <v>42518</v>
      </c>
      <c r="AF33" s="10" t="s">
        <v>301</v>
      </c>
      <c r="AG33" s="6" t="s">
        <v>46</v>
      </c>
      <c r="AH33" s="6" t="s">
        <v>46</v>
      </c>
      <c r="AI33" s="6" t="s">
        <v>46</v>
      </c>
      <c r="AJ33" s="6" t="s">
        <v>46</v>
      </c>
      <c r="AK33" s="6" t="s">
        <v>46</v>
      </c>
      <c r="AL33" s="6" t="s">
        <v>46</v>
      </c>
      <c r="AM33" s="6" t="s">
        <v>46</v>
      </c>
      <c r="AN33" s="6" t="s">
        <v>46</v>
      </c>
      <c r="AO33" s="6" t="s">
        <v>46</v>
      </c>
    </row>
    <row r="34" spans="1:41" ht="202.5">
      <c r="A34" s="4">
        <v>2016</v>
      </c>
      <c r="B34" s="4" t="s">
        <v>43</v>
      </c>
      <c r="C34" s="4" t="s">
        <v>302</v>
      </c>
      <c r="D34" s="5" t="s">
        <v>45</v>
      </c>
      <c r="E34" s="6" t="s">
        <v>46</v>
      </c>
      <c r="F34" s="10" t="s">
        <v>303</v>
      </c>
      <c r="G34" s="11" t="s">
        <v>304</v>
      </c>
      <c r="H34" s="11" t="s">
        <v>305</v>
      </c>
      <c r="I34" s="11" t="s">
        <v>306</v>
      </c>
      <c r="J34" s="5" t="s">
        <v>307</v>
      </c>
      <c r="K34" s="11" t="s">
        <v>308</v>
      </c>
      <c r="L34" s="12">
        <v>1546969.15</v>
      </c>
      <c r="M34" s="11" t="str">
        <f>G34</f>
        <v>José Antonio</v>
      </c>
      <c r="N34" s="11" t="str">
        <f t="shared" si="6"/>
        <v>Álvarez</v>
      </c>
      <c r="O34" s="11" t="str">
        <f t="shared" si="6"/>
        <v>Garcia</v>
      </c>
      <c r="P34" s="10" t="str">
        <f t="shared" si="6"/>
        <v>Urcoma 1970, S. A. de C. V. PCZ-041/2016</v>
      </c>
      <c r="Q34" s="11" t="str">
        <f>K34</f>
        <v>UMN160125869</v>
      </c>
      <c r="R34" s="10" t="s">
        <v>53</v>
      </c>
      <c r="S34" s="10" t="s">
        <v>53</v>
      </c>
      <c r="T34" s="10" t="s">
        <v>53</v>
      </c>
      <c r="U34" s="9" t="str">
        <f>C34</f>
        <v>DOPI-MUN-RP-IM-AD-042-16</v>
      </c>
      <c r="V34" s="13">
        <v>42501</v>
      </c>
      <c r="W34" s="12">
        <f>L34/1.16</f>
        <v>1333594.0948275863</v>
      </c>
      <c r="X34" s="12">
        <f>W34*0.16</f>
        <v>213375.05517241382</v>
      </c>
      <c r="Y34" s="12">
        <f>W34+X34</f>
        <v>1546969.1500000001</v>
      </c>
      <c r="Z34" s="7">
        <f t="shared" si="4"/>
        <v>154696.92000000001</v>
      </c>
      <c r="AA34" s="10" t="s">
        <v>309</v>
      </c>
      <c r="AB34" s="11" t="s">
        <v>46</v>
      </c>
      <c r="AC34" s="11" t="s">
        <v>55</v>
      </c>
      <c r="AD34" s="13">
        <v>42502</v>
      </c>
      <c r="AE34" s="13">
        <v>42582</v>
      </c>
      <c r="AF34" s="10" t="s">
        <v>310</v>
      </c>
      <c r="AG34" s="6" t="s">
        <v>46</v>
      </c>
      <c r="AH34" s="6" t="s">
        <v>46</v>
      </c>
      <c r="AI34" s="6" t="s">
        <v>46</v>
      </c>
      <c r="AJ34" s="6" t="s">
        <v>46</v>
      </c>
      <c r="AK34" s="6" t="s">
        <v>46</v>
      </c>
      <c r="AL34" s="6" t="s">
        <v>46</v>
      </c>
      <c r="AM34" s="6" t="s">
        <v>46</v>
      </c>
      <c r="AN34" s="6" t="s">
        <v>46</v>
      </c>
      <c r="AO34" s="6" t="s">
        <v>46</v>
      </c>
    </row>
    <row r="35" spans="1:41" ht="40.5">
      <c r="A35" s="4">
        <v>2016</v>
      </c>
      <c r="B35" s="4" t="s">
        <v>43</v>
      </c>
      <c r="C35" s="4" t="s">
        <v>311</v>
      </c>
      <c r="D35" s="5" t="s">
        <v>45</v>
      </c>
      <c r="E35" s="6" t="s">
        <v>46</v>
      </c>
      <c r="F35" s="10" t="s">
        <v>169</v>
      </c>
      <c r="G35" s="11" t="s">
        <v>312</v>
      </c>
      <c r="H35" s="11" t="s">
        <v>313</v>
      </c>
      <c r="I35" s="11" t="s">
        <v>314</v>
      </c>
      <c r="J35" s="5" t="s">
        <v>315</v>
      </c>
      <c r="K35" s="11" t="s">
        <v>316</v>
      </c>
      <c r="L35" s="12">
        <v>1495650.37</v>
      </c>
      <c r="M35" s="11" t="str">
        <f>G35</f>
        <v>Juan Francisco</v>
      </c>
      <c r="N35" s="11" t="str">
        <f t="shared" si="6"/>
        <v>Toscano</v>
      </c>
      <c r="O35" s="11" t="str">
        <f t="shared" si="6"/>
        <v>Lases</v>
      </c>
      <c r="P35" s="10" t="str">
        <f t="shared" si="6"/>
        <v>Infografía Digital de Occidente, S. A. de C. V. PCZ-178/2016</v>
      </c>
      <c r="Q35" s="11" t="str">
        <f>K35</f>
        <v>IDO100427QG2</v>
      </c>
      <c r="R35" s="10" t="s">
        <v>53</v>
      </c>
      <c r="S35" s="10" t="s">
        <v>53</v>
      </c>
      <c r="T35" s="10" t="s">
        <v>53</v>
      </c>
      <c r="U35" s="9" t="str">
        <f>C35</f>
        <v>DOPI-MUN-RP-PROY-AD-043-16</v>
      </c>
      <c r="V35" s="13">
        <v>42503</v>
      </c>
      <c r="W35" s="12">
        <f>L35/1.16</f>
        <v>1289353.7672413795</v>
      </c>
      <c r="X35" s="12">
        <f>W35*0.16</f>
        <v>206296.60275862072</v>
      </c>
      <c r="Y35" s="12">
        <f>W35+X35</f>
        <v>1495650.37</v>
      </c>
      <c r="Z35" s="7">
        <f t="shared" si="4"/>
        <v>149565.04</v>
      </c>
      <c r="AA35" s="10" t="s">
        <v>317</v>
      </c>
      <c r="AB35" s="11" t="s">
        <v>46</v>
      </c>
      <c r="AC35" s="11" t="s">
        <v>55</v>
      </c>
      <c r="AD35" s="13">
        <v>42506</v>
      </c>
      <c r="AE35" s="13">
        <v>42582</v>
      </c>
      <c r="AF35" s="10" t="s">
        <v>318</v>
      </c>
      <c r="AG35" s="6" t="s">
        <v>46</v>
      </c>
      <c r="AH35" s="6" t="s">
        <v>46</v>
      </c>
      <c r="AI35" s="6" t="s">
        <v>46</v>
      </c>
      <c r="AJ35" s="6" t="s">
        <v>46</v>
      </c>
      <c r="AK35" s="6" t="s">
        <v>46</v>
      </c>
      <c r="AL35" s="6" t="s">
        <v>46</v>
      </c>
      <c r="AM35" s="6" t="s">
        <v>46</v>
      </c>
      <c r="AN35" s="6" t="s">
        <v>46</v>
      </c>
      <c r="AO35" s="6" t="s">
        <v>46</v>
      </c>
    </row>
    <row r="36" spans="1:41" ht="67.5">
      <c r="A36" s="4">
        <v>2016</v>
      </c>
      <c r="B36" s="4" t="s">
        <v>43</v>
      </c>
      <c r="C36" s="4" t="s">
        <v>319</v>
      </c>
      <c r="D36" s="5" t="s">
        <v>45</v>
      </c>
      <c r="E36" s="6" t="s">
        <v>46</v>
      </c>
      <c r="F36" s="10" t="s">
        <v>320</v>
      </c>
      <c r="G36" s="6" t="s">
        <v>321</v>
      </c>
      <c r="H36" s="6" t="s">
        <v>322</v>
      </c>
      <c r="I36" s="4" t="s">
        <v>323</v>
      </c>
      <c r="J36" s="5" t="s">
        <v>324</v>
      </c>
      <c r="K36" s="6" t="s">
        <v>325</v>
      </c>
      <c r="L36" s="7">
        <v>4496387.16</v>
      </c>
      <c r="M36" s="6" t="s">
        <v>321</v>
      </c>
      <c r="N36" s="6" t="s">
        <v>322</v>
      </c>
      <c r="O36" s="6" t="s">
        <v>323</v>
      </c>
      <c r="P36" s="5" t="s">
        <v>324</v>
      </c>
      <c r="Q36" s="6" t="s">
        <v>325</v>
      </c>
      <c r="R36" s="10" t="s">
        <v>53</v>
      </c>
      <c r="S36" s="10" t="s">
        <v>53</v>
      </c>
      <c r="T36" s="10" t="s">
        <v>53</v>
      </c>
      <c r="U36" s="9" t="s">
        <v>319</v>
      </c>
      <c r="V36" s="13">
        <v>42545</v>
      </c>
      <c r="W36" s="12">
        <v>3876195.8275862071</v>
      </c>
      <c r="X36" s="12">
        <v>620191.33241379319</v>
      </c>
      <c r="Y36" s="12">
        <v>4496387.16</v>
      </c>
      <c r="Z36" s="7">
        <f t="shared" si="4"/>
        <v>449638.72</v>
      </c>
      <c r="AA36" s="5" t="s">
        <v>326</v>
      </c>
      <c r="AB36" s="11" t="s">
        <v>46</v>
      </c>
      <c r="AC36" s="11" t="s">
        <v>55</v>
      </c>
      <c r="AD36" s="8">
        <v>42548</v>
      </c>
      <c r="AE36" s="8">
        <v>42637</v>
      </c>
      <c r="AF36" s="10" t="s">
        <v>327</v>
      </c>
      <c r="AG36" s="6" t="s">
        <v>46</v>
      </c>
      <c r="AH36" s="6" t="s">
        <v>46</v>
      </c>
      <c r="AI36" s="6" t="s">
        <v>46</v>
      </c>
      <c r="AJ36" s="6" t="s">
        <v>46</v>
      </c>
      <c r="AK36" s="6" t="s">
        <v>46</v>
      </c>
      <c r="AL36" s="6" t="s">
        <v>46</v>
      </c>
      <c r="AM36" s="6" t="s">
        <v>46</v>
      </c>
      <c r="AN36" s="6" t="s">
        <v>46</v>
      </c>
      <c r="AO36" s="6" t="s">
        <v>46</v>
      </c>
    </row>
    <row r="37" spans="1:41" ht="94.5">
      <c r="A37" s="4">
        <v>2016</v>
      </c>
      <c r="B37" s="4" t="s">
        <v>43</v>
      </c>
      <c r="C37" s="4" t="s">
        <v>328</v>
      </c>
      <c r="D37" s="5" t="s">
        <v>45</v>
      </c>
      <c r="E37" s="6" t="s">
        <v>46</v>
      </c>
      <c r="F37" s="10" t="s">
        <v>320</v>
      </c>
      <c r="G37" s="6" t="s">
        <v>304</v>
      </c>
      <c r="H37" s="6" t="s">
        <v>329</v>
      </c>
      <c r="I37" s="6" t="s">
        <v>330</v>
      </c>
      <c r="J37" s="5" t="s">
        <v>331</v>
      </c>
      <c r="K37" s="6" t="s">
        <v>332</v>
      </c>
      <c r="L37" s="7">
        <v>2358235.44</v>
      </c>
      <c r="M37" s="6" t="s">
        <v>304</v>
      </c>
      <c r="N37" s="6" t="s">
        <v>329</v>
      </c>
      <c r="O37" s="6" t="s">
        <v>330</v>
      </c>
      <c r="P37" s="5" t="s">
        <v>331</v>
      </c>
      <c r="Q37" s="6" t="s">
        <v>332</v>
      </c>
      <c r="R37" s="10" t="s">
        <v>53</v>
      </c>
      <c r="S37" s="10" t="s">
        <v>53</v>
      </c>
      <c r="T37" s="10" t="s">
        <v>53</v>
      </c>
      <c r="U37" s="9" t="s">
        <v>328</v>
      </c>
      <c r="V37" s="13">
        <v>42542</v>
      </c>
      <c r="W37" s="12">
        <v>2032961.5862068967</v>
      </c>
      <c r="X37" s="12">
        <v>325273.85379310348</v>
      </c>
      <c r="Y37" s="12">
        <v>2358235.4400000004</v>
      </c>
      <c r="Z37" s="7">
        <f t="shared" si="4"/>
        <v>235823.54</v>
      </c>
      <c r="AA37" s="5" t="s">
        <v>333</v>
      </c>
      <c r="AB37" s="11" t="s">
        <v>46</v>
      </c>
      <c r="AC37" s="11" t="s">
        <v>55</v>
      </c>
      <c r="AD37" s="8">
        <v>42543</v>
      </c>
      <c r="AE37" s="8">
        <v>42632</v>
      </c>
      <c r="AF37" s="10" t="s">
        <v>334</v>
      </c>
      <c r="AG37" s="6" t="s">
        <v>46</v>
      </c>
      <c r="AH37" s="6" t="s">
        <v>46</v>
      </c>
      <c r="AI37" s="6" t="s">
        <v>46</v>
      </c>
      <c r="AJ37" s="6" t="s">
        <v>46</v>
      </c>
      <c r="AK37" s="6" t="s">
        <v>46</v>
      </c>
      <c r="AL37" s="6" t="s">
        <v>46</v>
      </c>
      <c r="AM37" s="6" t="s">
        <v>46</v>
      </c>
      <c r="AN37" s="6" t="s">
        <v>46</v>
      </c>
      <c r="AO37" s="6" t="s">
        <v>46</v>
      </c>
    </row>
    <row r="38" spans="1:41" ht="81">
      <c r="A38" s="4">
        <v>2016</v>
      </c>
      <c r="B38" s="4" t="s">
        <v>43</v>
      </c>
      <c r="C38" s="4" t="s">
        <v>335</v>
      </c>
      <c r="D38" s="5" t="s">
        <v>45</v>
      </c>
      <c r="E38" s="6" t="s">
        <v>46</v>
      </c>
      <c r="F38" s="10" t="s">
        <v>320</v>
      </c>
      <c r="G38" s="6" t="s">
        <v>336</v>
      </c>
      <c r="H38" s="6" t="s">
        <v>337</v>
      </c>
      <c r="I38" s="6" t="s">
        <v>338</v>
      </c>
      <c r="J38" s="5" t="s">
        <v>339</v>
      </c>
      <c r="K38" s="6" t="s">
        <v>340</v>
      </c>
      <c r="L38" s="7">
        <v>1449650.23</v>
      </c>
      <c r="M38" s="6" t="s">
        <v>336</v>
      </c>
      <c r="N38" s="6" t="s">
        <v>337</v>
      </c>
      <c r="O38" s="6" t="s">
        <v>338</v>
      </c>
      <c r="P38" s="5" t="s">
        <v>339</v>
      </c>
      <c r="Q38" s="6" t="s">
        <v>340</v>
      </c>
      <c r="R38" s="10" t="s">
        <v>53</v>
      </c>
      <c r="S38" s="10" t="s">
        <v>53</v>
      </c>
      <c r="T38" s="10" t="s">
        <v>53</v>
      </c>
      <c r="U38" s="9" t="s">
        <v>335</v>
      </c>
      <c r="V38" s="13">
        <v>42542</v>
      </c>
      <c r="W38" s="12">
        <v>1249698.4741379311</v>
      </c>
      <c r="X38" s="12">
        <v>199951.755862069</v>
      </c>
      <c r="Y38" s="12">
        <v>1449650.2300000002</v>
      </c>
      <c r="Z38" s="7">
        <f t="shared" si="4"/>
        <v>144965.01999999999</v>
      </c>
      <c r="AA38" s="5" t="s">
        <v>341</v>
      </c>
      <c r="AB38" s="11" t="s">
        <v>46</v>
      </c>
      <c r="AC38" s="11" t="s">
        <v>55</v>
      </c>
      <c r="AD38" s="8">
        <v>42543</v>
      </c>
      <c r="AE38" s="8">
        <v>42632</v>
      </c>
      <c r="AF38" s="10" t="s">
        <v>158</v>
      </c>
      <c r="AG38" s="6" t="s">
        <v>46</v>
      </c>
      <c r="AH38" s="6" t="s">
        <v>46</v>
      </c>
      <c r="AI38" s="6" t="s">
        <v>46</v>
      </c>
      <c r="AJ38" s="6" t="s">
        <v>46</v>
      </c>
      <c r="AK38" s="6" t="s">
        <v>46</v>
      </c>
      <c r="AL38" s="6" t="s">
        <v>46</v>
      </c>
      <c r="AM38" s="6" t="s">
        <v>46</v>
      </c>
      <c r="AN38" s="6" t="s">
        <v>46</v>
      </c>
      <c r="AO38" s="6" t="s">
        <v>46</v>
      </c>
    </row>
    <row r="39" spans="1:41" ht="108">
      <c r="A39" s="4">
        <v>2016</v>
      </c>
      <c r="B39" s="4" t="s">
        <v>43</v>
      </c>
      <c r="C39" s="4" t="s">
        <v>342</v>
      </c>
      <c r="D39" s="5" t="s">
        <v>45</v>
      </c>
      <c r="E39" s="6" t="s">
        <v>46</v>
      </c>
      <c r="F39" s="10" t="s">
        <v>343</v>
      </c>
      <c r="G39" s="6" t="s">
        <v>344</v>
      </c>
      <c r="H39" s="6" t="s">
        <v>345</v>
      </c>
      <c r="I39" s="6" t="s">
        <v>346</v>
      </c>
      <c r="J39" s="5" t="s">
        <v>347</v>
      </c>
      <c r="K39" s="6" t="s">
        <v>348</v>
      </c>
      <c r="L39" s="7">
        <v>1301258.44</v>
      </c>
      <c r="M39" s="6" t="s">
        <v>344</v>
      </c>
      <c r="N39" s="6" t="s">
        <v>345</v>
      </c>
      <c r="O39" s="6" t="s">
        <v>346</v>
      </c>
      <c r="P39" s="5" t="s">
        <v>347</v>
      </c>
      <c r="Q39" s="6" t="s">
        <v>348</v>
      </c>
      <c r="R39" s="10" t="s">
        <v>53</v>
      </c>
      <c r="S39" s="10" t="s">
        <v>53</v>
      </c>
      <c r="T39" s="10" t="s">
        <v>53</v>
      </c>
      <c r="U39" s="9" t="s">
        <v>342</v>
      </c>
      <c r="V39" s="13">
        <v>42542</v>
      </c>
      <c r="W39" s="12">
        <v>1121774.5172413792</v>
      </c>
      <c r="X39" s="12">
        <v>179483.92275862067</v>
      </c>
      <c r="Y39" s="12">
        <v>1301258.44</v>
      </c>
      <c r="Z39" s="7">
        <f t="shared" si="4"/>
        <v>130125.84</v>
      </c>
      <c r="AA39" s="5" t="s">
        <v>349</v>
      </c>
      <c r="AB39" s="11" t="s">
        <v>46</v>
      </c>
      <c r="AC39" s="11" t="s">
        <v>55</v>
      </c>
      <c r="AD39" s="8">
        <v>42543</v>
      </c>
      <c r="AE39" s="8">
        <v>42602</v>
      </c>
      <c r="AF39" s="10" t="s">
        <v>350</v>
      </c>
      <c r="AG39" s="6" t="s">
        <v>46</v>
      </c>
      <c r="AH39" s="6" t="s">
        <v>46</v>
      </c>
      <c r="AI39" s="6" t="s">
        <v>46</v>
      </c>
      <c r="AJ39" s="6" t="s">
        <v>46</v>
      </c>
      <c r="AK39" s="6" t="s">
        <v>46</v>
      </c>
      <c r="AL39" s="6" t="s">
        <v>46</v>
      </c>
      <c r="AM39" s="6" t="s">
        <v>46</v>
      </c>
      <c r="AN39" s="6" t="s">
        <v>46</v>
      </c>
      <c r="AO39" s="6" t="s">
        <v>46</v>
      </c>
    </row>
    <row r="40" spans="1:41" ht="94.5">
      <c r="A40" s="4">
        <v>2016</v>
      </c>
      <c r="B40" s="4" t="s">
        <v>43</v>
      </c>
      <c r="C40" s="4" t="s">
        <v>351</v>
      </c>
      <c r="D40" s="5" t="s">
        <v>45</v>
      </c>
      <c r="E40" s="6" t="s">
        <v>46</v>
      </c>
      <c r="F40" s="10" t="s">
        <v>115</v>
      </c>
      <c r="G40" s="6" t="s">
        <v>352</v>
      </c>
      <c r="H40" s="6" t="s">
        <v>353</v>
      </c>
      <c r="I40" s="6" t="s">
        <v>322</v>
      </c>
      <c r="J40" s="5" t="s">
        <v>354</v>
      </c>
      <c r="K40" s="6" t="s">
        <v>355</v>
      </c>
      <c r="L40" s="7">
        <v>1503202.18</v>
      </c>
      <c r="M40" s="6" t="s">
        <v>352</v>
      </c>
      <c r="N40" s="6" t="s">
        <v>353</v>
      </c>
      <c r="O40" s="6" t="s">
        <v>322</v>
      </c>
      <c r="P40" s="5" t="s">
        <v>354</v>
      </c>
      <c r="Q40" s="6" t="s">
        <v>355</v>
      </c>
      <c r="R40" s="10" t="s">
        <v>53</v>
      </c>
      <c r="S40" s="10" t="s">
        <v>53</v>
      </c>
      <c r="T40" s="10" t="s">
        <v>53</v>
      </c>
      <c r="U40" s="9" t="s">
        <v>351</v>
      </c>
      <c r="V40" s="13">
        <v>42542</v>
      </c>
      <c r="W40" s="12">
        <v>1295863.948275862</v>
      </c>
      <c r="X40" s="12">
        <v>207338.23172413794</v>
      </c>
      <c r="Y40" s="12">
        <v>1503202.18</v>
      </c>
      <c r="Z40" s="7">
        <f t="shared" si="4"/>
        <v>150320.22</v>
      </c>
      <c r="AA40" s="5" t="s">
        <v>356</v>
      </c>
      <c r="AB40" s="11" t="s">
        <v>46</v>
      </c>
      <c r="AC40" s="11" t="s">
        <v>55</v>
      </c>
      <c r="AD40" s="8">
        <v>42543</v>
      </c>
      <c r="AE40" s="8">
        <v>42632</v>
      </c>
      <c r="AF40" s="10" t="s">
        <v>357</v>
      </c>
      <c r="AG40" s="6" t="s">
        <v>46</v>
      </c>
      <c r="AH40" s="6" t="s">
        <v>46</v>
      </c>
      <c r="AI40" s="6" t="s">
        <v>46</v>
      </c>
      <c r="AJ40" s="6" t="s">
        <v>46</v>
      </c>
      <c r="AK40" s="6" t="s">
        <v>46</v>
      </c>
      <c r="AL40" s="6" t="s">
        <v>46</v>
      </c>
      <c r="AM40" s="6" t="s">
        <v>46</v>
      </c>
      <c r="AN40" s="6" t="s">
        <v>46</v>
      </c>
      <c r="AO40" s="6" t="s">
        <v>46</v>
      </c>
    </row>
    <row r="41" spans="1:41" ht="67.5">
      <c r="A41" s="4">
        <v>2016</v>
      </c>
      <c r="B41" s="4" t="s">
        <v>43</v>
      </c>
      <c r="C41" s="4" t="s">
        <v>358</v>
      </c>
      <c r="D41" s="5" t="s">
        <v>45</v>
      </c>
      <c r="E41" s="6" t="s">
        <v>46</v>
      </c>
      <c r="F41" s="10" t="s">
        <v>160</v>
      </c>
      <c r="G41" s="6" t="s">
        <v>359</v>
      </c>
      <c r="H41" s="6" t="s">
        <v>360</v>
      </c>
      <c r="I41" s="6" t="s">
        <v>361</v>
      </c>
      <c r="J41" s="5" t="s">
        <v>362</v>
      </c>
      <c r="K41" s="6" t="s">
        <v>363</v>
      </c>
      <c r="L41" s="7">
        <v>1398736.12</v>
      </c>
      <c r="M41" s="6" t="s">
        <v>359</v>
      </c>
      <c r="N41" s="6" t="s">
        <v>360</v>
      </c>
      <c r="O41" s="6" t="s">
        <v>361</v>
      </c>
      <c r="P41" s="5" t="s">
        <v>362</v>
      </c>
      <c r="Q41" s="6" t="s">
        <v>363</v>
      </c>
      <c r="R41" s="10" t="s">
        <v>53</v>
      </c>
      <c r="S41" s="10" t="s">
        <v>53</v>
      </c>
      <c r="T41" s="10" t="s">
        <v>53</v>
      </c>
      <c r="U41" s="9" t="s">
        <v>358</v>
      </c>
      <c r="V41" s="13">
        <v>42545</v>
      </c>
      <c r="W41" s="12">
        <v>1205807.0000000002</v>
      </c>
      <c r="X41" s="12">
        <v>192929.12000000005</v>
      </c>
      <c r="Y41" s="12">
        <v>1398736.1200000003</v>
      </c>
      <c r="Z41" s="7">
        <f t="shared" si="4"/>
        <v>139873.60999999999</v>
      </c>
      <c r="AA41" s="5" t="s">
        <v>364</v>
      </c>
      <c r="AB41" s="11" t="s">
        <v>46</v>
      </c>
      <c r="AC41" s="11" t="s">
        <v>55</v>
      </c>
      <c r="AD41" s="8">
        <v>42548</v>
      </c>
      <c r="AE41" s="8">
        <v>42607</v>
      </c>
      <c r="AF41" s="10" t="s">
        <v>365</v>
      </c>
      <c r="AG41" s="6" t="s">
        <v>46</v>
      </c>
      <c r="AH41" s="6" t="s">
        <v>46</v>
      </c>
      <c r="AI41" s="6" t="s">
        <v>46</v>
      </c>
      <c r="AJ41" s="6" t="s">
        <v>46</v>
      </c>
      <c r="AK41" s="6" t="s">
        <v>46</v>
      </c>
      <c r="AL41" s="6" t="s">
        <v>46</v>
      </c>
      <c r="AM41" s="6" t="s">
        <v>46</v>
      </c>
      <c r="AN41" s="6" t="s">
        <v>46</v>
      </c>
      <c r="AO41" s="6" t="s">
        <v>46</v>
      </c>
    </row>
    <row r="42" spans="1:41" ht="81">
      <c r="A42" s="4">
        <v>2016</v>
      </c>
      <c r="B42" s="4" t="s">
        <v>43</v>
      </c>
      <c r="C42" s="4" t="str">
        <f>'[1]V, inciso c) (OP)'!C87</f>
        <v>DOPI-MUN-R33FORTA-OC-AD-074-2016</v>
      </c>
      <c r="D42" s="5" t="s">
        <v>45</v>
      </c>
      <c r="E42" s="6" t="s">
        <v>46</v>
      </c>
      <c r="F42" s="10" t="s">
        <v>231</v>
      </c>
      <c r="G42" s="6" t="s">
        <v>366</v>
      </c>
      <c r="H42" s="6" t="s">
        <v>367</v>
      </c>
      <c r="I42" s="6" t="s">
        <v>368</v>
      </c>
      <c r="J42" s="5" t="s">
        <v>369</v>
      </c>
      <c r="K42" s="6" t="s">
        <v>370</v>
      </c>
      <c r="L42" s="7">
        <v>1472628.4</v>
      </c>
      <c r="M42" s="6" t="s">
        <v>366</v>
      </c>
      <c r="N42" s="6" t="s">
        <v>367</v>
      </c>
      <c r="O42" s="6" t="s">
        <v>368</v>
      </c>
      <c r="P42" s="5" t="s">
        <v>369</v>
      </c>
      <c r="Q42" s="6" t="s">
        <v>370</v>
      </c>
      <c r="R42" s="10" t="s">
        <v>53</v>
      </c>
      <c r="S42" s="10" t="s">
        <v>53</v>
      </c>
      <c r="T42" s="10" t="s">
        <v>53</v>
      </c>
      <c r="U42" s="9" t="str">
        <f>C42</f>
        <v>DOPI-MUN-R33FORTA-OC-AD-074-2016</v>
      </c>
      <c r="V42" s="13">
        <v>42521</v>
      </c>
      <c r="W42" s="12">
        <f>L42/1.16</f>
        <v>1269507.2413793104</v>
      </c>
      <c r="X42" s="12">
        <f>W42*0.16</f>
        <v>203121.15862068968</v>
      </c>
      <c r="Y42" s="12">
        <f>W42+X42</f>
        <v>1472628.4000000001</v>
      </c>
      <c r="Z42" s="7">
        <f t="shared" si="4"/>
        <v>147262.84</v>
      </c>
      <c r="AA42" s="5" t="s">
        <v>371</v>
      </c>
      <c r="AB42" s="11" t="s">
        <v>46</v>
      </c>
      <c r="AC42" s="11" t="s">
        <v>55</v>
      </c>
      <c r="AD42" s="8">
        <v>42522</v>
      </c>
      <c r="AE42" s="8">
        <v>42566</v>
      </c>
      <c r="AF42" s="10" t="s">
        <v>98</v>
      </c>
      <c r="AG42" s="6" t="s">
        <v>46</v>
      </c>
      <c r="AH42" s="6" t="s">
        <v>46</v>
      </c>
      <c r="AI42" s="6" t="s">
        <v>46</v>
      </c>
      <c r="AJ42" s="6" t="s">
        <v>46</v>
      </c>
      <c r="AK42" s="6" t="s">
        <v>46</v>
      </c>
      <c r="AL42" s="6" t="s">
        <v>46</v>
      </c>
      <c r="AM42" s="6" t="s">
        <v>46</v>
      </c>
      <c r="AN42" s="6" t="s">
        <v>46</v>
      </c>
      <c r="AO42" s="6" t="s">
        <v>46</v>
      </c>
    </row>
    <row r="43" spans="1:41" ht="40.5">
      <c r="A43" s="4">
        <v>2016</v>
      </c>
      <c r="B43" s="4" t="s">
        <v>43</v>
      </c>
      <c r="C43" s="4" t="str">
        <f>'[1]V, inciso c) (OP)'!C88</f>
        <v>DOPI-MUN-R33FORTA-OC-AD-075-2016</v>
      </c>
      <c r="D43" s="5" t="s">
        <v>45</v>
      </c>
      <c r="E43" s="6" t="s">
        <v>46</v>
      </c>
      <c r="F43" s="10" t="s">
        <v>231</v>
      </c>
      <c r="G43" s="6" t="s">
        <v>372</v>
      </c>
      <c r="H43" s="6" t="s">
        <v>373</v>
      </c>
      <c r="I43" s="6" t="s">
        <v>374</v>
      </c>
      <c r="J43" s="5" t="s">
        <v>375</v>
      </c>
      <c r="K43" s="6" t="s">
        <v>376</v>
      </c>
      <c r="L43" s="7">
        <v>1386929.62</v>
      </c>
      <c r="M43" s="6" t="s">
        <v>372</v>
      </c>
      <c r="N43" s="6" t="s">
        <v>373</v>
      </c>
      <c r="O43" s="6" t="s">
        <v>374</v>
      </c>
      <c r="P43" s="5" t="s">
        <v>375</v>
      </c>
      <c r="Q43" s="6" t="s">
        <v>376</v>
      </c>
      <c r="R43" s="10" t="s">
        <v>53</v>
      </c>
      <c r="S43" s="10" t="s">
        <v>53</v>
      </c>
      <c r="T43" s="10" t="s">
        <v>53</v>
      </c>
      <c r="U43" s="9" t="str">
        <f>C43</f>
        <v>DOPI-MUN-R33FORTA-OC-AD-075-2016</v>
      </c>
      <c r="V43" s="13">
        <v>42521</v>
      </c>
      <c r="W43" s="12">
        <f>L43/1.16</f>
        <v>1195628.9827586208</v>
      </c>
      <c r="X43" s="12">
        <f>W43*0.16</f>
        <v>191300.63724137933</v>
      </c>
      <c r="Y43" s="12">
        <f>W43+X43</f>
        <v>1386929.62</v>
      </c>
      <c r="Z43" s="7">
        <f t="shared" si="4"/>
        <v>138692.96</v>
      </c>
      <c r="AA43" s="5" t="s">
        <v>377</v>
      </c>
      <c r="AB43" s="11" t="s">
        <v>46</v>
      </c>
      <c r="AC43" s="11" t="s">
        <v>55</v>
      </c>
      <c r="AD43" s="8">
        <v>42522</v>
      </c>
      <c r="AE43" s="8">
        <v>42566</v>
      </c>
      <c r="AF43" s="10" t="s">
        <v>256</v>
      </c>
      <c r="AG43" s="6" t="s">
        <v>46</v>
      </c>
      <c r="AH43" s="6" t="s">
        <v>46</v>
      </c>
      <c r="AI43" s="6" t="s">
        <v>46</v>
      </c>
      <c r="AJ43" s="6" t="s">
        <v>46</v>
      </c>
      <c r="AK43" s="6" t="s">
        <v>46</v>
      </c>
      <c r="AL43" s="6" t="s">
        <v>46</v>
      </c>
      <c r="AM43" s="6" t="s">
        <v>46</v>
      </c>
      <c r="AN43" s="6" t="s">
        <v>46</v>
      </c>
      <c r="AO43" s="6" t="s">
        <v>46</v>
      </c>
    </row>
    <row r="44" spans="1:41" ht="189">
      <c r="A44" s="4">
        <v>2016</v>
      </c>
      <c r="B44" s="4" t="s">
        <v>43</v>
      </c>
      <c r="C44" s="4" t="str">
        <f>'[1]V, inciso c) (OP)'!C89</f>
        <v>DOPI-MUN-R33FORTA-OC-AD-076-2016</v>
      </c>
      <c r="D44" s="5" t="s">
        <v>45</v>
      </c>
      <c r="E44" s="6" t="s">
        <v>46</v>
      </c>
      <c r="F44" s="10" t="s">
        <v>378</v>
      </c>
      <c r="G44" s="6" t="s">
        <v>379</v>
      </c>
      <c r="H44" s="6" t="s">
        <v>102</v>
      </c>
      <c r="I44" s="6" t="s">
        <v>380</v>
      </c>
      <c r="J44" s="5" t="s">
        <v>381</v>
      </c>
      <c r="K44" s="6" t="s">
        <v>382</v>
      </c>
      <c r="L44" s="7">
        <v>1414800.15</v>
      </c>
      <c r="M44" s="6" t="s">
        <v>379</v>
      </c>
      <c r="N44" s="6" t="s">
        <v>102</v>
      </c>
      <c r="O44" s="6" t="s">
        <v>380</v>
      </c>
      <c r="P44" s="5" t="s">
        <v>381</v>
      </c>
      <c r="Q44" s="6" t="s">
        <v>382</v>
      </c>
      <c r="R44" s="10" t="s">
        <v>53</v>
      </c>
      <c r="S44" s="10" t="s">
        <v>53</v>
      </c>
      <c r="T44" s="10" t="s">
        <v>53</v>
      </c>
      <c r="U44" s="9" t="str">
        <f>C44</f>
        <v>DOPI-MUN-R33FORTA-OC-AD-076-2016</v>
      </c>
      <c r="V44" s="13">
        <v>42523</v>
      </c>
      <c r="W44" s="12">
        <f>L44/1.16</f>
        <v>1219655.301724138</v>
      </c>
      <c r="X44" s="12">
        <f>W44*0.16</f>
        <v>195144.84827586208</v>
      </c>
      <c r="Y44" s="12">
        <f>W44+X44</f>
        <v>1414800.1500000001</v>
      </c>
      <c r="Z44" s="7">
        <f t="shared" si="4"/>
        <v>141480.01999999999</v>
      </c>
      <c r="AA44" s="5" t="s">
        <v>383</v>
      </c>
      <c r="AB44" s="11" t="s">
        <v>46</v>
      </c>
      <c r="AC44" s="11" t="s">
        <v>55</v>
      </c>
      <c r="AD44" s="8">
        <v>42524</v>
      </c>
      <c r="AE44" s="8">
        <v>42573</v>
      </c>
      <c r="AF44" s="10" t="s">
        <v>98</v>
      </c>
      <c r="AG44" s="6" t="s">
        <v>46</v>
      </c>
      <c r="AH44" s="6" t="s">
        <v>46</v>
      </c>
      <c r="AI44" s="6" t="s">
        <v>46</v>
      </c>
      <c r="AJ44" s="6" t="s">
        <v>46</v>
      </c>
      <c r="AK44" s="6" t="s">
        <v>46</v>
      </c>
      <c r="AL44" s="6" t="s">
        <v>46</v>
      </c>
      <c r="AM44" s="6" t="s">
        <v>46</v>
      </c>
      <c r="AN44" s="6" t="s">
        <v>46</v>
      </c>
      <c r="AO44" s="6" t="s">
        <v>46</v>
      </c>
    </row>
    <row r="45" spans="1:41" ht="148.5">
      <c r="A45" s="4">
        <v>2016</v>
      </c>
      <c r="B45" s="4" t="s">
        <v>167</v>
      </c>
      <c r="C45" s="4" t="str">
        <f>'[1]V, inciso c) (OP)'!C90</f>
        <v>DOPI-MUN-R33FORTA-PROY-AD-077-2016</v>
      </c>
      <c r="D45" s="5" t="s">
        <v>45</v>
      </c>
      <c r="E45" s="6" t="s">
        <v>46</v>
      </c>
      <c r="F45" s="10" t="s">
        <v>169</v>
      </c>
      <c r="G45" s="6" t="s">
        <v>384</v>
      </c>
      <c r="H45" s="6" t="s">
        <v>385</v>
      </c>
      <c r="I45" s="4" t="s">
        <v>386</v>
      </c>
      <c r="J45" s="5" t="s">
        <v>387</v>
      </c>
      <c r="K45" s="6" t="s">
        <v>388</v>
      </c>
      <c r="L45" s="7">
        <v>1495650.36</v>
      </c>
      <c r="M45" s="6" t="s">
        <v>384</v>
      </c>
      <c r="N45" s="6" t="s">
        <v>385</v>
      </c>
      <c r="O45" s="4" t="s">
        <v>386</v>
      </c>
      <c r="P45" s="5" t="s">
        <v>387</v>
      </c>
      <c r="Q45" s="6" t="s">
        <v>388</v>
      </c>
      <c r="R45" s="10" t="s">
        <v>53</v>
      </c>
      <c r="S45" s="10" t="s">
        <v>53</v>
      </c>
      <c r="T45" s="10" t="s">
        <v>53</v>
      </c>
      <c r="U45" s="9" t="str">
        <f>C45</f>
        <v>DOPI-MUN-R33FORTA-PROY-AD-077-2016</v>
      </c>
      <c r="V45" s="13">
        <v>42530</v>
      </c>
      <c r="W45" s="12">
        <f>L45/1.16</f>
        <v>1289353.7586206899</v>
      </c>
      <c r="X45" s="12">
        <f>W45*0.16</f>
        <v>206296.60137931039</v>
      </c>
      <c r="Y45" s="12">
        <f>W45+X45</f>
        <v>1495650.3600000003</v>
      </c>
      <c r="Z45" s="7">
        <f t="shared" si="4"/>
        <v>149565.04</v>
      </c>
      <c r="AA45" s="5" t="s">
        <v>389</v>
      </c>
      <c r="AB45" s="11" t="s">
        <v>46</v>
      </c>
      <c r="AC45" s="11" t="s">
        <v>55</v>
      </c>
      <c r="AD45" s="8">
        <v>42531</v>
      </c>
      <c r="AE45" s="8">
        <v>42643</v>
      </c>
      <c r="AF45" s="10" t="s">
        <v>318</v>
      </c>
      <c r="AG45" s="6" t="s">
        <v>46</v>
      </c>
      <c r="AH45" s="6" t="s">
        <v>46</v>
      </c>
      <c r="AI45" s="6" t="s">
        <v>46</v>
      </c>
      <c r="AJ45" s="6" t="s">
        <v>46</v>
      </c>
      <c r="AK45" s="6" t="s">
        <v>46</v>
      </c>
      <c r="AL45" s="6" t="s">
        <v>46</v>
      </c>
      <c r="AM45" s="6" t="s">
        <v>46</v>
      </c>
      <c r="AN45" s="6" t="s">
        <v>46</v>
      </c>
      <c r="AO45" s="6" t="s">
        <v>46</v>
      </c>
    </row>
    <row r="46" spans="1:41" ht="85.9" customHeight="1">
      <c r="A46" s="4">
        <v>2016</v>
      </c>
      <c r="B46" s="4" t="s">
        <v>43</v>
      </c>
      <c r="C46" s="4" t="s">
        <v>390</v>
      </c>
      <c r="D46" s="5" t="s">
        <v>45</v>
      </c>
      <c r="E46" s="6" t="s">
        <v>46</v>
      </c>
      <c r="F46" s="10" t="s">
        <v>160</v>
      </c>
      <c r="G46" s="6" t="s">
        <v>391</v>
      </c>
      <c r="H46" s="6" t="s">
        <v>392</v>
      </c>
      <c r="I46" s="6" t="s">
        <v>393</v>
      </c>
      <c r="J46" s="5" t="s">
        <v>394</v>
      </c>
      <c r="K46" s="6" t="s">
        <v>395</v>
      </c>
      <c r="L46" s="7">
        <v>1598479.88</v>
      </c>
      <c r="M46" s="6" t="s">
        <v>391</v>
      </c>
      <c r="N46" s="6" t="s">
        <v>392</v>
      </c>
      <c r="O46" s="6" t="s">
        <v>393</v>
      </c>
      <c r="P46" s="5" t="s">
        <v>394</v>
      </c>
      <c r="Q46" s="6" t="s">
        <v>395</v>
      </c>
      <c r="R46" s="10" t="s">
        <v>53</v>
      </c>
      <c r="S46" s="10" t="s">
        <v>53</v>
      </c>
      <c r="T46" s="10" t="s">
        <v>53</v>
      </c>
      <c r="U46" s="9" t="s">
        <v>390</v>
      </c>
      <c r="V46" s="14">
        <v>42545</v>
      </c>
      <c r="W46" s="12">
        <v>1377999.8965517241</v>
      </c>
      <c r="X46" s="12">
        <v>220479.98344827586</v>
      </c>
      <c r="Y46" s="12">
        <v>1598479.88</v>
      </c>
      <c r="Z46" s="7">
        <f t="shared" si="4"/>
        <v>159847.99</v>
      </c>
      <c r="AA46" s="5" t="s">
        <v>396</v>
      </c>
      <c r="AB46" s="11" t="s">
        <v>46</v>
      </c>
      <c r="AC46" s="11" t="s">
        <v>55</v>
      </c>
      <c r="AD46" s="8">
        <v>42548</v>
      </c>
      <c r="AE46" s="8">
        <v>42607</v>
      </c>
      <c r="AF46" s="10" t="s">
        <v>334</v>
      </c>
      <c r="AG46" s="6" t="s">
        <v>46</v>
      </c>
      <c r="AH46" s="6" t="s">
        <v>46</v>
      </c>
      <c r="AI46" s="6" t="s">
        <v>46</v>
      </c>
      <c r="AJ46" s="6" t="s">
        <v>46</v>
      </c>
      <c r="AK46" s="6" t="s">
        <v>46</v>
      </c>
      <c r="AL46" s="6" t="s">
        <v>46</v>
      </c>
      <c r="AM46" s="6" t="s">
        <v>46</v>
      </c>
      <c r="AN46" s="6" t="s">
        <v>46</v>
      </c>
      <c r="AO46" s="6" t="s">
        <v>46</v>
      </c>
    </row>
    <row r="47" spans="1:41" ht="40.5">
      <c r="A47" s="4">
        <v>2016</v>
      </c>
      <c r="B47" s="4" t="s">
        <v>167</v>
      </c>
      <c r="C47" s="4" t="s">
        <v>397</v>
      </c>
      <c r="D47" s="5" t="s">
        <v>45</v>
      </c>
      <c r="E47" s="6" t="s">
        <v>46</v>
      </c>
      <c r="F47" s="10" t="s">
        <v>169</v>
      </c>
      <c r="G47" s="6" t="s">
        <v>398</v>
      </c>
      <c r="H47" s="6" t="s">
        <v>399</v>
      </c>
      <c r="I47" s="6" t="s">
        <v>217</v>
      </c>
      <c r="J47" s="5" t="s">
        <v>400</v>
      </c>
      <c r="K47" s="6" t="s">
        <v>401</v>
      </c>
      <c r="L47" s="7">
        <v>1115518.2</v>
      </c>
      <c r="M47" s="6" t="s">
        <v>398</v>
      </c>
      <c r="N47" s="6" t="s">
        <v>399</v>
      </c>
      <c r="O47" s="6" t="s">
        <v>217</v>
      </c>
      <c r="P47" s="5" t="s">
        <v>400</v>
      </c>
      <c r="Q47" s="6" t="s">
        <v>401</v>
      </c>
      <c r="R47" s="10" t="s">
        <v>53</v>
      </c>
      <c r="S47" s="10" t="s">
        <v>53</v>
      </c>
      <c r="T47" s="10" t="s">
        <v>53</v>
      </c>
      <c r="U47" s="9" t="s">
        <v>397</v>
      </c>
      <c r="V47" s="13">
        <v>42545</v>
      </c>
      <c r="W47" s="12">
        <v>961653.62068965519</v>
      </c>
      <c r="X47" s="12">
        <v>153864.57931034482</v>
      </c>
      <c r="Y47" s="12">
        <v>1115518.2</v>
      </c>
      <c r="Z47" s="7">
        <f t="shared" si="4"/>
        <v>111551.82</v>
      </c>
      <c r="AA47" s="5" t="s">
        <v>402</v>
      </c>
      <c r="AB47" s="11" t="s">
        <v>46</v>
      </c>
      <c r="AC47" s="11" t="s">
        <v>55</v>
      </c>
      <c r="AD47" s="8">
        <v>42548</v>
      </c>
      <c r="AE47" s="8">
        <v>42592</v>
      </c>
      <c r="AF47" s="10" t="s">
        <v>318</v>
      </c>
      <c r="AG47" s="6" t="s">
        <v>46</v>
      </c>
      <c r="AH47" s="6" t="s">
        <v>46</v>
      </c>
      <c r="AI47" s="6" t="s">
        <v>46</v>
      </c>
      <c r="AJ47" s="6" t="s">
        <v>46</v>
      </c>
      <c r="AK47" s="6" t="s">
        <v>46</v>
      </c>
      <c r="AL47" s="6" t="s">
        <v>46</v>
      </c>
      <c r="AM47" s="6" t="s">
        <v>46</v>
      </c>
      <c r="AN47" s="6" t="s">
        <v>46</v>
      </c>
      <c r="AO47" s="6" t="s">
        <v>46</v>
      </c>
    </row>
    <row r="48" spans="1:41" ht="40.5">
      <c r="A48" s="4">
        <v>2016</v>
      </c>
      <c r="B48" s="4" t="s">
        <v>43</v>
      </c>
      <c r="C48" s="4" t="s">
        <v>403</v>
      </c>
      <c r="D48" s="5" t="s">
        <v>45</v>
      </c>
      <c r="E48" s="6" t="s">
        <v>46</v>
      </c>
      <c r="F48" s="10" t="s">
        <v>115</v>
      </c>
      <c r="G48" s="6" t="s">
        <v>404</v>
      </c>
      <c r="H48" s="6" t="s">
        <v>405</v>
      </c>
      <c r="I48" s="6" t="s">
        <v>406</v>
      </c>
      <c r="J48" s="5" t="s">
        <v>407</v>
      </c>
      <c r="K48" s="6" t="s">
        <v>408</v>
      </c>
      <c r="L48" s="7">
        <v>1250236.98</v>
      </c>
      <c r="M48" s="6" t="s">
        <v>404</v>
      </c>
      <c r="N48" s="6" t="s">
        <v>405</v>
      </c>
      <c r="O48" s="6" t="s">
        <v>406</v>
      </c>
      <c r="P48" s="5" t="s">
        <v>407</v>
      </c>
      <c r="Q48" s="6" t="s">
        <v>408</v>
      </c>
      <c r="R48" s="10" t="s">
        <v>53</v>
      </c>
      <c r="S48" s="10" t="s">
        <v>53</v>
      </c>
      <c r="T48" s="10" t="s">
        <v>53</v>
      </c>
      <c r="U48" s="9" t="s">
        <v>403</v>
      </c>
      <c r="V48" s="13">
        <v>42552</v>
      </c>
      <c r="W48" s="12">
        <v>1077790.5</v>
      </c>
      <c r="X48" s="12">
        <v>172446.48</v>
      </c>
      <c r="Y48" s="12">
        <v>1250236.98</v>
      </c>
      <c r="Z48" s="7">
        <f t="shared" si="4"/>
        <v>125023.7</v>
      </c>
      <c r="AA48" s="5" t="s">
        <v>409</v>
      </c>
      <c r="AB48" s="11" t="s">
        <v>46</v>
      </c>
      <c r="AC48" s="11" t="s">
        <v>55</v>
      </c>
      <c r="AD48" s="8">
        <v>42555</v>
      </c>
      <c r="AE48" s="8">
        <v>42724</v>
      </c>
      <c r="AF48" s="10" t="s">
        <v>410</v>
      </c>
      <c r="AG48" s="6" t="s">
        <v>46</v>
      </c>
      <c r="AH48" s="6" t="s">
        <v>46</v>
      </c>
      <c r="AI48" s="6" t="s">
        <v>46</v>
      </c>
      <c r="AJ48" s="6" t="s">
        <v>46</v>
      </c>
      <c r="AK48" s="6" t="s">
        <v>46</v>
      </c>
      <c r="AL48" s="6" t="s">
        <v>46</v>
      </c>
      <c r="AM48" s="6" t="s">
        <v>46</v>
      </c>
      <c r="AN48" s="6" t="s">
        <v>46</v>
      </c>
      <c r="AO48" s="6" t="s">
        <v>46</v>
      </c>
    </row>
    <row r="49" spans="1:41" ht="94.5">
      <c r="A49" s="4">
        <v>2016</v>
      </c>
      <c r="B49" s="4" t="s">
        <v>43</v>
      </c>
      <c r="C49" s="4" t="s">
        <v>411</v>
      </c>
      <c r="D49" s="5" t="s">
        <v>45</v>
      </c>
      <c r="E49" s="6" t="s">
        <v>46</v>
      </c>
      <c r="F49" s="10" t="s">
        <v>115</v>
      </c>
      <c r="G49" s="6" t="s">
        <v>412</v>
      </c>
      <c r="H49" s="6" t="s">
        <v>102</v>
      </c>
      <c r="I49" s="6" t="s">
        <v>413</v>
      </c>
      <c r="J49" s="5" t="s">
        <v>414</v>
      </c>
      <c r="K49" s="6" t="s">
        <v>415</v>
      </c>
      <c r="L49" s="7">
        <v>1475028.61</v>
      </c>
      <c r="M49" s="6" t="s">
        <v>412</v>
      </c>
      <c r="N49" s="6" t="s">
        <v>102</v>
      </c>
      <c r="O49" s="6" t="s">
        <v>413</v>
      </c>
      <c r="P49" s="5" t="s">
        <v>414</v>
      </c>
      <c r="Q49" s="6" t="s">
        <v>415</v>
      </c>
      <c r="R49" s="10" t="s">
        <v>53</v>
      </c>
      <c r="S49" s="10" t="s">
        <v>53</v>
      </c>
      <c r="T49" s="10" t="s">
        <v>53</v>
      </c>
      <c r="U49" s="9" t="s">
        <v>411</v>
      </c>
      <c r="V49" s="13">
        <v>42552</v>
      </c>
      <c r="W49" s="12">
        <v>1271576.3879310347</v>
      </c>
      <c r="X49" s="12">
        <v>203452.22206896555</v>
      </c>
      <c r="Y49" s="12">
        <v>1475028.6100000003</v>
      </c>
      <c r="Z49" s="7">
        <f t="shared" si="4"/>
        <v>147502.85999999999</v>
      </c>
      <c r="AA49" s="5" t="s">
        <v>416</v>
      </c>
      <c r="AB49" s="11" t="s">
        <v>46</v>
      </c>
      <c r="AC49" s="11" t="s">
        <v>55</v>
      </c>
      <c r="AD49" s="8">
        <v>42555</v>
      </c>
      <c r="AE49" s="8">
        <v>42613</v>
      </c>
      <c r="AF49" s="10" t="s">
        <v>56</v>
      </c>
      <c r="AG49" s="6" t="s">
        <v>46</v>
      </c>
      <c r="AH49" s="6" t="s">
        <v>46</v>
      </c>
      <c r="AI49" s="6" t="s">
        <v>46</v>
      </c>
      <c r="AJ49" s="6" t="s">
        <v>46</v>
      </c>
      <c r="AK49" s="6" t="s">
        <v>46</v>
      </c>
      <c r="AL49" s="6" t="s">
        <v>46</v>
      </c>
      <c r="AM49" s="6" t="s">
        <v>46</v>
      </c>
      <c r="AN49" s="6" t="s">
        <v>46</v>
      </c>
      <c r="AO49" s="6" t="s">
        <v>46</v>
      </c>
    </row>
    <row r="50" spans="1:41" ht="135">
      <c r="A50" s="4">
        <v>2016</v>
      </c>
      <c r="B50" s="4" t="s">
        <v>43</v>
      </c>
      <c r="C50" s="4" t="s">
        <v>417</v>
      </c>
      <c r="D50" s="5" t="s">
        <v>45</v>
      </c>
      <c r="E50" s="6" t="s">
        <v>46</v>
      </c>
      <c r="F50" s="10" t="s">
        <v>115</v>
      </c>
      <c r="G50" s="6" t="s">
        <v>418</v>
      </c>
      <c r="H50" s="6" t="s">
        <v>419</v>
      </c>
      <c r="I50" s="6" t="s">
        <v>102</v>
      </c>
      <c r="J50" s="5" t="s">
        <v>420</v>
      </c>
      <c r="K50" s="6" t="s">
        <v>421</v>
      </c>
      <c r="L50" s="7">
        <v>1497852.13</v>
      </c>
      <c r="M50" s="6" t="s">
        <v>418</v>
      </c>
      <c r="N50" s="6" t="s">
        <v>419</v>
      </c>
      <c r="O50" s="6" t="s">
        <v>102</v>
      </c>
      <c r="P50" s="5" t="s">
        <v>420</v>
      </c>
      <c r="Q50" s="6" t="s">
        <v>421</v>
      </c>
      <c r="R50" s="10" t="s">
        <v>53</v>
      </c>
      <c r="S50" s="10" t="s">
        <v>53</v>
      </c>
      <c r="T50" s="10" t="s">
        <v>53</v>
      </c>
      <c r="U50" s="9" t="s">
        <v>417</v>
      </c>
      <c r="V50" s="13">
        <v>42555</v>
      </c>
      <c r="W50" s="12">
        <v>1291251.8362068965</v>
      </c>
      <c r="X50" s="12">
        <v>206600.29379310342</v>
      </c>
      <c r="Y50" s="12">
        <v>1497852.13</v>
      </c>
      <c r="Z50" s="7">
        <f t="shared" si="4"/>
        <v>149785.21</v>
      </c>
      <c r="AA50" s="5" t="s">
        <v>422</v>
      </c>
      <c r="AB50" s="11" t="s">
        <v>46</v>
      </c>
      <c r="AC50" s="11" t="s">
        <v>55</v>
      </c>
      <c r="AD50" s="8">
        <v>42556</v>
      </c>
      <c r="AE50" s="8">
        <v>42585</v>
      </c>
      <c r="AF50" s="10" t="s">
        <v>56</v>
      </c>
      <c r="AG50" s="6" t="s">
        <v>46</v>
      </c>
      <c r="AH50" s="6" t="s">
        <v>46</v>
      </c>
      <c r="AI50" s="6" t="s">
        <v>46</v>
      </c>
      <c r="AJ50" s="6" t="s">
        <v>46</v>
      </c>
      <c r="AK50" s="6" t="s">
        <v>46</v>
      </c>
      <c r="AL50" s="6" t="s">
        <v>46</v>
      </c>
      <c r="AM50" s="6" t="s">
        <v>46</v>
      </c>
      <c r="AN50" s="6" t="s">
        <v>46</v>
      </c>
      <c r="AO50" s="6" t="s">
        <v>46</v>
      </c>
    </row>
    <row r="51" spans="1:41" ht="67.5">
      <c r="A51" s="4">
        <v>2016</v>
      </c>
      <c r="B51" s="4" t="s">
        <v>43</v>
      </c>
      <c r="C51" s="4" t="s">
        <v>423</v>
      </c>
      <c r="D51" s="5" t="s">
        <v>45</v>
      </c>
      <c r="E51" s="6" t="s">
        <v>46</v>
      </c>
      <c r="F51" s="10" t="s">
        <v>320</v>
      </c>
      <c r="G51" s="6" t="s">
        <v>424</v>
      </c>
      <c r="H51" s="6" t="s">
        <v>425</v>
      </c>
      <c r="I51" s="6" t="s">
        <v>426</v>
      </c>
      <c r="J51" s="5" t="s">
        <v>427</v>
      </c>
      <c r="K51" s="6" t="s">
        <v>428</v>
      </c>
      <c r="L51" s="7">
        <v>1394254.66</v>
      </c>
      <c r="M51" s="6" t="s">
        <v>424</v>
      </c>
      <c r="N51" s="6" t="s">
        <v>425</v>
      </c>
      <c r="O51" s="6" t="s">
        <v>426</v>
      </c>
      <c r="P51" s="5" t="s">
        <v>427</v>
      </c>
      <c r="Q51" s="6" t="s">
        <v>428</v>
      </c>
      <c r="R51" s="10" t="s">
        <v>53</v>
      </c>
      <c r="S51" s="10" t="s">
        <v>53</v>
      </c>
      <c r="T51" s="10" t="s">
        <v>53</v>
      </c>
      <c r="U51" s="9" t="s">
        <v>423</v>
      </c>
      <c r="V51" s="13">
        <v>42555</v>
      </c>
      <c r="W51" s="12">
        <v>1201943.6724137932</v>
      </c>
      <c r="X51" s="12">
        <v>192310.9875862069</v>
      </c>
      <c r="Y51" s="12">
        <v>1394254.6600000001</v>
      </c>
      <c r="Z51" s="7">
        <f t="shared" si="4"/>
        <v>139425.47</v>
      </c>
      <c r="AA51" s="5" t="s">
        <v>429</v>
      </c>
      <c r="AB51" s="11" t="s">
        <v>46</v>
      </c>
      <c r="AC51" s="11" t="s">
        <v>55</v>
      </c>
      <c r="AD51" s="8">
        <v>42556</v>
      </c>
      <c r="AE51" s="8">
        <v>42615</v>
      </c>
      <c r="AF51" s="10" t="s">
        <v>365</v>
      </c>
      <c r="AG51" s="6" t="s">
        <v>46</v>
      </c>
      <c r="AH51" s="6" t="s">
        <v>46</v>
      </c>
      <c r="AI51" s="6" t="s">
        <v>46</v>
      </c>
      <c r="AJ51" s="6" t="s">
        <v>46</v>
      </c>
      <c r="AK51" s="6" t="s">
        <v>46</v>
      </c>
      <c r="AL51" s="6" t="s">
        <v>46</v>
      </c>
      <c r="AM51" s="6" t="s">
        <v>46</v>
      </c>
      <c r="AN51" s="6" t="s">
        <v>46</v>
      </c>
      <c r="AO51" s="6" t="s">
        <v>46</v>
      </c>
    </row>
    <row r="52" spans="1:41" ht="67.5">
      <c r="A52" s="4">
        <v>2016</v>
      </c>
      <c r="B52" s="4" t="s">
        <v>43</v>
      </c>
      <c r="C52" s="4" t="s">
        <v>430</v>
      </c>
      <c r="D52" s="5" t="s">
        <v>45</v>
      </c>
      <c r="E52" s="6" t="s">
        <v>46</v>
      </c>
      <c r="F52" s="10" t="s">
        <v>343</v>
      </c>
      <c r="G52" s="6" t="s">
        <v>116</v>
      </c>
      <c r="H52" s="6" t="s">
        <v>117</v>
      </c>
      <c r="I52" s="6" t="s">
        <v>118</v>
      </c>
      <c r="J52" s="5" t="s">
        <v>431</v>
      </c>
      <c r="K52" s="6" t="s">
        <v>120</v>
      </c>
      <c r="L52" s="7">
        <v>1497870.11</v>
      </c>
      <c r="M52" s="6" t="s">
        <v>116</v>
      </c>
      <c r="N52" s="6" t="s">
        <v>117</v>
      </c>
      <c r="O52" s="6" t="s">
        <v>118</v>
      </c>
      <c r="P52" s="5" t="s">
        <v>431</v>
      </c>
      <c r="Q52" s="6" t="s">
        <v>120</v>
      </c>
      <c r="R52" s="10" t="s">
        <v>53</v>
      </c>
      <c r="S52" s="10" t="s">
        <v>53</v>
      </c>
      <c r="T52" s="10" t="s">
        <v>53</v>
      </c>
      <c r="U52" s="9" t="s">
        <v>430</v>
      </c>
      <c r="V52" s="13">
        <v>42559</v>
      </c>
      <c r="W52" s="12">
        <v>1291267.3362068967</v>
      </c>
      <c r="X52" s="12">
        <v>206602.77379310346</v>
      </c>
      <c r="Y52" s="12">
        <v>1497870.11</v>
      </c>
      <c r="Z52" s="7">
        <f t="shared" si="4"/>
        <v>149787.01</v>
      </c>
      <c r="AA52" s="5" t="s">
        <v>432</v>
      </c>
      <c r="AB52" s="11" t="s">
        <v>46</v>
      </c>
      <c r="AC52" s="11" t="s">
        <v>55</v>
      </c>
      <c r="AD52" s="8">
        <v>42562</v>
      </c>
      <c r="AE52" s="8">
        <v>42598</v>
      </c>
      <c r="AF52" s="10" t="s">
        <v>357</v>
      </c>
      <c r="AG52" s="6" t="s">
        <v>46</v>
      </c>
      <c r="AH52" s="6" t="s">
        <v>46</v>
      </c>
      <c r="AI52" s="6" t="s">
        <v>46</v>
      </c>
      <c r="AJ52" s="6" t="s">
        <v>46</v>
      </c>
      <c r="AK52" s="6" t="s">
        <v>46</v>
      </c>
      <c r="AL52" s="6" t="s">
        <v>46</v>
      </c>
      <c r="AM52" s="6" t="s">
        <v>46</v>
      </c>
      <c r="AN52" s="6" t="s">
        <v>46</v>
      </c>
      <c r="AO52" s="6" t="s">
        <v>46</v>
      </c>
    </row>
    <row r="53" spans="1:41" ht="74.45" customHeight="1">
      <c r="A53" s="4">
        <v>2016</v>
      </c>
      <c r="B53" s="4" t="s">
        <v>43</v>
      </c>
      <c r="C53" s="4" t="s">
        <v>433</v>
      </c>
      <c r="D53" s="5" t="s">
        <v>45</v>
      </c>
      <c r="E53" s="6" t="s">
        <v>46</v>
      </c>
      <c r="F53" s="10" t="s">
        <v>343</v>
      </c>
      <c r="G53" s="6" t="s">
        <v>434</v>
      </c>
      <c r="H53" s="6" t="s">
        <v>117</v>
      </c>
      <c r="I53" s="6" t="s">
        <v>435</v>
      </c>
      <c r="J53" s="5" t="s">
        <v>436</v>
      </c>
      <c r="K53" s="6" t="s">
        <v>437</v>
      </c>
      <c r="L53" s="7">
        <v>1439130.15</v>
      </c>
      <c r="M53" s="6" t="s">
        <v>434</v>
      </c>
      <c r="N53" s="6" t="s">
        <v>117</v>
      </c>
      <c r="O53" s="6" t="s">
        <v>435</v>
      </c>
      <c r="P53" s="5" t="s">
        <v>436</v>
      </c>
      <c r="Q53" s="6" t="s">
        <v>437</v>
      </c>
      <c r="R53" s="10" t="s">
        <v>53</v>
      </c>
      <c r="S53" s="10" t="s">
        <v>53</v>
      </c>
      <c r="T53" s="10" t="s">
        <v>53</v>
      </c>
      <c r="U53" s="9" t="s">
        <v>433</v>
      </c>
      <c r="V53" s="13">
        <v>42559</v>
      </c>
      <c r="W53" s="12">
        <v>1240629.4396551724</v>
      </c>
      <c r="X53" s="12">
        <v>198500.71034482759</v>
      </c>
      <c r="Y53" s="12">
        <v>1439130.15</v>
      </c>
      <c r="Z53" s="7">
        <f t="shared" si="4"/>
        <v>143913.01999999999</v>
      </c>
      <c r="AA53" s="5" t="s">
        <v>438</v>
      </c>
      <c r="AB53" s="11" t="s">
        <v>46</v>
      </c>
      <c r="AC53" s="11" t="s">
        <v>55</v>
      </c>
      <c r="AD53" s="8">
        <v>42562</v>
      </c>
      <c r="AE53" s="8">
        <v>42598</v>
      </c>
      <c r="AF53" s="10" t="s">
        <v>357</v>
      </c>
      <c r="AG53" s="6" t="s">
        <v>46</v>
      </c>
      <c r="AH53" s="6" t="s">
        <v>46</v>
      </c>
      <c r="AI53" s="6" t="s">
        <v>46</v>
      </c>
      <c r="AJ53" s="6" t="s">
        <v>46</v>
      </c>
      <c r="AK53" s="6" t="s">
        <v>46</v>
      </c>
      <c r="AL53" s="6" t="s">
        <v>46</v>
      </c>
      <c r="AM53" s="6" t="s">
        <v>46</v>
      </c>
      <c r="AN53" s="6" t="s">
        <v>46</v>
      </c>
      <c r="AO53" s="6" t="s">
        <v>46</v>
      </c>
    </row>
    <row r="54" spans="1:41" ht="81">
      <c r="A54" s="4">
        <v>2016</v>
      </c>
      <c r="B54" s="4" t="s">
        <v>43</v>
      </c>
      <c r="C54" s="4" t="s">
        <v>439</v>
      </c>
      <c r="D54" s="5" t="s">
        <v>45</v>
      </c>
      <c r="E54" s="6" t="s">
        <v>46</v>
      </c>
      <c r="F54" s="10" t="s">
        <v>343</v>
      </c>
      <c r="G54" s="6" t="s">
        <v>440</v>
      </c>
      <c r="H54" s="6" t="s">
        <v>441</v>
      </c>
      <c r="I54" s="6" t="s">
        <v>442</v>
      </c>
      <c r="J54" s="5" t="s">
        <v>443</v>
      </c>
      <c r="K54" s="6" t="s">
        <v>444</v>
      </c>
      <c r="L54" s="7">
        <v>1497520.44</v>
      </c>
      <c r="M54" s="6" t="s">
        <v>440</v>
      </c>
      <c r="N54" s="6" t="s">
        <v>441</v>
      </c>
      <c r="O54" s="6" t="s">
        <v>442</v>
      </c>
      <c r="P54" s="5" t="s">
        <v>443</v>
      </c>
      <c r="Q54" s="6" t="s">
        <v>444</v>
      </c>
      <c r="R54" s="10" t="s">
        <v>53</v>
      </c>
      <c r="S54" s="10" t="s">
        <v>53</v>
      </c>
      <c r="T54" s="10" t="s">
        <v>53</v>
      </c>
      <c r="U54" s="9" t="s">
        <v>439</v>
      </c>
      <c r="V54" s="13">
        <v>42566</v>
      </c>
      <c r="W54" s="12">
        <v>1290965.8965517243</v>
      </c>
      <c r="X54" s="12">
        <v>206554.54344827589</v>
      </c>
      <c r="Y54" s="12">
        <v>1497520.4400000002</v>
      </c>
      <c r="Z54" s="7">
        <f t="shared" si="4"/>
        <v>149752.04</v>
      </c>
      <c r="AA54" s="5" t="s">
        <v>445</v>
      </c>
      <c r="AB54" s="11" t="s">
        <v>46</v>
      </c>
      <c r="AC54" s="11" t="s">
        <v>55</v>
      </c>
      <c r="AD54" s="8">
        <v>42569</v>
      </c>
      <c r="AE54" s="8">
        <v>42613</v>
      </c>
      <c r="AF54" s="10" t="s">
        <v>446</v>
      </c>
      <c r="AG54" s="6" t="s">
        <v>46</v>
      </c>
      <c r="AH54" s="6" t="s">
        <v>46</v>
      </c>
      <c r="AI54" s="6" t="s">
        <v>46</v>
      </c>
      <c r="AJ54" s="6" t="s">
        <v>46</v>
      </c>
      <c r="AK54" s="6" t="s">
        <v>46</v>
      </c>
      <c r="AL54" s="6" t="s">
        <v>46</v>
      </c>
      <c r="AM54" s="6" t="s">
        <v>46</v>
      </c>
      <c r="AN54" s="6" t="s">
        <v>46</v>
      </c>
      <c r="AO54" s="6" t="s">
        <v>46</v>
      </c>
    </row>
    <row r="55" spans="1:41" ht="81">
      <c r="A55" s="4">
        <v>2016</v>
      </c>
      <c r="B55" s="4" t="s">
        <v>43</v>
      </c>
      <c r="C55" s="4" t="s">
        <v>447</v>
      </c>
      <c r="D55" s="5" t="s">
        <v>45</v>
      </c>
      <c r="E55" s="6" t="s">
        <v>46</v>
      </c>
      <c r="F55" s="10" t="s">
        <v>343</v>
      </c>
      <c r="G55" s="6" t="s">
        <v>448</v>
      </c>
      <c r="H55" s="6" t="s">
        <v>449</v>
      </c>
      <c r="I55" s="6" t="s">
        <v>450</v>
      </c>
      <c r="J55" s="5" t="s">
        <v>451</v>
      </c>
      <c r="K55" s="6" t="s">
        <v>452</v>
      </c>
      <c r="L55" s="7">
        <v>1499415.54</v>
      </c>
      <c r="M55" s="6" t="s">
        <v>448</v>
      </c>
      <c r="N55" s="6" t="s">
        <v>449</v>
      </c>
      <c r="O55" s="6" t="s">
        <v>450</v>
      </c>
      <c r="P55" s="5" t="s">
        <v>451</v>
      </c>
      <c r="Q55" s="6" t="s">
        <v>452</v>
      </c>
      <c r="R55" s="10" t="s">
        <v>53</v>
      </c>
      <c r="S55" s="10" t="s">
        <v>53</v>
      </c>
      <c r="T55" s="10" t="s">
        <v>53</v>
      </c>
      <c r="U55" s="9" t="s">
        <v>447</v>
      </c>
      <c r="V55" s="13">
        <v>42566</v>
      </c>
      <c r="W55" s="12">
        <v>1292599.6034482759</v>
      </c>
      <c r="X55" s="12">
        <v>206815.93655172415</v>
      </c>
      <c r="Y55" s="12">
        <v>1499415.54</v>
      </c>
      <c r="Z55" s="7">
        <f t="shared" si="4"/>
        <v>149941.54999999999</v>
      </c>
      <c r="AA55" s="5" t="s">
        <v>453</v>
      </c>
      <c r="AB55" s="11" t="s">
        <v>46</v>
      </c>
      <c r="AC55" s="11" t="s">
        <v>55</v>
      </c>
      <c r="AD55" s="8">
        <v>42569</v>
      </c>
      <c r="AE55" s="8">
        <v>42613</v>
      </c>
      <c r="AF55" s="10" t="s">
        <v>446</v>
      </c>
      <c r="AG55" s="6" t="s">
        <v>46</v>
      </c>
      <c r="AH55" s="6" t="s">
        <v>46</v>
      </c>
      <c r="AI55" s="6" t="s">
        <v>46</v>
      </c>
      <c r="AJ55" s="6" t="s">
        <v>46</v>
      </c>
      <c r="AK55" s="6" t="s">
        <v>46</v>
      </c>
      <c r="AL55" s="6" t="s">
        <v>46</v>
      </c>
      <c r="AM55" s="6" t="s">
        <v>46</v>
      </c>
      <c r="AN55" s="6" t="s">
        <v>46</v>
      </c>
      <c r="AO55" s="6" t="s">
        <v>46</v>
      </c>
    </row>
    <row r="56" spans="1:41" ht="81">
      <c r="A56" s="4">
        <v>2016</v>
      </c>
      <c r="B56" s="4" t="s">
        <v>43</v>
      </c>
      <c r="C56" s="4" t="s">
        <v>454</v>
      </c>
      <c r="D56" s="5" t="s">
        <v>45</v>
      </c>
      <c r="E56" s="6" t="s">
        <v>46</v>
      </c>
      <c r="F56" s="10" t="s">
        <v>343</v>
      </c>
      <c r="G56" s="6" t="s">
        <v>455</v>
      </c>
      <c r="H56" s="6" t="s">
        <v>196</v>
      </c>
      <c r="I56" s="6" t="s">
        <v>456</v>
      </c>
      <c r="J56" s="5" t="s">
        <v>457</v>
      </c>
      <c r="K56" s="6" t="s">
        <v>458</v>
      </c>
      <c r="L56" s="7">
        <v>1373625.48</v>
      </c>
      <c r="M56" s="6" t="s">
        <v>455</v>
      </c>
      <c r="N56" s="6" t="s">
        <v>196</v>
      </c>
      <c r="O56" s="6" t="s">
        <v>456</v>
      </c>
      <c r="P56" s="5" t="s">
        <v>457</v>
      </c>
      <c r="Q56" s="6" t="s">
        <v>458</v>
      </c>
      <c r="R56" s="10" t="s">
        <v>53</v>
      </c>
      <c r="S56" s="10" t="s">
        <v>53</v>
      </c>
      <c r="T56" s="10" t="s">
        <v>53</v>
      </c>
      <c r="U56" s="9" t="s">
        <v>454</v>
      </c>
      <c r="V56" s="13">
        <v>42566</v>
      </c>
      <c r="W56" s="12">
        <v>1184159.8965517243</v>
      </c>
      <c r="X56" s="12">
        <v>189465.58344827589</v>
      </c>
      <c r="Y56" s="12">
        <v>1373625.4800000002</v>
      </c>
      <c r="Z56" s="7">
        <f t="shared" si="4"/>
        <v>137362.54999999999</v>
      </c>
      <c r="AA56" s="5" t="s">
        <v>459</v>
      </c>
      <c r="AB56" s="11" t="s">
        <v>46</v>
      </c>
      <c r="AC56" s="11" t="s">
        <v>55</v>
      </c>
      <c r="AD56" s="8">
        <v>42569</v>
      </c>
      <c r="AE56" s="8">
        <v>42613</v>
      </c>
      <c r="AF56" s="10" t="s">
        <v>446</v>
      </c>
      <c r="AG56" s="6" t="s">
        <v>46</v>
      </c>
      <c r="AH56" s="6" t="s">
        <v>46</v>
      </c>
      <c r="AI56" s="6" t="s">
        <v>46</v>
      </c>
      <c r="AJ56" s="6" t="s">
        <v>46</v>
      </c>
      <c r="AK56" s="6" t="s">
        <v>46</v>
      </c>
      <c r="AL56" s="6" t="s">
        <v>46</v>
      </c>
      <c r="AM56" s="6" t="s">
        <v>46</v>
      </c>
      <c r="AN56" s="6" t="s">
        <v>46</v>
      </c>
      <c r="AO56" s="6" t="s">
        <v>46</v>
      </c>
    </row>
    <row r="57" spans="1:41" ht="108">
      <c r="A57" s="4">
        <v>2016</v>
      </c>
      <c r="B57" s="4" t="s">
        <v>43</v>
      </c>
      <c r="C57" s="4" t="s">
        <v>460</v>
      </c>
      <c r="D57" s="5" t="s">
        <v>45</v>
      </c>
      <c r="E57" s="6" t="s">
        <v>46</v>
      </c>
      <c r="F57" s="10" t="s">
        <v>115</v>
      </c>
      <c r="G57" s="6" t="s">
        <v>461</v>
      </c>
      <c r="H57" s="6" t="s">
        <v>462</v>
      </c>
      <c r="I57" s="6" t="s">
        <v>463</v>
      </c>
      <c r="J57" s="5" t="s">
        <v>464</v>
      </c>
      <c r="K57" s="6" t="s">
        <v>465</v>
      </c>
      <c r="L57" s="7">
        <v>1498232.17</v>
      </c>
      <c r="M57" s="6" t="s">
        <v>461</v>
      </c>
      <c r="N57" s="6" t="s">
        <v>462</v>
      </c>
      <c r="O57" s="6" t="s">
        <v>463</v>
      </c>
      <c r="P57" s="5" t="s">
        <v>464</v>
      </c>
      <c r="Q57" s="6" t="s">
        <v>465</v>
      </c>
      <c r="R57" s="10" t="s">
        <v>53</v>
      </c>
      <c r="S57" s="10" t="s">
        <v>53</v>
      </c>
      <c r="T57" s="10" t="s">
        <v>53</v>
      </c>
      <c r="U57" s="9" t="s">
        <v>460</v>
      </c>
      <c r="V57" s="13">
        <v>42566</v>
      </c>
      <c r="W57" s="12">
        <v>1291579.4568965517</v>
      </c>
      <c r="X57" s="12">
        <v>206652.71310344827</v>
      </c>
      <c r="Y57" s="12">
        <v>1498232.17</v>
      </c>
      <c r="Z57" s="7">
        <f t="shared" si="4"/>
        <v>149823.22</v>
      </c>
      <c r="AA57" s="5" t="s">
        <v>466</v>
      </c>
      <c r="AB57" s="11" t="s">
        <v>46</v>
      </c>
      <c r="AC57" s="11" t="s">
        <v>55</v>
      </c>
      <c r="AD57" s="8">
        <v>42569</v>
      </c>
      <c r="AE57" s="8">
        <v>42628</v>
      </c>
      <c r="AF57" s="10" t="s">
        <v>56</v>
      </c>
      <c r="AG57" s="6" t="s">
        <v>46</v>
      </c>
      <c r="AH57" s="6" t="s">
        <v>46</v>
      </c>
      <c r="AI57" s="6" t="s">
        <v>46</v>
      </c>
      <c r="AJ57" s="6" t="s">
        <v>46</v>
      </c>
      <c r="AK57" s="6" t="s">
        <v>46</v>
      </c>
      <c r="AL57" s="6" t="s">
        <v>46</v>
      </c>
      <c r="AM57" s="6" t="s">
        <v>46</v>
      </c>
      <c r="AN57" s="6" t="s">
        <v>46</v>
      </c>
      <c r="AO57" s="6" t="s">
        <v>46</v>
      </c>
    </row>
    <row r="58" spans="1:41" ht="54">
      <c r="A58" s="4">
        <v>2016</v>
      </c>
      <c r="B58" s="4" t="s">
        <v>43</v>
      </c>
      <c r="C58" s="4" t="s">
        <v>467</v>
      </c>
      <c r="D58" s="5" t="s">
        <v>45</v>
      </c>
      <c r="E58" s="6" t="s">
        <v>46</v>
      </c>
      <c r="F58" s="10" t="s">
        <v>320</v>
      </c>
      <c r="G58" s="6" t="s">
        <v>468</v>
      </c>
      <c r="H58" s="6" t="s">
        <v>469</v>
      </c>
      <c r="I58" s="6" t="s">
        <v>470</v>
      </c>
      <c r="J58" s="5" t="s">
        <v>471</v>
      </c>
      <c r="K58" s="6" t="s">
        <v>472</v>
      </c>
      <c r="L58" s="7">
        <v>940138.27</v>
      </c>
      <c r="M58" s="6" t="s">
        <v>468</v>
      </c>
      <c r="N58" s="6" t="s">
        <v>469</v>
      </c>
      <c r="O58" s="6" t="s">
        <v>470</v>
      </c>
      <c r="P58" s="5" t="s">
        <v>471</v>
      </c>
      <c r="Q58" s="6" t="s">
        <v>472</v>
      </c>
      <c r="R58" s="10" t="s">
        <v>53</v>
      </c>
      <c r="S58" s="10" t="s">
        <v>53</v>
      </c>
      <c r="T58" s="10" t="s">
        <v>53</v>
      </c>
      <c r="U58" s="9" t="s">
        <v>467</v>
      </c>
      <c r="V58" s="13">
        <v>42566</v>
      </c>
      <c r="W58" s="12">
        <v>810464.02586206899</v>
      </c>
      <c r="X58" s="12">
        <v>129674.24413793105</v>
      </c>
      <c r="Y58" s="12">
        <v>940138.27</v>
      </c>
      <c r="Z58" s="7">
        <f t="shared" si="4"/>
        <v>94013.83</v>
      </c>
      <c r="AA58" s="5" t="s">
        <v>473</v>
      </c>
      <c r="AB58" s="11" t="s">
        <v>46</v>
      </c>
      <c r="AC58" s="11" t="s">
        <v>55</v>
      </c>
      <c r="AD58" s="8">
        <v>42569</v>
      </c>
      <c r="AE58" s="8">
        <v>42598</v>
      </c>
      <c r="AF58" s="10" t="s">
        <v>350</v>
      </c>
      <c r="AG58" s="6" t="s">
        <v>46</v>
      </c>
      <c r="AH58" s="6" t="s">
        <v>46</v>
      </c>
      <c r="AI58" s="6" t="s">
        <v>46</v>
      </c>
      <c r="AJ58" s="6" t="s">
        <v>46</v>
      </c>
      <c r="AK58" s="6" t="s">
        <v>46</v>
      </c>
      <c r="AL58" s="6" t="s">
        <v>46</v>
      </c>
      <c r="AM58" s="6" t="s">
        <v>46</v>
      </c>
      <c r="AN58" s="6" t="s">
        <v>46</v>
      </c>
      <c r="AO58" s="6" t="s">
        <v>46</v>
      </c>
    </row>
    <row r="59" spans="1:41" ht="81">
      <c r="A59" s="4">
        <v>2016</v>
      </c>
      <c r="B59" s="4" t="s">
        <v>43</v>
      </c>
      <c r="C59" s="4" t="s">
        <v>474</v>
      </c>
      <c r="D59" s="5" t="s">
        <v>45</v>
      </c>
      <c r="E59" s="6" t="s">
        <v>46</v>
      </c>
      <c r="F59" s="10" t="s">
        <v>320</v>
      </c>
      <c r="G59" s="6" t="s">
        <v>475</v>
      </c>
      <c r="H59" s="6" t="s">
        <v>267</v>
      </c>
      <c r="I59" s="6" t="s">
        <v>476</v>
      </c>
      <c r="J59" s="5" t="s">
        <v>477</v>
      </c>
      <c r="K59" s="6" t="s">
        <v>478</v>
      </c>
      <c r="L59" s="7">
        <v>1450005.23</v>
      </c>
      <c r="M59" s="6" t="s">
        <v>475</v>
      </c>
      <c r="N59" s="6" t="s">
        <v>267</v>
      </c>
      <c r="O59" s="6" t="s">
        <v>476</v>
      </c>
      <c r="P59" s="5" t="s">
        <v>477</v>
      </c>
      <c r="Q59" s="6" t="s">
        <v>478</v>
      </c>
      <c r="R59" s="10" t="s">
        <v>53</v>
      </c>
      <c r="S59" s="10" t="s">
        <v>53</v>
      </c>
      <c r="T59" s="10" t="s">
        <v>53</v>
      </c>
      <c r="U59" s="9" t="s">
        <v>474</v>
      </c>
      <c r="V59" s="13">
        <v>42566</v>
      </c>
      <c r="W59" s="12">
        <v>1250004.5086206896</v>
      </c>
      <c r="X59" s="12">
        <v>200000.72137931036</v>
      </c>
      <c r="Y59" s="12">
        <v>1450005.23</v>
      </c>
      <c r="Z59" s="7">
        <f t="shared" si="4"/>
        <v>145000.51999999999</v>
      </c>
      <c r="AA59" s="5" t="s">
        <v>479</v>
      </c>
      <c r="AB59" s="11" t="s">
        <v>46</v>
      </c>
      <c r="AC59" s="11" t="s">
        <v>55</v>
      </c>
      <c r="AD59" s="8">
        <v>42569</v>
      </c>
      <c r="AE59" s="8">
        <v>42614</v>
      </c>
      <c r="AF59" s="10" t="s">
        <v>56</v>
      </c>
      <c r="AG59" s="6" t="s">
        <v>46</v>
      </c>
      <c r="AH59" s="6" t="s">
        <v>46</v>
      </c>
      <c r="AI59" s="6" t="s">
        <v>46</v>
      </c>
      <c r="AJ59" s="6" t="s">
        <v>46</v>
      </c>
      <c r="AK59" s="6" t="s">
        <v>46</v>
      </c>
      <c r="AL59" s="6" t="s">
        <v>46</v>
      </c>
      <c r="AM59" s="6" t="s">
        <v>46</v>
      </c>
      <c r="AN59" s="6" t="s">
        <v>46</v>
      </c>
      <c r="AO59" s="6" t="s">
        <v>46</v>
      </c>
    </row>
    <row r="60" spans="1:41" ht="42.6" customHeight="1">
      <c r="A60" s="4">
        <v>2016</v>
      </c>
      <c r="B60" s="4" t="s">
        <v>43</v>
      </c>
      <c r="C60" s="4" t="s">
        <v>480</v>
      </c>
      <c r="D60" s="5" t="s">
        <v>45</v>
      </c>
      <c r="E60" s="6" t="s">
        <v>46</v>
      </c>
      <c r="F60" s="10" t="s">
        <v>320</v>
      </c>
      <c r="G60" s="6" t="s">
        <v>481</v>
      </c>
      <c r="H60" s="6" t="s">
        <v>482</v>
      </c>
      <c r="I60" s="6" t="s">
        <v>483</v>
      </c>
      <c r="J60" s="6" t="s">
        <v>484</v>
      </c>
      <c r="K60" s="6" t="s">
        <v>485</v>
      </c>
      <c r="L60" s="7">
        <v>1501235.78</v>
      </c>
      <c r="M60" s="6" t="s">
        <v>481</v>
      </c>
      <c r="N60" s="6" t="s">
        <v>482</v>
      </c>
      <c r="O60" s="6" t="s">
        <v>483</v>
      </c>
      <c r="P60" s="5" t="s">
        <v>484</v>
      </c>
      <c r="Q60" s="6" t="s">
        <v>485</v>
      </c>
      <c r="R60" s="10" t="s">
        <v>53</v>
      </c>
      <c r="S60" s="10" t="s">
        <v>53</v>
      </c>
      <c r="T60" s="10" t="s">
        <v>53</v>
      </c>
      <c r="U60" s="9" t="s">
        <v>480</v>
      </c>
      <c r="V60" s="13">
        <v>42578</v>
      </c>
      <c r="W60" s="12">
        <v>1294168.77586207</v>
      </c>
      <c r="X60" s="12">
        <v>207067.00413793107</v>
      </c>
      <c r="Y60" s="12">
        <v>1501235.7800000003</v>
      </c>
      <c r="Z60" s="7">
        <f t="shared" si="4"/>
        <v>150123.57999999999</v>
      </c>
      <c r="AA60" s="5" t="s">
        <v>486</v>
      </c>
      <c r="AB60" s="11" t="s">
        <v>46</v>
      </c>
      <c r="AC60" s="11" t="s">
        <v>55</v>
      </c>
      <c r="AD60" s="8">
        <v>42579</v>
      </c>
      <c r="AE60" s="8">
        <v>42698</v>
      </c>
      <c r="AF60" s="10" t="s">
        <v>158</v>
      </c>
      <c r="AG60" s="6" t="s">
        <v>46</v>
      </c>
      <c r="AH60" s="6" t="s">
        <v>46</v>
      </c>
      <c r="AI60" s="6" t="s">
        <v>46</v>
      </c>
      <c r="AJ60" s="6" t="s">
        <v>46</v>
      </c>
      <c r="AK60" s="6" t="s">
        <v>46</v>
      </c>
      <c r="AL60" s="6" t="s">
        <v>46</v>
      </c>
      <c r="AM60" s="6" t="s">
        <v>46</v>
      </c>
      <c r="AN60" s="6" t="s">
        <v>46</v>
      </c>
      <c r="AO60" s="6" t="s">
        <v>46</v>
      </c>
    </row>
    <row r="61" spans="1:41" ht="42.6" customHeight="1">
      <c r="A61" s="4">
        <v>2016</v>
      </c>
      <c r="B61" s="4" t="s">
        <v>43</v>
      </c>
      <c r="C61" s="4" t="s">
        <v>487</v>
      </c>
      <c r="D61" s="5" t="s">
        <v>45</v>
      </c>
      <c r="E61" s="6" t="s">
        <v>46</v>
      </c>
      <c r="F61" s="10" t="s">
        <v>488</v>
      </c>
      <c r="G61" s="6" t="s">
        <v>489</v>
      </c>
      <c r="H61" s="6" t="s">
        <v>490</v>
      </c>
      <c r="I61" s="6" t="s">
        <v>85</v>
      </c>
      <c r="J61" s="6" t="s">
        <v>491</v>
      </c>
      <c r="K61" s="6" t="s">
        <v>492</v>
      </c>
      <c r="L61" s="7">
        <v>1494650.15</v>
      </c>
      <c r="M61" s="6" t="str">
        <f>G61</f>
        <v>Maria Eugenia</v>
      </c>
      <c r="N61" s="6" t="str">
        <f>H61</f>
        <v>Cortés</v>
      </c>
      <c r="O61" s="6" t="str">
        <f>I61</f>
        <v>González</v>
      </c>
      <c r="P61" s="5" t="str">
        <f>J61</f>
        <v>Aspavi, S.A. de C.V.</v>
      </c>
      <c r="Q61" s="6" t="str">
        <f>K61</f>
        <v>ASP100215RH9</v>
      </c>
      <c r="R61" s="10" t="s">
        <v>53</v>
      </c>
      <c r="S61" s="10" t="s">
        <v>53</v>
      </c>
      <c r="T61" s="10" t="s">
        <v>53</v>
      </c>
      <c r="U61" s="9" t="str">
        <f>C61</f>
        <v>DOPI-MUN-RM-EP-AD-135-2016</v>
      </c>
      <c r="V61" s="13">
        <v>42587</v>
      </c>
      <c r="W61" s="12">
        <v>1288491.51</v>
      </c>
      <c r="X61" s="12">
        <v>206158.64</v>
      </c>
      <c r="Y61" s="12">
        <v>1494650.15</v>
      </c>
      <c r="Z61" s="7">
        <v>149465.01999999999</v>
      </c>
      <c r="AA61" s="5" t="s">
        <v>493</v>
      </c>
      <c r="AB61" s="11" t="s">
        <v>46</v>
      </c>
      <c r="AC61" s="11" t="s">
        <v>55</v>
      </c>
      <c r="AD61" s="8">
        <v>42591</v>
      </c>
      <c r="AE61" s="8">
        <v>42613</v>
      </c>
      <c r="AF61" s="10" t="s">
        <v>229</v>
      </c>
      <c r="AG61" s="6" t="s">
        <v>46</v>
      </c>
      <c r="AH61" s="6" t="s">
        <v>46</v>
      </c>
      <c r="AI61" s="6" t="s">
        <v>46</v>
      </c>
      <c r="AJ61" s="6" t="s">
        <v>46</v>
      </c>
      <c r="AK61" s="6" t="s">
        <v>46</v>
      </c>
      <c r="AL61" s="6" t="s">
        <v>46</v>
      </c>
      <c r="AM61" s="6" t="s">
        <v>46</v>
      </c>
      <c r="AN61" s="6" t="s">
        <v>46</v>
      </c>
      <c r="AO61" s="6" t="s">
        <v>46</v>
      </c>
    </row>
    <row r="62" spans="1:41" ht="42.6" customHeight="1">
      <c r="A62" s="4">
        <v>2016</v>
      </c>
      <c r="B62" s="4" t="s">
        <v>167</v>
      </c>
      <c r="C62" s="4" t="s">
        <v>494</v>
      </c>
      <c r="D62" s="5" t="s">
        <v>45</v>
      </c>
      <c r="E62" s="6" t="s">
        <v>46</v>
      </c>
      <c r="F62" s="10" t="s">
        <v>495</v>
      </c>
      <c r="G62" s="6" t="s">
        <v>202</v>
      </c>
      <c r="H62" s="6" t="s">
        <v>203</v>
      </c>
      <c r="I62" s="6" t="s">
        <v>204</v>
      </c>
      <c r="J62" s="5" t="s">
        <v>496</v>
      </c>
      <c r="K62" s="6" t="s">
        <v>206</v>
      </c>
      <c r="L62" s="7">
        <v>602435.48</v>
      </c>
      <c r="M62" s="6" t="str">
        <f t="shared" ref="M62:Q77" si="10">G62</f>
        <v>José Alejandro</v>
      </c>
      <c r="N62" s="6" t="str">
        <f t="shared" si="10"/>
        <v>Alva</v>
      </c>
      <c r="O62" s="6" t="str">
        <f t="shared" si="10"/>
        <v>Delgado</v>
      </c>
      <c r="P62" s="5" t="str">
        <f t="shared" si="10"/>
        <v>Servicios de Obras Civiles Serco, S.A. de C.V.</v>
      </c>
      <c r="Q62" s="6" t="str">
        <f t="shared" si="10"/>
        <v>SOC150806E69</v>
      </c>
      <c r="R62" s="10" t="s">
        <v>53</v>
      </c>
      <c r="S62" s="10" t="s">
        <v>53</v>
      </c>
      <c r="T62" s="10" t="s">
        <v>53</v>
      </c>
      <c r="U62" s="9" t="s">
        <v>494</v>
      </c>
      <c r="V62" s="13">
        <v>42586</v>
      </c>
      <c r="W62" s="12">
        <v>519340.93</v>
      </c>
      <c r="X62" s="12">
        <v>83094.55</v>
      </c>
      <c r="Y62" s="12">
        <v>602435.48</v>
      </c>
      <c r="Z62" s="7">
        <v>60243.55</v>
      </c>
      <c r="AA62" s="5" t="s">
        <v>497</v>
      </c>
      <c r="AB62" s="11" t="s">
        <v>46</v>
      </c>
      <c r="AC62" s="11" t="s">
        <v>55</v>
      </c>
      <c r="AD62" s="8">
        <v>42591</v>
      </c>
      <c r="AE62" s="8">
        <v>42735</v>
      </c>
      <c r="AF62" s="10" t="s">
        <v>122</v>
      </c>
      <c r="AG62" s="6" t="s">
        <v>46</v>
      </c>
      <c r="AH62" s="6" t="s">
        <v>46</v>
      </c>
      <c r="AI62" s="6" t="s">
        <v>46</v>
      </c>
      <c r="AJ62" s="6" t="s">
        <v>46</v>
      </c>
      <c r="AK62" s="6" t="s">
        <v>46</v>
      </c>
      <c r="AL62" s="6" t="s">
        <v>46</v>
      </c>
      <c r="AM62" s="6" t="s">
        <v>46</v>
      </c>
      <c r="AN62" s="6" t="s">
        <v>46</v>
      </c>
      <c r="AO62" s="6" t="s">
        <v>46</v>
      </c>
    </row>
    <row r="63" spans="1:41" ht="40.5">
      <c r="A63" s="4">
        <v>2016</v>
      </c>
      <c r="B63" s="4" t="s">
        <v>43</v>
      </c>
      <c r="C63" s="4" t="s">
        <v>498</v>
      </c>
      <c r="D63" s="5" t="s">
        <v>45</v>
      </c>
      <c r="E63" s="6" t="s">
        <v>46</v>
      </c>
      <c r="F63" s="10" t="s">
        <v>499</v>
      </c>
      <c r="G63" s="6" t="s">
        <v>178</v>
      </c>
      <c r="H63" s="6" t="s">
        <v>500</v>
      </c>
      <c r="I63" s="6" t="s">
        <v>180</v>
      </c>
      <c r="J63" s="5" t="s">
        <v>501</v>
      </c>
      <c r="K63" s="6" t="s">
        <v>182</v>
      </c>
      <c r="L63" s="7">
        <v>1435250.48</v>
      </c>
      <c r="M63" s="6" t="str">
        <f t="shared" si="10"/>
        <v>Javier</v>
      </c>
      <c r="N63" s="6" t="str">
        <f t="shared" si="10"/>
        <v xml:space="preserve">Ávila </v>
      </c>
      <c r="O63" s="6" t="str">
        <f t="shared" si="10"/>
        <v>Flores</v>
      </c>
      <c r="P63" s="5" t="str">
        <f t="shared" si="10"/>
        <v>Savho Consultoría y Construcción, S.A. de C.V.</v>
      </c>
      <c r="Q63" s="6" t="str">
        <f t="shared" si="10"/>
        <v>SCC060622HZ3</v>
      </c>
      <c r="R63" s="10" t="s">
        <v>53</v>
      </c>
      <c r="S63" s="10" t="s">
        <v>53</v>
      </c>
      <c r="T63" s="10" t="s">
        <v>53</v>
      </c>
      <c r="U63" s="9" t="s">
        <v>498</v>
      </c>
      <c r="V63" s="13">
        <v>42594</v>
      </c>
      <c r="W63" s="12">
        <v>1237284.8999999999</v>
      </c>
      <c r="X63" s="12">
        <v>197965.58</v>
      </c>
      <c r="Y63" s="12">
        <v>1435250.48</v>
      </c>
      <c r="Z63" s="7">
        <v>143525.04999999999</v>
      </c>
      <c r="AA63" s="5" t="s">
        <v>502</v>
      </c>
      <c r="AB63" s="11" t="s">
        <v>46</v>
      </c>
      <c r="AC63" s="11" t="s">
        <v>55</v>
      </c>
      <c r="AD63" s="8">
        <v>42597</v>
      </c>
      <c r="AE63" s="8">
        <v>42643</v>
      </c>
      <c r="AF63" s="10" t="s">
        <v>106</v>
      </c>
      <c r="AG63" s="6" t="s">
        <v>46</v>
      </c>
      <c r="AH63" s="6" t="s">
        <v>46</v>
      </c>
      <c r="AI63" s="6" t="s">
        <v>46</v>
      </c>
      <c r="AJ63" s="6" t="s">
        <v>46</v>
      </c>
      <c r="AK63" s="6" t="s">
        <v>46</v>
      </c>
      <c r="AL63" s="6" t="s">
        <v>46</v>
      </c>
      <c r="AM63" s="6" t="s">
        <v>46</v>
      </c>
      <c r="AN63" s="6" t="s">
        <v>46</v>
      </c>
      <c r="AO63" s="6" t="s">
        <v>46</v>
      </c>
    </row>
    <row r="64" spans="1:41" ht="67.5">
      <c r="A64" s="4">
        <v>2016</v>
      </c>
      <c r="B64" s="4" t="s">
        <v>43</v>
      </c>
      <c r="C64" s="4" t="s">
        <v>503</v>
      </c>
      <c r="D64" s="5" t="s">
        <v>45</v>
      </c>
      <c r="E64" s="6" t="s">
        <v>46</v>
      </c>
      <c r="F64" s="10" t="s">
        <v>504</v>
      </c>
      <c r="G64" s="6" t="s">
        <v>505</v>
      </c>
      <c r="H64" s="6" t="s">
        <v>506</v>
      </c>
      <c r="I64" s="6" t="s">
        <v>85</v>
      </c>
      <c r="J64" s="5" t="s">
        <v>507</v>
      </c>
      <c r="K64" s="6" t="s">
        <v>508</v>
      </c>
      <c r="L64" s="7">
        <v>1308547.98</v>
      </c>
      <c r="M64" s="6" t="str">
        <f t="shared" si="10"/>
        <v>Oscar Luis</v>
      </c>
      <c r="N64" s="6" t="str">
        <f t="shared" si="10"/>
        <v xml:space="preserve"> Chávez</v>
      </c>
      <c r="O64" s="6" t="str">
        <f t="shared" si="10"/>
        <v>González</v>
      </c>
      <c r="P64" s="5" t="str">
        <f t="shared" si="10"/>
        <v>Euro Trade, S.A. de C.V.</v>
      </c>
      <c r="Q64" s="6" t="str">
        <f t="shared" si="10"/>
        <v>ETR070417NS8</v>
      </c>
      <c r="R64" s="10" t="s">
        <v>53</v>
      </c>
      <c r="S64" s="10" t="s">
        <v>53</v>
      </c>
      <c r="T64" s="10" t="s">
        <v>53</v>
      </c>
      <c r="U64" s="9" t="s">
        <v>503</v>
      </c>
      <c r="V64" s="13">
        <v>42607</v>
      </c>
      <c r="W64" s="12">
        <v>1128058.6000000001</v>
      </c>
      <c r="X64" s="12">
        <v>180489.38</v>
      </c>
      <c r="Y64" s="12">
        <v>1308547.98</v>
      </c>
      <c r="Z64" s="7">
        <v>130854.8</v>
      </c>
      <c r="AA64" s="5" t="s">
        <v>509</v>
      </c>
      <c r="AB64" s="11" t="s">
        <v>46</v>
      </c>
      <c r="AC64" s="11" t="s">
        <v>55</v>
      </c>
      <c r="AD64" s="8">
        <v>42611</v>
      </c>
      <c r="AE64" s="8">
        <v>42655</v>
      </c>
      <c r="AF64" s="10" t="s">
        <v>74</v>
      </c>
      <c r="AG64" s="6" t="s">
        <v>46</v>
      </c>
      <c r="AH64" s="6" t="s">
        <v>46</v>
      </c>
      <c r="AI64" s="6" t="s">
        <v>46</v>
      </c>
      <c r="AJ64" s="6" t="s">
        <v>46</v>
      </c>
      <c r="AK64" s="6" t="s">
        <v>46</v>
      </c>
      <c r="AL64" s="6" t="s">
        <v>46</v>
      </c>
      <c r="AM64" s="6" t="s">
        <v>46</v>
      </c>
      <c r="AN64" s="6" t="s">
        <v>46</v>
      </c>
      <c r="AO64" s="6" t="s">
        <v>46</v>
      </c>
    </row>
    <row r="65" spans="1:41" ht="42.6" customHeight="1">
      <c r="A65" s="4">
        <v>2016</v>
      </c>
      <c r="B65" s="4" t="s">
        <v>43</v>
      </c>
      <c r="C65" s="4" t="s">
        <v>510</v>
      </c>
      <c r="D65" s="5" t="s">
        <v>45</v>
      </c>
      <c r="E65" s="6" t="s">
        <v>46</v>
      </c>
      <c r="F65" s="10" t="s">
        <v>504</v>
      </c>
      <c r="G65" s="6" t="s">
        <v>511</v>
      </c>
      <c r="H65" s="6" t="s">
        <v>260</v>
      </c>
      <c r="I65" s="6" t="s">
        <v>512</v>
      </c>
      <c r="J65" s="5" t="s">
        <v>513</v>
      </c>
      <c r="K65" s="6" t="s">
        <v>514</v>
      </c>
      <c r="L65" s="7">
        <v>1485649.36</v>
      </c>
      <c r="M65" s="6" t="str">
        <f t="shared" si="10"/>
        <v>Víctor Eduardo</v>
      </c>
      <c r="N65" s="6" t="str">
        <f t="shared" si="10"/>
        <v>López</v>
      </c>
      <c r="O65" s="6" t="str">
        <f t="shared" si="10"/>
        <v>Carpio</v>
      </c>
      <c r="P65" s="5" t="str">
        <f t="shared" si="10"/>
        <v>CCR Ingenieros, S.A. de C.V.</v>
      </c>
      <c r="Q65" s="6" t="str">
        <f t="shared" si="10"/>
        <v>CIN101029PR5</v>
      </c>
      <c r="R65" s="10" t="s">
        <v>53</v>
      </c>
      <c r="S65" s="10" t="s">
        <v>53</v>
      </c>
      <c r="T65" s="10" t="s">
        <v>53</v>
      </c>
      <c r="U65" s="9" t="s">
        <v>510</v>
      </c>
      <c r="V65" s="13">
        <v>42607</v>
      </c>
      <c r="W65" s="12">
        <v>1280732.21</v>
      </c>
      <c r="X65" s="12">
        <v>204917.15</v>
      </c>
      <c r="Y65" s="12">
        <v>1485649.36</v>
      </c>
      <c r="Z65" s="7">
        <v>148564.94</v>
      </c>
      <c r="AA65" s="5" t="s">
        <v>515</v>
      </c>
      <c r="AB65" s="11" t="s">
        <v>46</v>
      </c>
      <c r="AC65" s="11" t="s">
        <v>55</v>
      </c>
      <c r="AD65" s="8">
        <v>42611</v>
      </c>
      <c r="AE65" s="8">
        <v>42670</v>
      </c>
      <c r="AF65" s="10" t="s">
        <v>229</v>
      </c>
      <c r="AG65" s="6" t="s">
        <v>46</v>
      </c>
      <c r="AH65" s="6" t="s">
        <v>46</v>
      </c>
      <c r="AI65" s="6" t="s">
        <v>46</v>
      </c>
      <c r="AJ65" s="6" t="s">
        <v>46</v>
      </c>
      <c r="AK65" s="6" t="s">
        <v>46</v>
      </c>
      <c r="AL65" s="6" t="s">
        <v>46</v>
      </c>
      <c r="AM65" s="6" t="s">
        <v>46</v>
      </c>
      <c r="AN65" s="6" t="s">
        <v>46</v>
      </c>
      <c r="AO65" s="6" t="s">
        <v>46</v>
      </c>
    </row>
    <row r="66" spans="1:41" ht="81">
      <c r="A66" s="4">
        <v>2016</v>
      </c>
      <c r="B66" s="4" t="s">
        <v>43</v>
      </c>
      <c r="C66" s="4" t="s">
        <v>516</v>
      </c>
      <c r="D66" s="5" t="s">
        <v>45</v>
      </c>
      <c r="E66" s="6" t="s">
        <v>46</v>
      </c>
      <c r="F66" s="10" t="s">
        <v>115</v>
      </c>
      <c r="G66" s="6" t="s">
        <v>517</v>
      </c>
      <c r="H66" s="6" t="s">
        <v>518</v>
      </c>
      <c r="I66" s="6" t="s">
        <v>519</v>
      </c>
      <c r="J66" s="5" t="s">
        <v>520</v>
      </c>
      <c r="K66" s="6" t="s">
        <v>521</v>
      </c>
      <c r="L66" s="7">
        <v>1439734.18</v>
      </c>
      <c r="M66" s="6" t="str">
        <f>G66</f>
        <v>José Jaime</v>
      </c>
      <c r="N66" s="6" t="str">
        <f t="shared" si="10"/>
        <v>Camarena</v>
      </c>
      <c r="O66" s="6" t="str">
        <f t="shared" si="10"/>
        <v>Correa</v>
      </c>
      <c r="P66" s="5" t="str">
        <f t="shared" si="10"/>
        <v>Firmitas Constructa, S.A. de C.V.</v>
      </c>
      <c r="Q66" s="6" t="str">
        <f>K66</f>
        <v>FCO110711N24</v>
      </c>
      <c r="R66" s="10" t="s">
        <v>53</v>
      </c>
      <c r="S66" s="10" t="s">
        <v>53</v>
      </c>
      <c r="T66" s="10" t="s">
        <v>53</v>
      </c>
      <c r="U66" s="9" t="str">
        <f>C66</f>
        <v>DOPI-MUN-RM-PAV-AD-159-2016</v>
      </c>
      <c r="V66" s="13">
        <v>42613</v>
      </c>
      <c r="W66" s="12">
        <f>ROUND(Y66/1.16,2)</f>
        <v>1241150.1599999999</v>
      </c>
      <c r="X66" s="12">
        <f>ROUND(W66*0.16,2)</f>
        <v>198584.03</v>
      </c>
      <c r="Y66" s="12">
        <f>L66</f>
        <v>1439734.18</v>
      </c>
      <c r="Z66" s="12">
        <f>Y66*0.1</f>
        <v>143973.41800000001</v>
      </c>
      <c r="AA66" s="5" t="s">
        <v>522</v>
      </c>
      <c r="AB66" s="11" t="s">
        <v>46</v>
      </c>
      <c r="AC66" s="11" t="s">
        <v>55</v>
      </c>
      <c r="AD66" s="8">
        <v>42618</v>
      </c>
      <c r="AE66" s="8">
        <v>42658</v>
      </c>
      <c r="AF66" s="10" t="s">
        <v>365</v>
      </c>
      <c r="AG66" s="6" t="s">
        <v>46</v>
      </c>
      <c r="AH66" s="6" t="s">
        <v>46</v>
      </c>
      <c r="AI66" s="6" t="s">
        <v>46</v>
      </c>
      <c r="AJ66" s="6" t="s">
        <v>46</v>
      </c>
      <c r="AK66" s="6" t="s">
        <v>46</v>
      </c>
      <c r="AL66" s="6" t="s">
        <v>46</v>
      </c>
      <c r="AM66" s="6" t="s">
        <v>46</v>
      </c>
      <c r="AN66" s="6" t="s">
        <v>46</v>
      </c>
      <c r="AO66" s="6" t="s">
        <v>46</v>
      </c>
    </row>
    <row r="67" spans="1:41" ht="40.5">
      <c r="A67" s="4">
        <v>2016</v>
      </c>
      <c r="B67" s="4" t="s">
        <v>43</v>
      </c>
      <c r="C67" s="4" t="s">
        <v>523</v>
      </c>
      <c r="D67" s="5" t="s">
        <v>45</v>
      </c>
      <c r="E67" s="6" t="s">
        <v>46</v>
      </c>
      <c r="F67" s="10" t="s">
        <v>524</v>
      </c>
      <c r="G67" s="6" t="s">
        <v>525</v>
      </c>
      <c r="H67" s="6" t="s">
        <v>526</v>
      </c>
      <c r="I67" s="6" t="s">
        <v>527</v>
      </c>
      <c r="J67" s="5" t="s">
        <v>528</v>
      </c>
      <c r="K67" s="6" t="s">
        <v>529</v>
      </c>
      <c r="L67" s="7">
        <v>998750.24</v>
      </c>
      <c r="M67" s="6" t="str">
        <f t="shared" ref="M67:Q82" si="11">G67</f>
        <v>Luis Armando</v>
      </c>
      <c r="N67" s="6" t="str">
        <f t="shared" si="10"/>
        <v>Linares</v>
      </c>
      <c r="O67" s="6" t="str">
        <f t="shared" si="10"/>
        <v>Cacho</v>
      </c>
      <c r="P67" s="5" t="str">
        <f t="shared" si="10"/>
        <v>Urbanizadora y Constructora Roal, S.A. de C.V.</v>
      </c>
      <c r="Q67" s="6" t="str">
        <f t="shared" si="10"/>
        <v>URC160310857</v>
      </c>
      <c r="R67" s="10" t="s">
        <v>53</v>
      </c>
      <c r="S67" s="10" t="s">
        <v>53</v>
      </c>
      <c r="T67" s="10" t="s">
        <v>53</v>
      </c>
      <c r="U67" s="9" t="str">
        <f t="shared" ref="U67:U78" si="12">C67</f>
        <v>DOPI-MUN-RM-PAV-AD-160-2016</v>
      </c>
      <c r="V67" s="13">
        <v>42615</v>
      </c>
      <c r="W67" s="12">
        <f t="shared" ref="W67:W78" si="13">ROUND(Y67/1.16,2)</f>
        <v>860991.59</v>
      </c>
      <c r="X67" s="12">
        <f t="shared" ref="X67:X78" si="14">ROUND(W67*0.16,2)</f>
        <v>137758.65</v>
      </c>
      <c r="Y67" s="12">
        <f t="shared" ref="Y67:Y78" si="15">L67</f>
        <v>998750.24</v>
      </c>
      <c r="Z67" s="12">
        <f t="shared" ref="Z67:Z78" si="16">Y67*0.1</f>
        <v>99875.024000000005</v>
      </c>
      <c r="AA67" s="5" t="s">
        <v>530</v>
      </c>
      <c r="AB67" s="11" t="s">
        <v>46</v>
      </c>
      <c r="AC67" s="11" t="s">
        <v>55</v>
      </c>
      <c r="AD67" s="8">
        <v>42618</v>
      </c>
      <c r="AE67" s="8">
        <v>42674</v>
      </c>
      <c r="AF67" s="10" t="s">
        <v>531</v>
      </c>
      <c r="AG67" s="6" t="s">
        <v>46</v>
      </c>
      <c r="AH67" s="6" t="s">
        <v>46</v>
      </c>
      <c r="AI67" s="6" t="s">
        <v>46</v>
      </c>
      <c r="AJ67" s="6" t="s">
        <v>46</v>
      </c>
      <c r="AK67" s="6" t="s">
        <v>46</v>
      </c>
      <c r="AL67" s="6" t="s">
        <v>46</v>
      </c>
      <c r="AM67" s="6" t="s">
        <v>46</v>
      </c>
      <c r="AN67" s="6" t="s">
        <v>46</v>
      </c>
      <c r="AO67" s="6" t="s">
        <v>46</v>
      </c>
    </row>
    <row r="68" spans="1:41" ht="40.5">
      <c r="A68" s="4">
        <v>2016</v>
      </c>
      <c r="B68" s="4" t="s">
        <v>43</v>
      </c>
      <c r="C68" s="4" t="s">
        <v>532</v>
      </c>
      <c r="D68" s="5" t="s">
        <v>45</v>
      </c>
      <c r="E68" s="6" t="s">
        <v>46</v>
      </c>
      <c r="F68" s="10" t="s">
        <v>524</v>
      </c>
      <c r="G68" s="6" t="s">
        <v>533</v>
      </c>
      <c r="H68" s="6" t="s">
        <v>534</v>
      </c>
      <c r="I68" s="6" t="s">
        <v>535</v>
      </c>
      <c r="J68" s="5" t="s">
        <v>536</v>
      </c>
      <c r="K68" s="6" t="s">
        <v>537</v>
      </c>
      <c r="L68" s="7">
        <v>999587.49</v>
      </c>
      <c r="M68" s="6" t="str">
        <f t="shared" si="11"/>
        <v>Orlando</v>
      </c>
      <c r="N68" s="6" t="str">
        <f t="shared" si="10"/>
        <v>Hijar</v>
      </c>
      <c r="O68" s="6" t="str">
        <f t="shared" si="10"/>
        <v>Casillas</v>
      </c>
      <c r="P68" s="5" t="str">
        <f t="shared" si="10"/>
        <v>Constructora y Urbanizadora Ceda, S.A. de C.V.</v>
      </c>
      <c r="Q68" s="6" t="str">
        <f t="shared" si="10"/>
        <v>CUC121107NV2</v>
      </c>
      <c r="R68" s="10" t="s">
        <v>53</v>
      </c>
      <c r="S68" s="10" t="s">
        <v>53</v>
      </c>
      <c r="T68" s="10" t="s">
        <v>53</v>
      </c>
      <c r="U68" s="9" t="str">
        <f t="shared" si="12"/>
        <v>DOPI-MUN-RM-PAV-AD-161-2016</v>
      </c>
      <c r="V68" s="13">
        <v>42615</v>
      </c>
      <c r="W68" s="12">
        <f t="shared" si="13"/>
        <v>861713.35</v>
      </c>
      <c r="X68" s="12">
        <f t="shared" si="14"/>
        <v>137874.14000000001</v>
      </c>
      <c r="Y68" s="12">
        <f t="shared" si="15"/>
        <v>999587.49</v>
      </c>
      <c r="Z68" s="12">
        <f t="shared" si="16"/>
        <v>99958.749000000011</v>
      </c>
      <c r="AA68" s="5" t="s">
        <v>538</v>
      </c>
      <c r="AB68" s="11" t="s">
        <v>46</v>
      </c>
      <c r="AC68" s="11" t="s">
        <v>55</v>
      </c>
      <c r="AD68" s="8">
        <v>42618</v>
      </c>
      <c r="AE68" s="8">
        <v>42674</v>
      </c>
      <c r="AF68" s="10" t="s">
        <v>531</v>
      </c>
      <c r="AG68" s="6" t="s">
        <v>46</v>
      </c>
      <c r="AH68" s="6" t="s">
        <v>46</v>
      </c>
      <c r="AI68" s="6" t="s">
        <v>46</v>
      </c>
      <c r="AJ68" s="6" t="s">
        <v>46</v>
      </c>
      <c r="AK68" s="6" t="s">
        <v>46</v>
      </c>
      <c r="AL68" s="6" t="s">
        <v>46</v>
      </c>
      <c r="AM68" s="6" t="s">
        <v>46</v>
      </c>
      <c r="AN68" s="6" t="s">
        <v>46</v>
      </c>
      <c r="AO68" s="6" t="s">
        <v>46</v>
      </c>
    </row>
    <row r="69" spans="1:41" ht="40.5">
      <c r="A69" s="4">
        <v>2016</v>
      </c>
      <c r="B69" s="4" t="s">
        <v>43</v>
      </c>
      <c r="C69" s="4" t="s">
        <v>539</v>
      </c>
      <c r="D69" s="5" t="s">
        <v>45</v>
      </c>
      <c r="E69" s="6" t="s">
        <v>46</v>
      </c>
      <c r="F69" s="10" t="s">
        <v>524</v>
      </c>
      <c r="G69" s="6" t="s">
        <v>540</v>
      </c>
      <c r="H69" s="6" t="s">
        <v>541</v>
      </c>
      <c r="I69" s="6" t="s">
        <v>542</v>
      </c>
      <c r="J69" s="5" t="s">
        <v>543</v>
      </c>
      <c r="K69" s="6" t="s">
        <v>544</v>
      </c>
      <c r="L69" s="7">
        <v>1000115.36</v>
      </c>
      <c r="M69" s="6" t="str">
        <f t="shared" si="11"/>
        <v>Ignacio Javier</v>
      </c>
      <c r="N69" s="6" t="str">
        <f t="shared" si="10"/>
        <v>Curiel</v>
      </c>
      <c r="O69" s="6" t="str">
        <f t="shared" si="10"/>
        <v>Dueñas</v>
      </c>
      <c r="P69" s="5" t="str">
        <f t="shared" si="10"/>
        <v>TC Construcción y Mantenimiento, S.A. de C.V.</v>
      </c>
      <c r="Q69" s="6" t="str">
        <f t="shared" si="10"/>
        <v>TCM100915HA1</v>
      </c>
      <c r="R69" s="10" t="s">
        <v>53</v>
      </c>
      <c r="S69" s="10" t="s">
        <v>53</v>
      </c>
      <c r="T69" s="10" t="s">
        <v>53</v>
      </c>
      <c r="U69" s="9" t="str">
        <f t="shared" si="12"/>
        <v>DOPI-MUN-RM-PAV-AD-162-2016</v>
      </c>
      <c r="V69" s="13">
        <v>42615</v>
      </c>
      <c r="W69" s="12">
        <f t="shared" si="13"/>
        <v>862168.41</v>
      </c>
      <c r="X69" s="12">
        <f t="shared" si="14"/>
        <v>137946.95000000001</v>
      </c>
      <c r="Y69" s="12">
        <f t="shared" si="15"/>
        <v>1000115.36</v>
      </c>
      <c r="Z69" s="12">
        <f t="shared" si="16"/>
        <v>100011.53600000001</v>
      </c>
      <c r="AA69" s="5" t="s">
        <v>545</v>
      </c>
      <c r="AB69" s="11" t="s">
        <v>46</v>
      </c>
      <c r="AC69" s="11" t="s">
        <v>55</v>
      </c>
      <c r="AD69" s="8">
        <v>42618</v>
      </c>
      <c r="AE69" s="8">
        <v>42674</v>
      </c>
      <c r="AF69" s="10" t="s">
        <v>531</v>
      </c>
      <c r="AG69" s="6" t="s">
        <v>46</v>
      </c>
      <c r="AH69" s="6" t="s">
        <v>46</v>
      </c>
      <c r="AI69" s="6" t="s">
        <v>46</v>
      </c>
      <c r="AJ69" s="6" t="s">
        <v>46</v>
      </c>
      <c r="AK69" s="6" t="s">
        <v>46</v>
      </c>
      <c r="AL69" s="6" t="s">
        <v>46</v>
      </c>
      <c r="AM69" s="6" t="s">
        <v>46</v>
      </c>
      <c r="AN69" s="6" t="s">
        <v>46</v>
      </c>
      <c r="AO69" s="6" t="s">
        <v>46</v>
      </c>
    </row>
    <row r="70" spans="1:41" ht="40.5">
      <c r="A70" s="4">
        <v>2016</v>
      </c>
      <c r="B70" s="4" t="s">
        <v>43</v>
      </c>
      <c r="C70" s="4" t="s">
        <v>546</v>
      </c>
      <c r="D70" s="5" t="s">
        <v>45</v>
      </c>
      <c r="E70" s="6" t="s">
        <v>46</v>
      </c>
      <c r="F70" s="10" t="s">
        <v>524</v>
      </c>
      <c r="G70" s="6" t="s">
        <v>547</v>
      </c>
      <c r="H70" s="6" t="s">
        <v>548</v>
      </c>
      <c r="I70" s="6" t="s">
        <v>441</v>
      </c>
      <c r="J70" s="5" t="s">
        <v>549</v>
      </c>
      <c r="K70" s="6" t="s">
        <v>550</v>
      </c>
      <c r="L70" s="7">
        <v>1001250.87</v>
      </c>
      <c r="M70" s="6" t="str">
        <f t="shared" si="11"/>
        <v>Regino</v>
      </c>
      <c r="N70" s="6" t="str">
        <f t="shared" si="10"/>
        <v>Ruiz del Campo</v>
      </c>
      <c r="O70" s="6" t="str">
        <f t="shared" si="10"/>
        <v>Medina</v>
      </c>
      <c r="P70" s="5" t="str">
        <f t="shared" si="10"/>
        <v>Regino Ruiz del Campo Medina</v>
      </c>
      <c r="Q70" s="6" t="str">
        <f t="shared" si="10"/>
        <v>RUMR771116UA8</v>
      </c>
      <c r="R70" s="10" t="s">
        <v>53</v>
      </c>
      <c r="S70" s="10" t="s">
        <v>53</v>
      </c>
      <c r="T70" s="10" t="s">
        <v>53</v>
      </c>
      <c r="U70" s="9" t="str">
        <f t="shared" si="12"/>
        <v>DOPI-MUN-RM-PAV-AD-163-2016</v>
      </c>
      <c r="V70" s="13">
        <v>42615</v>
      </c>
      <c r="W70" s="12">
        <f t="shared" si="13"/>
        <v>863147.3</v>
      </c>
      <c r="X70" s="12">
        <f t="shared" si="14"/>
        <v>138103.57</v>
      </c>
      <c r="Y70" s="12">
        <f t="shared" si="15"/>
        <v>1001250.87</v>
      </c>
      <c r="Z70" s="12">
        <f t="shared" si="16"/>
        <v>100125.087</v>
      </c>
      <c r="AA70" s="5" t="s">
        <v>551</v>
      </c>
      <c r="AB70" s="11" t="s">
        <v>46</v>
      </c>
      <c r="AC70" s="11" t="s">
        <v>55</v>
      </c>
      <c r="AD70" s="8">
        <v>42618</v>
      </c>
      <c r="AE70" s="8">
        <v>42674</v>
      </c>
      <c r="AF70" s="10" t="s">
        <v>531</v>
      </c>
      <c r="AG70" s="6" t="s">
        <v>46</v>
      </c>
      <c r="AH70" s="6" t="s">
        <v>46</v>
      </c>
      <c r="AI70" s="6" t="s">
        <v>46</v>
      </c>
      <c r="AJ70" s="6" t="s">
        <v>46</v>
      </c>
      <c r="AK70" s="6" t="s">
        <v>46</v>
      </c>
      <c r="AL70" s="6" t="s">
        <v>46</v>
      </c>
      <c r="AM70" s="6" t="s">
        <v>46</v>
      </c>
      <c r="AN70" s="6" t="s">
        <v>46</v>
      </c>
      <c r="AO70" s="6" t="s">
        <v>46</v>
      </c>
    </row>
    <row r="71" spans="1:41" ht="40.5">
      <c r="A71" s="4">
        <v>2016</v>
      </c>
      <c r="B71" s="4" t="s">
        <v>43</v>
      </c>
      <c r="C71" s="4" t="s">
        <v>552</v>
      </c>
      <c r="D71" s="5" t="s">
        <v>45</v>
      </c>
      <c r="E71" s="6" t="s">
        <v>46</v>
      </c>
      <c r="F71" s="10" t="s">
        <v>524</v>
      </c>
      <c r="G71" s="6" t="s">
        <v>553</v>
      </c>
      <c r="H71" s="6" t="s">
        <v>541</v>
      </c>
      <c r="I71" s="6" t="s">
        <v>542</v>
      </c>
      <c r="J71" s="5" t="s">
        <v>554</v>
      </c>
      <c r="K71" s="6" t="s">
        <v>555</v>
      </c>
      <c r="L71" s="7">
        <v>1002128.72</v>
      </c>
      <c r="M71" s="6" t="str">
        <f t="shared" si="11"/>
        <v>Carlos Ignacio</v>
      </c>
      <c r="N71" s="6" t="str">
        <f t="shared" si="10"/>
        <v>Curiel</v>
      </c>
      <c r="O71" s="6" t="str">
        <f t="shared" si="10"/>
        <v>Dueñas</v>
      </c>
      <c r="P71" s="5" t="str">
        <f t="shared" si="10"/>
        <v>Constructora Cecuchi, S.A. de C.V.</v>
      </c>
      <c r="Q71" s="6" t="str">
        <f t="shared" si="10"/>
        <v>CCE130723IR7</v>
      </c>
      <c r="R71" s="10" t="s">
        <v>53</v>
      </c>
      <c r="S71" s="10" t="s">
        <v>53</v>
      </c>
      <c r="T71" s="10" t="s">
        <v>53</v>
      </c>
      <c r="U71" s="9" t="str">
        <f t="shared" si="12"/>
        <v>DOPI-MUN-RM-PAV-AD-164-2016</v>
      </c>
      <c r="V71" s="13">
        <v>42615</v>
      </c>
      <c r="W71" s="12">
        <f t="shared" si="13"/>
        <v>863904.07</v>
      </c>
      <c r="X71" s="12">
        <f t="shared" si="14"/>
        <v>138224.65</v>
      </c>
      <c r="Y71" s="12">
        <f t="shared" si="15"/>
        <v>1002128.72</v>
      </c>
      <c r="Z71" s="12">
        <f t="shared" si="16"/>
        <v>100212.872</v>
      </c>
      <c r="AA71" s="5" t="s">
        <v>556</v>
      </c>
      <c r="AB71" s="11" t="s">
        <v>46</v>
      </c>
      <c r="AC71" s="11" t="s">
        <v>55</v>
      </c>
      <c r="AD71" s="8">
        <v>42618</v>
      </c>
      <c r="AE71" s="8">
        <v>42674</v>
      </c>
      <c r="AF71" s="10" t="s">
        <v>531</v>
      </c>
      <c r="AG71" s="6" t="s">
        <v>46</v>
      </c>
      <c r="AH71" s="6" t="s">
        <v>46</v>
      </c>
      <c r="AI71" s="6" t="s">
        <v>46</v>
      </c>
      <c r="AJ71" s="6" t="s">
        <v>46</v>
      </c>
      <c r="AK71" s="6" t="s">
        <v>46</v>
      </c>
      <c r="AL71" s="6" t="s">
        <v>46</v>
      </c>
      <c r="AM71" s="6" t="s">
        <v>46</v>
      </c>
      <c r="AN71" s="6" t="s">
        <v>46</v>
      </c>
      <c r="AO71" s="6" t="s">
        <v>46</v>
      </c>
    </row>
    <row r="72" spans="1:41" ht="40.5">
      <c r="A72" s="4">
        <v>2016</v>
      </c>
      <c r="B72" s="4" t="s">
        <v>43</v>
      </c>
      <c r="C72" s="4" t="s">
        <v>557</v>
      </c>
      <c r="D72" s="5" t="s">
        <v>45</v>
      </c>
      <c r="E72" s="6" t="s">
        <v>46</v>
      </c>
      <c r="F72" s="10" t="s">
        <v>524</v>
      </c>
      <c r="G72" s="6" t="s">
        <v>558</v>
      </c>
      <c r="H72" s="6" t="s">
        <v>559</v>
      </c>
      <c r="I72" s="6" t="s">
        <v>560</v>
      </c>
      <c r="J72" s="5" t="s">
        <v>561</v>
      </c>
      <c r="K72" s="6" t="s">
        <v>562</v>
      </c>
      <c r="L72" s="7">
        <v>997115.6</v>
      </c>
      <c r="M72" s="6" t="str">
        <f t="shared" si="11"/>
        <v>Antonio</v>
      </c>
      <c r="N72" s="6" t="str">
        <f t="shared" si="10"/>
        <v>Chávez</v>
      </c>
      <c r="O72" s="6" t="str">
        <f t="shared" si="10"/>
        <v>Navarro</v>
      </c>
      <c r="P72" s="5" t="str">
        <f t="shared" si="10"/>
        <v>Constructora Industrial Chávez S.A. de C.V.</v>
      </c>
      <c r="Q72" s="6" t="str">
        <f t="shared" si="10"/>
        <v>CIC960718BW4</v>
      </c>
      <c r="R72" s="10" t="s">
        <v>53</v>
      </c>
      <c r="S72" s="10" t="s">
        <v>53</v>
      </c>
      <c r="T72" s="10" t="s">
        <v>53</v>
      </c>
      <c r="U72" s="9" t="str">
        <f t="shared" si="12"/>
        <v>DOPI-MUN-RM-PAV-AD-165-2016</v>
      </c>
      <c r="V72" s="13">
        <v>42615</v>
      </c>
      <c r="W72" s="12">
        <f t="shared" si="13"/>
        <v>859582.41</v>
      </c>
      <c r="X72" s="12">
        <f t="shared" si="14"/>
        <v>137533.19</v>
      </c>
      <c r="Y72" s="12">
        <f t="shared" si="15"/>
        <v>997115.6</v>
      </c>
      <c r="Z72" s="12">
        <f t="shared" si="16"/>
        <v>99711.56</v>
      </c>
      <c r="AA72" s="5" t="s">
        <v>563</v>
      </c>
      <c r="AB72" s="11" t="s">
        <v>46</v>
      </c>
      <c r="AC72" s="11" t="s">
        <v>55</v>
      </c>
      <c r="AD72" s="8">
        <v>42618</v>
      </c>
      <c r="AE72" s="8">
        <v>42674</v>
      </c>
      <c r="AF72" s="10" t="s">
        <v>531</v>
      </c>
      <c r="AG72" s="6" t="s">
        <v>46</v>
      </c>
      <c r="AH72" s="6" t="s">
        <v>46</v>
      </c>
      <c r="AI72" s="6" t="s">
        <v>46</v>
      </c>
      <c r="AJ72" s="6" t="s">
        <v>46</v>
      </c>
      <c r="AK72" s="6" t="s">
        <v>46</v>
      </c>
      <c r="AL72" s="6" t="s">
        <v>46</v>
      </c>
      <c r="AM72" s="6" t="s">
        <v>46</v>
      </c>
      <c r="AN72" s="6" t="s">
        <v>46</v>
      </c>
      <c r="AO72" s="6" t="s">
        <v>46</v>
      </c>
    </row>
    <row r="73" spans="1:41" ht="40.5">
      <c r="A73" s="4">
        <v>2016</v>
      </c>
      <c r="B73" s="4" t="s">
        <v>43</v>
      </c>
      <c r="C73" s="4" t="s">
        <v>564</v>
      </c>
      <c r="D73" s="5" t="s">
        <v>45</v>
      </c>
      <c r="E73" s="6" t="s">
        <v>46</v>
      </c>
      <c r="F73" s="10" t="s">
        <v>524</v>
      </c>
      <c r="G73" s="6" t="s">
        <v>565</v>
      </c>
      <c r="H73" s="6" t="s">
        <v>559</v>
      </c>
      <c r="I73" s="6" t="s">
        <v>560</v>
      </c>
      <c r="J73" s="5" t="s">
        <v>566</v>
      </c>
      <c r="K73" s="6" t="s">
        <v>567</v>
      </c>
      <c r="L73" s="7">
        <v>1003154.53</v>
      </c>
      <c r="M73" s="6" t="str">
        <f t="shared" si="11"/>
        <v>Raquel</v>
      </c>
      <c r="N73" s="6" t="str">
        <f t="shared" si="10"/>
        <v>Chávez</v>
      </c>
      <c r="O73" s="6" t="str">
        <f t="shared" si="10"/>
        <v>Navarro</v>
      </c>
      <c r="P73" s="5" t="str">
        <f t="shared" si="10"/>
        <v>Asfaltos Selectos de Ocotlán, S.A. de C.V.</v>
      </c>
      <c r="Q73" s="6" t="str">
        <f t="shared" si="10"/>
        <v>ASO080408GY0</v>
      </c>
      <c r="R73" s="10" t="s">
        <v>53</v>
      </c>
      <c r="S73" s="10" t="s">
        <v>53</v>
      </c>
      <c r="T73" s="10" t="s">
        <v>53</v>
      </c>
      <c r="U73" s="9" t="str">
        <f t="shared" si="12"/>
        <v>DOPI-MUN-RM-PAV-AD-166-2016</v>
      </c>
      <c r="V73" s="13">
        <v>42615</v>
      </c>
      <c r="W73" s="12">
        <f t="shared" si="13"/>
        <v>864788.39</v>
      </c>
      <c r="X73" s="12">
        <f t="shared" si="14"/>
        <v>138366.14000000001</v>
      </c>
      <c r="Y73" s="12">
        <f t="shared" si="15"/>
        <v>1003154.53</v>
      </c>
      <c r="Z73" s="12">
        <f t="shared" si="16"/>
        <v>100315.45300000001</v>
      </c>
      <c r="AA73" s="5" t="s">
        <v>568</v>
      </c>
      <c r="AB73" s="11" t="s">
        <v>46</v>
      </c>
      <c r="AC73" s="11" t="s">
        <v>55</v>
      </c>
      <c r="AD73" s="8">
        <v>42618</v>
      </c>
      <c r="AE73" s="8">
        <v>42674</v>
      </c>
      <c r="AF73" s="10" t="s">
        <v>531</v>
      </c>
      <c r="AG73" s="6" t="s">
        <v>46</v>
      </c>
      <c r="AH73" s="6" t="s">
        <v>46</v>
      </c>
      <c r="AI73" s="6" t="s">
        <v>46</v>
      </c>
      <c r="AJ73" s="6" t="s">
        <v>46</v>
      </c>
      <c r="AK73" s="6" t="s">
        <v>46</v>
      </c>
      <c r="AL73" s="6" t="s">
        <v>46</v>
      </c>
      <c r="AM73" s="6" t="s">
        <v>46</v>
      </c>
      <c r="AN73" s="6" t="s">
        <v>46</v>
      </c>
      <c r="AO73" s="6" t="s">
        <v>46</v>
      </c>
    </row>
    <row r="74" spans="1:41" ht="40.5">
      <c r="A74" s="4">
        <v>2016</v>
      </c>
      <c r="B74" s="4" t="s">
        <v>43</v>
      </c>
      <c r="C74" s="4" t="s">
        <v>569</v>
      </c>
      <c r="D74" s="5" t="s">
        <v>45</v>
      </c>
      <c r="E74" s="6" t="s">
        <v>46</v>
      </c>
      <c r="F74" s="10" t="s">
        <v>524</v>
      </c>
      <c r="G74" s="6" t="s">
        <v>570</v>
      </c>
      <c r="H74" s="6" t="s">
        <v>571</v>
      </c>
      <c r="I74" s="6" t="s">
        <v>435</v>
      </c>
      <c r="J74" s="5" t="s">
        <v>572</v>
      </c>
      <c r="K74" s="6" t="s">
        <v>573</v>
      </c>
      <c r="L74" s="7">
        <v>990472.15</v>
      </c>
      <c r="M74" s="6" t="str">
        <f t="shared" si="11"/>
        <v xml:space="preserve">Guillermo Emmanuel </v>
      </c>
      <c r="N74" s="6" t="str">
        <f t="shared" si="10"/>
        <v xml:space="preserve">Lara </v>
      </c>
      <c r="O74" s="6" t="str">
        <f t="shared" si="10"/>
        <v>Ochoa</v>
      </c>
      <c r="P74" s="5" t="str">
        <f t="shared" si="10"/>
        <v>Alquimia Grupo Constructor, S.A. de C.V.</v>
      </c>
      <c r="Q74" s="6" t="str">
        <f t="shared" si="10"/>
        <v>AGC070223J95</v>
      </c>
      <c r="R74" s="10" t="s">
        <v>53</v>
      </c>
      <c r="S74" s="10" t="s">
        <v>53</v>
      </c>
      <c r="T74" s="10" t="s">
        <v>53</v>
      </c>
      <c r="U74" s="9" t="str">
        <f t="shared" si="12"/>
        <v>DOPI-MUN-RM-PAV-AD-167-2016</v>
      </c>
      <c r="V74" s="13">
        <v>42615</v>
      </c>
      <c r="W74" s="12">
        <f t="shared" si="13"/>
        <v>853855.3</v>
      </c>
      <c r="X74" s="12">
        <f t="shared" si="14"/>
        <v>136616.85</v>
      </c>
      <c r="Y74" s="12">
        <f t="shared" si="15"/>
        <v>990472.15</v>
      </c>
      <c r="Z74" s="12">
        <f t="shared" si="16"/>
        <v>99047.215000000011</v>
      </c>
      <c r="AA74" s="5" t="s">
        <v>574</v>
      </c>
      <c r="AB74" s="11" t="s">
        <v>46</v>
      </c>
      <c r="AC74" s="11" t="s">
        <v>55</v>
      </c>
      <c r="AD74" s="8">
        <v>42618</v>
      </c>
      <c r="AE74" s="8">
        <v>42674</v>
      </c>
      <c r="AF74" s="10" t="s">
        <v>531</v>
      </c>
      <c r="AG74" s="6" t="s">
        <v>46</v>
      </c>
      <c r="AH74" s="6" t="s">
        <v>46</v>
      </c>
      <c r="AI74" s="6" t="s">
        <v>46</v>
      </c>
      <c r="AJ74" s="6" t="s">
        <v>46</v>
      </c>
      <c r="AK74" s="6" t="s">
        <v>46</v>
      </c>
      <c r="AL74" s="6" t="s">
        <v>46</v>
      </c>
      <c r="AM74" s="6" t="s">
        <v>46</v>
      </c>
      <c r="AN74" s="6" t="s">
        <v>46</v>
      </c>
      <c r="AO74" s="6" t="s">
        <v>46</v>
      </c>
    </row>
    <row r="75" spans="1:41" ht="40.5">
      <c r="A75" s="4">
        <v>2016</v>
      </c>
      <c r="B75" s="4" t="s">
        <v>43</v>
      </c>
      <c r="C75" s="4" t="s">
        <v>575</v>
      </c>
      <c r="D75" s="5" t="s">
        <v>45</v>
      </c>
      <c r="E75" s="6" t="s">
        <v>46</v>
      </c>
      <c r="F75" s="10" t="s">
        <v>524</v>
      </c>
      <c r="G75" s="6" t="s">
        <v>461</v>
      </c>
      <c r="H75" s="6" t="s">
        <v>462</v>
      </c>
      <c r="I75" s="6" t="s">
        <v>463</v>
      </c>
      <c r="J75" s="5" t="s">
        <v>464</v>
      </c>
      <c r="K75" s="6" t="s">
        <v>465</v>
      </c>
      <c r="L75" s="7">
        <v>988477.86</v>
      </c>
      <c r="M75" s="6" t="str">
        <f t="shared" si="11"/>
        <v>Aurora Lucia</v>
      </c>
      <c r="N75" s="6" t="str">
        <f t="shared" si="10"/>
        <v xml:space="preserve">Brenez </v>
      </c>
      <c r="O75" s="6" t="str">
        <f t="shared" si="10"/>
        <v>Garnica</v>
      </c>
      <c r="P75" s="5" t="str">
        <f t="shared" si="10"/>
        <v>Karol Urbanizaciones y Construcciones, S.A. de C.V.</v>
      </c>
      <c r="Q75" s="6" t="str">
        <f t="shared" si="10"/>
        <v>KUC070424344</v>
      </c>
      <c r="R75" s="10" t="s">
        <v>53</v>
      </c>
      <c r="S75" s="10" t="s">
        <v>53</v>
      </c>
      <c r="T75" s="10" t="s">
        <v>53</v>
      </c>
      <c r="U75" s="9" t="str">
        <f t="shared" si="12"/>
        <v>DOPI-MUN-RM-PAV-AD-168-2016</v>
      </c>
      <c r="V75" s="13">
        <v>42615</v>
      </c>
      <c r="W75" s="12">
        <f t="shared" si="13"/>
        <v>852136.09</v>
      </c>
      <c r="X75" s="12">
        <f t="shared" si="14"/>
        <v>136341.76999999999</v>
      </c>
      <c r="Y75" s="12">
        <f t="shared" si="15"/>
        <v>988477.86</v>
      </c>
      <c r="Z75" s="12">
        <f t="shared" si="16"/>
        <v>98847.786000000007</v>
      </c>
      <c r="AA75" s="5" t="s">
        <v>576</v>
      </c>
      <c r="AB75" s="11" t="s">
        <v>46</v>
      </c>
      <c r="AC75" s="11" t="s">
        <v>55</v>
      </c>
      <c r="AD75" s="8">
        <v>42618</v>
      </c>
      <c r="AE75" s="8">
        <v>42674</v>
      </c>
      <c r="AF75" s="10" t="s">
        <v>531</v>
      </c>
      <c r="AG75" s="6" t="s">
        <v>46</v>
      </c>
      <c r="AH75" s="6" t="s">
        <v>46</v>
      </c>
      <c r="AI75" s="6" t="s">
        <v>46</v>
      </c>
      <c r="AJ75" s="6" t="s">
        <v>46</v>
      </c>
      <c r="AK75" s="6" t="s">
        <v>46</v>
      </c>
      <c r="AL75" s="6" t="s">
        <v>46</v>
      </c>
      <c r="AM75" s="6" t="s">
        <v>46</v>
      </c>
      <c r="AN75" s="6" t="s">
        <v>46</v>
      </c>
      <c r="AO75" s="6" t="s">
        <v>46</v>
      </c>
    </row>
    <row r="76" spans="1:41" ht="40.5">
      <c r="A76" s="4">
        <v>2016</v>
      </c>
      <c r="B76" s="4" t="s">
        <v>43</v>
      </c>
      <c r="C76" s="4" t="s">
        <v>577</v>
      </c>
      <c r="D76" s="5" t="s">
        <v>45</v>
      </c>
      <c r="E76" s="6" t="s">
        <v>46</v>
      </c>
      <c r="F76" s="10" t="s">
        <v>524</v>
      </c>
      <c r="G76" s="6" t="s">
        <v>578</v>
      </c>
      <c r="H76" s="6" t="s">
        <v>579</v>
      </c>
      <c r="I76" s="6" t="s">
        <v>580</v>
      </c>
      <c r="J76" s="5" t="s">
        <v>581</v>
      </c>
      <c r="K76" s="6" t="s">
        <v>582</v>
      </c>
      <c r="L76" s="7">
        <v>996236.89</v>
      </c>
      <c r="M76" s="6" t="str">
        <f t="shared" si="11"/>
        <v>Carlos Felipe</v>
      </c>
      <c r="N76" s="6" t="str">
        <f t="shared" si="10"/>
        <v>Vázquez</v>
      </c>
      <c r="O76" s="6" t="str">
        <f t="shared" si="10"/>
        <v>Guerra</v>
      </c>
      <c r="P76" s="5" t="str">
        <f t="shared" si="10"/>
        <v>Urbanizadora Vázquez Guerra, S.A. de C.V.</v>
      </c>
      <c r="Q76" s="6" t="str">
        <f t="shared" si="10"/>
        <v>UVG841211G22</v>
      </c>
      <c r="R76" s="10" t="s">
        <v>53</v>
      </c>
      <c r="S76" s="10" t="s">
        <v>53</v>
      </c>
      <c r="T76" s="10" t="s">
        <v>53</v>
      </c>
      <c r="U76" s="9" t="str">
        <f t="shared" si="12"/>
        <v>DOPI-MUN-RM-PAV-AD-169-2016</v>
      </c>
      <c r="V76" s="13">
        <v>42615</v>
      </c>
      <c r="W76" s="12">
        <f t="shared" si="13"/>
        <v>858824.91</v>
      </c>
      <c r="X76" s="12">
        <f t="shared" si="14"/>
        <v>137411.99</v>
      </c>
      <c r="Y76" s="12">
        <f t="shared" si="15"/>
        <v>996236.89</v>
      </c>
      <c r="Z76" s="12">
        <f t="shared" si="16"/>
        <v>99623.689000000013</v>
      </c>
      <c r="AA76" s="5" t="s">
        <v>583</v>
      </c>
      <c r="AB76" s="11" t="s">
        <v>46</v>
      </c>
      <c r="AC76" s="11" t="s">
        <v>55</v>
      </c>
      <c r="AD76" s="8">
        <v>42618</v>
      </c>
      <c r="AE76" s="8">
        <v>42674</v>
      </c>
      <c r="AF76" s="10" t="s">
        <v>531</v>
      </c>
      <c r="AG76" s="6" t="s">
        <v>46</v>
      </c>
      <c r="AH76" s="6" t="s">
        <v>46</v>
      </c>
      <c r="AI76" s="6" t="s">
        <v>46</v>
      </c>
      <c r="AJ76" s="6" t="s">
        <v>46</v>
      </c>
      <c r="AK76" s="6" t="s">
        <v>46</v>
      </c>
      <c r="AL76" s="6" t="s">
        <v>46</v>
      </c>
      <c r="AM76" s="6" t="s">
        <v>46</v>
      </c>
      <c r="AN76" s="6" t="s">
        <v>46</v>
      </c>
      <c r="AO76" s="6" t="s">
        <v>46</v>
      </c>
    </row>
    <row r="77" spans="1:41" ht="40.5">
      <c r="A77" s="4">
        <v>2016</v>
      </c>
      <c r="B77" s="4" t="s">
        <v>43</v>
      </c>
      <c r="C77" s="4" t="s">
        <v>584</v>
      </c>
      <c r="D77" s="5" t="s">
        <v>45</v>
      </c>
      <c r="E77" s="6" t="s">
        <v>46</v>
      </c>
      <c r="F77" s="10" t="s">
        <v>585</v>
      </c>
      <c r="G77" s="6" t="s">
        <v>586</v>
      </c>
      <c r="H77" s="6" t="s">
        <v>587</v>
      </c>
      <c r="I77" s="6" t="s">
        <v>588</v>
      </c>
      <c r="J77" s="5" t="s">
        <v>589</v>
      </c>
      <c r="K77" s="6" t="s">
        <v>590</v>
      </c>
      <c r="L77" s="7">
        <v>1492750.23</v>
      </c>
      <c r="M77" s="6" t="str">
        <f t="shared" si="11"/>
        <v>Pia Lorena</v>
      </c>
      <c r="N77" s="6" t="str">
        <f t="shared" si="10"/>
        <v>Buenrostro</v>
      </c>
      <c r="O77" s="6" t="str">
        <f t="shared" si="10"/>
        <v>Ahued</v>
      </c>
      <c r="P77" s="5" t="str">
        <f t="shared" si="10"/>
        <v>Birmek Construcciones, S.A. de C.V.</v>
      </c>
      <c r="Q77" s="6" t="str">
        <f t="shared" si="10"/>
        <v>BCO070129512</v>
      </c>
      <c r="R77" s="10" t="s">
        <v>53</v>
      </c>
      <c r="S77" s="10" t="s">
        <v>53</v>
      </c>
      <c r="T77" s="10" t="s">
        <v>53</v>
      </c>
      <c r="U77" s="9" t="str">
        <f t="shared" si="12"/>
        <v>DOPI-MUN-RM-ELE-AD-170-2016</v>
      </c>
      <c r="V77" s="13">
        <v>42636</v>
      </c>
      <c r="W77" s="12">
        <f t="shared" si="13"/>
        <v>1286853.6499999999</v>
      </c>
      <c r="X77" s="12">
        <f t="shared" si="14"/>
        <v>205896.58</v>
      </c>
      <c r="Y77" s="12">
        <f t="shared" si="15"/>
        <v>1492750.23</v>
      </c>
      <c r="Z77" s="12">
        <f t="shared" si="16"/>
        <v>149275.02300000002</v>
      </c>
      <c r="AA77" s="5" t="s">
        <v>591</v>
      </c>
      <c r="AB77" s="11" t="s">
        <v>46</v>
      </c>
      <c r="AC77" s="11" t="s">
        <v>55</v>
      </c>
      <c r="AD77" s="8">
        <v>42639</v>
      </c>
      <c r="AE77" s="8">
        <v>42719</v>
      </c>
      <c r="AF77" s="10" t="s">
        <v>592</v>
      </c>
      <c r="AG77" s="6" t="s">
        <v>46</v>
      </c>
      <c r="AH77" s="6" t="s">
        <v>46</v>
      </c>
      <c r="AI77" s="6" t="s">
        <v>46</v>
      </c>
      <c r="AJ77" s="6" t="s">
        <v>46</v>
      </c>
      <c r="AK77" s="6" t="s">
        <v>46</v>
      </c>
      <c r="AL77" s="6" t="s">
        <v>46</v>
      </c>
      <c r="AM77" s="6" t="s">
        <v>46</v>
      </c>
      <c r="AN77" s="6" t="s">
        <v>46</v>
      </c>
      <c r="AO77" s="6" t="s">
        <v>46</v>
      </c>
    </row>
    <row r="78" spans="1:41" ht="54">
      <c r="A78" s="4">
        <v>2016</v>
      </c>
      <c r="B78" s="4" t="s">
        <v>43</v>
      </c>
      <c r="C78" s="4" t="s">
        <v>593</v>
      </c>
      <c r="D78" s="5" t="s">
        <v>45</v>
      </c>
      <c r="E78" s="6" t="s">
        <v>46</v>
      </c>
      <c r="F78" s="10" t="s">
        <v>594</v>
      </c>
      <c r="G78" s="6" t="s">
        <v>274</v>
      </c>
      <c r="H78" s="6" t="s">
        <v>275</v>
      </c>
      <c r="I78" s="6" t="s">
        <v>276</v>
      </c>
      <c r="J78" s="5" t="s">
        <v>595</v>
      </c>
      <c r="K78" s="6" t="s">
        <v>278</v>
      </c>
      <c r="L78" s="7">
        <v>1480115.18</v>
      </c>
      <c r="M78" s="6" t="str">
        <f t="shared" si="11"/>
        <v>Omar</v>
      </c>
      <c r="N78" s="6" t="str">
        <f t="shared" si="11"/>
        <v>Mora</v>
      </c>
      <c r="O78" s="6" t="str">
        <f t="shared" si="11"/>
        <v>Montes de Oca</v>
      </c>
      <c r="P78" s="5" t="str">
        <f t="shared" si="11"/>
        <v>Dommont Construcciones, S.A. de C.V.</v>
      </c>
      <c r="Q78" s="6" t="str">
        <f t="shared" si="11"/>
        <v>DCO130215C16</v>
      </c>
      <c r="R78" s="10" t="s">
        <v>53</v>
      </c>
      <c r="S78" s="10" t="s">
        <v>53</v>
      </c>
      <c r="T78" s="10" t="s">
        <v>53</v>
      </c>
      <c r="U78" s="9" t="str">
        <f t="shared" si="12"/>
        <v>DOPI-MUN-RM-PAV-AD-171-2016</v>
      </c>
      <c r="V78" s="13">
        <v>42622</v>
      </c>
      <c r="W78" s="12">
        <f t="shared" si="13"/>
        <v>1275961.3600000001</v>
      </c>
      <c r="X78" s="12">
        <f t="shared" si="14"/>
        <v>204153.82</v>
      </c>
      <c r="Y78" s="12">
        <f t="shared" si="15"/>
        <v>1480115.18</v>
      </c>
      <c r="Z78" s="12">
        <f t="shared" si="16"/>
        <v>148011.51800000001</v>
      </c>
      <c r="AA78" s="5" t="s">
        <v>596</v>
      </c>
      <c r="AB78" s="11" t="s">
        <v>46</v>
      </c>
      <c r="AC78" s="11" t="s">
        <v>55</v>
      </c>
      <c r="AD78" s="8">
        <v>42624</v>
      </c>
      <c r="AE78" s="8">
        <v>42689</v>
      </c>
      <c r="AF78" s="10" t="s">
        <v>98</v>
      </c>
      <c r="AG78" s="6" t="s">
        <v>46</v>
      </c>
      <c r="AH78" s="6" t="s">
        <v>46</v>
      </c>
      <c r="AI78" s="6" t="s">
        <v>46</v>
      </c>
      <c r="AJ78" s="6" t="s">
        <v>46</v>
      </c>
      <c r="AK78" s="6" t="s">
        <v>46</v>
      </c>
      <c r="AL78" s="6" t="s">
        <v>46</v>
      </c>
      <c r="AM78" s="6" t="s">
        <v>46</v>
      </c>
      <c r="AN78" s="6" t="s">
        <v>46</v>
      </c>
      <c r="AO78" s="6" t="s">
        <v>46</v>
      </c>
    </row>
    <row r="79" spans="1:41" ht="67.5">
      <c r="A79" s="4">
        <v>2016</v>
      </c>
      <c r="B79" s="4" t="s">
        <v>167</v>
      </c>
      <c r="C79" s="4" t="s">
        <v>597</v>
      </c>
      <c r="D79" s="5" t="s">
        <v>45</v>
      </c>
      <c r="E79" s="6" t="s">
        <v>46</v>
      </c>
      <c r="F79" s="10" t="s">
        <v>598</v>
      </c>
      <c r="G79" s="6" t="s">
        <v>599</v>
      </c>
      <c r="H79" s="6" t="s">
        <v>260</v>
      </c>
      <c r="I79" s="6" t="s">
        <v>261</v>
      </c>
      <c r="J79" s="5" t="s">
        <v>600</v>
      </c>
      <c r="K79" s="6" t="s">
        <v>601</v>
      </c>
      <c r="L79" s="7">
        <v>435640.37</v>
      </c>
      <c r="M79" s="6" t="str">
        <f t="shared" si="11"/>
        <v>Víctor Martín</v>
      </c>
      <c r="N79" s="6" t="str">
        <f t="shared" si="11"/>
        <v>López</v>
      </c>
      <c r="O79" s="6" t="str">
        <f t="shared" si="11"/>
        <v>Santos</v>
      </c>
      <c r="P79" s="5" t="str">
        <f t="shared" si="11"/>
        <v>Desarrollos Vicsa, S.A. de C.V.</v>
      </c>
      <c r="Q79" s="6" t="str">
        <f t="shared" si="11"/>
        <v>DVI0903301U3</v>
      </c>
      <c r="R79" s="10" t="s">
        <v>53</v>
      </c>
      <c r="S79" s="10" t="s">
        <v>53</v>
      </c>
      <c r="T79" s="10" t="s">
        <v>53</v>
      </c>
      <c r="U79" s="9" t="str">
        <f>C79</f>
        <v>DOPI-MUN-RM-SIS-AD-172-2016</v>
      </c>
      <c r="V79" s="13">
        <v>42622</v>
      </c>
      <c r="W79" s="12">
        <f>ROUND(Y79/1.16,2)</f>
        <v>375552.04</v>
      </c>
      <c r="X79" s="12">
        <f>ROUND(W79*0.16,2)</f>
        <v>60088.33</v>
      </c>
      <c r="Y79" s="12">
        <f>L79</f>
        <v>435640.37</v>
      </c>
      <c r="Z79" s="12">
        <f>Y79*0.1</f>
        <v>43564.037000000004</v>
      </c>
      <c r="AA79" s="5" t="s">
        <v>602</v>
      </c>
      <c r="AB79" s="11" t="s">
        <v>46</v>
      </c>
      <c r="AC79" s="11" t="s">
        <v>55</v>
      </c>
      <c r="AD79" s="8">
        <v>42624</v>
      </c>
      <c r="AE79" s="8">
        <v>42689</v>
      </c>
      <c r="AF79" s="10" t="s">
        <v>603</v>
      </c>
      <c r="AG79" s="6" t="s">
        <v>46</v>
      </c>
      <c r="AH79" s="6" t="s">
        <v>46</v>
      </c>
      <c r="AI79" s="6" t="s">
        <v>46</v>
      </c>
      <c r="AJ79" s="6" t="s">
        <v>46</v>
      </c>
      <c r="AK79" s="6" t="s">
        <v>46</v>
      </c>
      <c r="AL79" s="6" t="s">
        <v>46</v>
      </c>
      <c r="AM79" s="6" t="s">
        <v>46</v>
      </c>
      <c r="AN79" s="6" t="s">
        <v>46</v>
      </c>
      <c r="AO79" s="6" t="s">
        <v>46</v>
      </c>
    </row>
    <row r="80" spans="1:41" ht="40.5">
      <c r="A80" s="4">
        <v>2016</v>
      </c>
      <c r="B80" s="4" t="s">
        <v>43</v>
      </c>
      <c r="C80" s="4" t="s">
        <v>604</v>
      </c>
      <c r="D80" s="5" t="s">
        <v>45</v>
      </c>
      <c r="E80" s="6" t="s">
        <v>46</v>
      </c>
      <c r="F80" s="10" t="s">
        <v>524</v>
      </c>
      <c r="G80" s="6" t="s">
        <v>605</v>
      </c>
      <c r="H80" s="6" t="s">
        <v>606</v>
      </c>
      <c r="I80" s="6" t="s">
        <v>607</v>
      </c>
      <c r="J80" s="5" t="s">
        <v>608</v>
      </c>
      <c r="K80" s="6" t="s">
        <v>609</v>
      </c>
      <c r="L80" s="7">
        <v>1494945.36</v>
      </c>
      <c r="M80" s="6" t="str">
        <f>G80</f>
        <v>RAFAEL AUGUSTO</v>
      </c>
      <c r="N80" s="6" t="str">
        <f t="shared" si="11"/>
        <v>CABALLERO</v>
      </c>
      <c r="O80" s="6" t="str">
        <f t="shared" si="11"/>
        <v>QUIRARTE</v>
      </c>
      <c r="P80" s="5" t="str">
        <f t="shared" si="11"/>
        <v>PROYECTOS ARQUITECTONICOS TRIANGULO, S.A. DE C.V.</v>
      </c>
      <c r="Q80" s="6" t="str">
        <f t="shared" si="11"/>
        <v>PAT110331HH0</v>
      </c>
      <c r="R80" s="10" t="s">
        <v>53</v>
      </c>
      <c r="S80" s="10" t="s">
        <v>53</v>
      </c>
      <c r="T80" s="10" t="s">
        <v>53</v>
      </c>
      <c r="U80" s="9" t="str">
        <f t="shared" ref="U80:U139" si="17">C80</f>
        <v>DOPI-MUN-RM-PAV-AD-181-2016</v>
      </c>
      <c r="V80" s="13">
        <v>42653</v>
      </c>
      <c r="W80" s="12">
        <f t="shared" ref="W80:W101" si="18">ROUND(Y80/1.16,2)</f>
        <v>1288746</v>
      </c>
      <c r="X80" s="12">
        <f t="shared" ref="X80:X139" si="19">ROUND(W80*0.16,2)</f>
        <v>206199.36</v>
      </c>
      <c r="Y80" s="12">
        <f t="shared" ref="Y80:Y101" si="20">L80</f>
        <v>1494945.36</v>
      </c>
      <c r="Z80" s="12">
        <f t="shared" ref="Z80:Z139" si="21">Y80*0.1</f>
        <v>149494.53600000002</v>
      </c>
      <c r="AA80" s="5" t="s">
        <v>610</v>
      </c>
      <c r="AB80" s="11" t="s">
        <v>46</v>
      </c>
      <c r="AC80" s="11" t="s">
        <v>55</v>
      </c>
      <c r="AD80" s="8">
        <v>42654</v>
      </c>
      <c r="AE80" s="8">
        <v>42710</v>
      </c>
      <c r="AF80" s="10" t="s">
        <v>531</v>
      </c>
      <c r="AG80" s="6" t="s">
        <v>46</v>
      </c>
      <c r="AH80" s="6" t="s">
        <v>46</v>
      </c>
      <c r="AI80" s="6" t="s">
        <v>46</v>
      </c>
      <c r="AJ80" s="6" t="s">
        <v>46</v>
      </c>
      <c r="AK80" s="6" t="s">
        <v>46</v>
      </c>
      <c r="AL80" s="6" t="s">
        <v>46</v>
      </c>
      <c r="AM80" s="6" t="s">
        <v>46</v>
      </c>
      <c r="AN80" s="6" t="s">
        <v>46</v>
      </c>
      <c r="AO80" s="6" t="s">
        <v>46</v>
      </c>
    </row>
    <row r="81" spans="1:41" ht="54">
      <c r="A81" s="4">
        <v>2016</v>
      </c>
      <c r="B81" s="4" t="s">
        <v>43</v>
      </c>
      <c r="C81" s="4" t="s">
        <v>611</v>
      </c>
      <c r="D81" s="5" t="s">
        <v>45</v>
      </c>
      <c r="E81" s="6" t="s">
        <v>46</v>
      </c>
      <c r="F81" s="10" t="s">
        <v>115</v>
      </c>
      <c r="G81" s="6" t="s">
        <v>612</v>
      </c>
      <c r="H81" s="6" t="s">
        <v>613</v>
      </c>
      <c r="I81" s="6" t="s">
        <v>614</v>
      </c>
      <c r="J81" s="5" t="s">
        <v>615</v>
      </c>
      <c r="K81" s="6" t="s">
        <v>616</v>
      </c>
      <c r="L81" s="7">
        <v>1498832.34</v>
      </c>
      <c r="M81" s="6" t="str">
        <f t="shared" ref="M81:Q101" si="22">G81</f>
        <v>ENRIQUE</v>
      </c>
      <c r="N81" s="6" t="str">
        <f t="shared" si="11"/>
        <v>LUGO</v>
      </c>
      <c r="O81" s="6" t="str">
        <f t="shared" si="11"/>
        <v>IBARRA</v>
      </c>
      <c r="P81" s="5" t="str">
        <f t="shared" si="11"/>
        <v>LUGO IBARRA CONSORCIO CONSTRUCTOR, S.A. DE C.V.</v>
      </c>
      <c r="Q81" s="6" t="str">
        <f t="shared" si="11"/>
        <v>LIC0208141P8</v>
      </c>
      <c r="R81" s="10" t="s">
        <v>53</v>
      </c>
      <c r="S81" s="10" t="s">
        <v>53</v>
      </c>
      <c r="T81" s="10" t="s">
        <v>53</v>
      </c>
      <c r="U81" s="9" t="str">
        <f t="shared" si="17"/>
        <v>DOPI-MUN-RM-PAV-AD-182-2016</v>
      </c>
      <c r="V81" s="13">
        <v>42650</v>
      </c>
      <c r="W81" s="12">
        <f t="shared" si="18"/>
        <v>1292096.8400000001</v>
      </c>
      <c r="X81" s="12">
        <f t="shared" si="19"/>
        <v>206735.49</v>
      </c>
      <c r="Y81" s="12">
        <f t="shared" si="20"/>
        <v>1498832.34</v>
      </c>
      <c r="Z81" s="12">
        <f t="shared" si="21"/>
        <v>149883.23400000003</v>
      </c>
      <c r="AA81" s="5" t="s">
        <v>617</v>
      </c>
      <c r="AB81" s="11" t="s">
        <v>46</v>
      </c>
      <c r="AC81" s="11" t="s">
        <v>55</v>
      </c>
      <c r="AD81" s="8">
        <v>42653</v>
      </c>
      <c r="AE81" s="8">
        <v>42712</v>
      </c>
      <c r="AF81" s="10" t="s">
        <v>618</v>
      </c>
      <c r="AG81" s="6" t="s">
        <v>46</v>
      </c>
      <c r="AH81" s="6" t="s">
        <v>46</v>
      </c>
      <c r="AI81" s="6" t="s">
        <v>46</v>
      </c>
      <c r="AJ81" s="6" t="s">
        <v>46</v>
      </c>
      <c r="AK81" s="6" t="s">
        <v>46</v>
      </c>
      <c r="AL81" s="6" t="s">
        <v>46</v>
      </c>
      <c r="AM81" s="6" t="s">
        <v>46</v>
      </c>
      <c r="AN81" s="6" t="s">
        <v>46</v>
      </c>
      <c r="AO81" s="6" t="s">
        <v>46</v>
      </c>
    </row>
    <row r="82" spans="1:41" ht="40.5">
      <c r="A82" s="4">
        <v>2016</v>
      </c>
      <c r="B82" s="4" t="s">
        <v>43</v>
      </c>
      <c r="C82" s="4" t="s">
        <v>619</v>
      </c>
      <c r="D82" s="5" t="s">
        <v>45</v>
      </c>
      <c r="E82" s="6" t="s">
        <v>46</v>
      </c>
      <c r="F82" s="10" t="s">
        <v>115</v>
      </c>
      <c r="G82" s="6" t="s">
        <v>620</v>
      </c>
      <c r="H82" s="6" t="s">
        <v>621</v>
      </c>
      <c r="I82" s="6" t="s">
        <v>622</v>
      </c>
      <c r="J82" s="5" t="s">
        <v>623</v>
      </c>
      <c r="K82" s="6" t="s">
        <v>624</v>
      </c>
      <c r="L82" s="7">
        <v>1492150.48</v>
      </c>
      <c r="M82" s="6" t="str">
        <f t="shared" si="22"/>
        <v>ARTURO</v>
      </c>
      <c r="N82" s="6" t="str">
        <f t="shared" si="11"/>
        <v>SARMIENTO</v>
      </c>
      <c r="O82" s="6" t="str">
        <f t="shared" si="11"/>
        <v>SANCHEZ</v>
      </c>
      <c r="P82" s="5" t="str">
        <f t="shared" si="11"/>
        <v>CONSTRUBRAVO, S.A. DE C.V.</v>
      </c>
      <c r="Q82" s="6" t="str">
        <f t="shared" si="11"/>
        <v>CON020208696</v>
      </c>
      <c r="R82" s="10" t="s">
        <v>53</v>
      </c>
      <c r="S82" s="10" t="s">
        <v>53</v>
      </c>
      <c r="T82" s="10" t="s">
        <v>53</v>
      </c>
      <c r="U82" s="9" t="str">
        <f t="shared" si="17"/>
        <v>DOPI-MUN-RM-PAV-AD-183-2016</v>
      </c>
      <c r="V82" s="13">
        <v>42650</v>
      </c>
      <c r="W82" s="12">
        <f t="shared" si="18"/>
        <v>1286336.6200000001</v>
      </c>
      <c r="X82" s="12">
        <f t="shared" si="19"/>
        <v>205813.86</v>
      </c>
      <c r="Y82" s="12">
        <f t="shared" si="20"/>
        <v>1492150.48</v>
      </c>
      <c r="Z82" s="12">
        <f t="shared" si="21"/>
        <v>149215.04800000001</v>
      </c>
      <c r="AA82" s="5" t="s">
        <v>625</v>
      </c>
      <c r="AB82" s="11" t="s">
        <v>46</v>
      </c>
      <c r="AC82" s="11" t="s">
        <v>55</v>
      </c>
      <c r="AD82" s="8">
        <v>42653</v>
      </c>
      <c r="AE82" s="8">
        <v>42712</v>
      </c>
      <c r="AF82" s="10" t="s">
        <v>618</v>
      </c>
      <c r="AG82" s="6" t="s">
        <v>46</v>
      </c>
      <c r="AH82" s="6" t="s">
        <v>46</v>
      </c>
      <c r="AI82" s="6" t="s">
        <v>46</v>
      </c>
      <c r="AJ82" s="6" t="s">
        <v>46</v>
      </c>
      <c r="AK82" s="6" t="s">
        <v>46</v>
      </c>
      <c r="AL82" s="6" t="s">
        <v>46</v>
      </c>
      <c r="AM82" s="6" t="s">
        <v>46</v>
      </c>
      <c r="AN82" s="6" t="s">
        <v>46</v>
      </c>
      <c r="AO82" s="6" t="s">
        <v>46</v>
      </c>
    </row>
    <row r="83" spans="1:41" ht="40.5">
      <c r="A83" s="4">
        <v>2016</v>
      </c>
      <c r="B83" s="4" t="s">
        <v>43</v>
      </c>
      <c r="C83" s="4" t="s">
        <v>626</v>
      </c>
      <c r="D83" s="5" t="s">
        <v>45</v>
      </c>
      <c r="E83" s="6" t="s">
        <v>46</v>
      </c>
      <c r="F83" s="10" t="s">
        <v>627</v>
      </c>
      <c r="G83" s="6" t="s">
        <v>628</v>
      </c>
      <c r="H83" s="6" t="s">
        <v>629</v>
      </c>
      <c r="I83" s="6" t="s">
        <v>613</v>
      </c>
      <c r="J83" s="5" t="s">
        <v>630</v>
      </c>
      <c r="K83" s="6" t="s">
        <v>631</v>
      </c>
      <c r="L83" s="7">
        <v>1478083.67</v>
      </c>
      <c r="M83" s="6" t="str">
        <f t="shared" si="22"/>
        <v xml:space="preserve">EDUARDO </v>
      </c>
      <c r="N83" s="6" t="str">
        <f t="shared" si="22"/>
        <v>ROMERO</v>
      </c>
      <c r="O83" s="6" t="str">
        <f t="shared" si="22"/>
        <v>LUGO</v>
      </c>
      <c r="P83" s="5" t="str">
        <f t="shared" si="22"/>
        <v>RS OBRAS Y SERVICIOS S.A. DE C.V.</v>
      </c>
      <c r="Q83" s="6" t="str">
        <f t="shared" si="22"/>
        <v>ROS120904PV9</v>
      </c>
      <c r="R83" s="10" t="s">
        <v>53</v>
      </c>
      <c r="S83" s="10" t="s">
        <v>53</v>
      </c>
      <c r="T83" s="10" t="s">
        <v>53</v>
      </c>
      <c r="U83" s="9" t="str">
        <f t="shared" si="17"/>
        <v>DOPI-MUN-RM-DP-AD-184-2016</v>
      </c>
      <c r="V83" s="13">
        <v>42653</v>
      </c>
      <c r="W83" s="12">
        <f t="shared" si="18"/>
        <v>1274210.06</v>
      </c>
      <c r="X83" s="12">
        <f t="shared" si="19"/>
        <v>203873.61</v>
      </c>
      <c r="Y83" s="12">
        <f t="shared" si="20"/>
        <v>1478083.67</v>
      </c>
      <c r="Z83" s="12">
        <f t="shared" si="21"/>
        <v>147808.367</v>
      </c>
      <c r="AA83" s="5" t="s">
        <v>632</v>
      </c>
      <c r="AB83" s="11" t="s">
        <v>46</v>
      </c>
      <c r="AC83" s="11" t="s">
        <v>55</v>
      </c>
      <c r="AD83" s="8">
        <v>42654</v>
      </c>
      <c r="AE83" s="8">
        <v>42678</v>
      </c>
      <c r="AF83" s="10" t="s">
        <v>56</v>
      </c>
      <c r="AG83" s="6" t="s">
        <v>46</v>
      </c>
      <c r="AH83" s="6" t="s">
        <v>46</v>
      </c>
      <c r="AI83" s="6" t="s">
        <v>46</v>
      </c>
      <c r="AJ83" s="6" t="s">
        <v>46</v>
      </c>
      <c r="AK83" s="6" t="s">
        <v>46</v>
      </c>
      <c r="AL83" s="6" t="s">
        <v>46</v>
      </c>
      <c r="AM83" s="6" t="s">
        <v>46</v>
      </c>
      <c r="AN83" s="6" t="s">
        <v>46</v>
      </c>
      <c r="AO83" s="6" t="s">
        <v>46</v>
      </c>
    </row>
    <row r="84" spans="1:41" ht="67.5">
      <c r="A84" s="4">
        <v>2016</v>
      </c>
      <c r="B84" s="4" t="s">
        <v>167</v>
      </c>
      <c r="C84" s="4" t="s">
        <v>633</v>
      </c>
      <c r="D84" s="5" t="s">
        <v>45</v>
      </c>
      <c r="E84" s="6" t="s">
        <v>46</v>
      </c>
      <c r="F84" s="10" t="s">
        <v>634</v>
      </c>
      <c r="G84" s="6" t="s">
        <v>635</v>
      </c>
      <c r="H84" s="6" t="s">
        <v>636</v>
      </c>
      <c r="I84" s="6" t="s">
        <v>637</v>
      </c>
      <c r="J84" s="5" t="s">
        <v>638</v>
      </c>
      <c r="K84" s="6" t="s">
        <v>639</v>
      </c>
      <c r="L84" s="7">
        <v>986034.8</v>
      </c>
      <c r="M84" s="6" t="str">
        <f t="shared" si="22"/>
        <v>ENRIQUE FRANCISCO</v>
      </c>
      <c r="N84" s="6" t="str">
        <f t="shared" si="22"/>
        <v>TOUSSAINT</v>
      </c>
      <c r="O84" s="6" t="str">
        <f t="shared" si="22"/>
        <v>OCHOA</v>
      </c>
      <c r="P84" s="5" t="str">
        <f t="shared" si="22"/>
        <v>GRUPO ARQUITECTOS TOUSSAINT Y ORENDAIN SC</v>
      </c>
      <c r="Q84" s="6" t="str">
        <f t="shared" si="22"/>
        <v>GAT920520R72</v>
      </c>
      <c r="R84" s="10" t="s">
        <v>53</v>
      </c>
      <c r="S84" s="10" t="s">
        <v>53</v>
      </c>
      <c r="T84" s="10" t="s">
        <v>53</v>
      </c>
      <c r="U84" s="9" t="str">
        <f t="shared" si="17"/>
        <v>DOPI-MUN-RM-PROY-AD-185-2016</v>
      </c>
      <c r="V84" s="13">
        <v>42653</v>
      </c>
      <c r="W84" s="12">
        <f t="shared" si="18"/>
        <v>850030</v>
      </c>
      <c r="X84" s="12">
        <f t="shared" si="19"/>
        <v>136004.79999999999</v>
      </c>
      <c r="Y84" s="12">
        <f t="shared" si="20"/>
        <v>986034.8</v>
      </c>
      <c r="Z84" s="12">
        <f t="shared" si="21"/>
        <v>98603.48000000001</v>
      </c>
      <c r="AA84" s="5" t="s">
        <v>640</v>
      </c>
      <c r="AB84" s="11" t="s">
        <v>46</v>
      </c>
      <c r="AC84" s="11" t="s">
        <v>55</v>
      </c>
      <c r="AD84" s="8">
        <v>42654</v>
      </c>
      <c r="AE84" s="8">
        <v>42750</v>
      </c>
      <c r="AF84" s="10" t="s">
        <v>318</v>
      </c>
      <c r="AG84" s="6" t="s">
        <v>46</v>
      </c>
      <c r="AH84" s="6" t="s">
        <v>46</v>
      </c>
      <c r="AI84" s="6" t="s">
        <v>46</v>
      </c>
      <c r="AJ84" s="6" t="s">
        <v>46</v>
      </c>
      <c r="AK84" s="6" t="s">
        <v>46</v>
      </c>
      <c r="AL84" s="6" t="s">
        <v>46</v>
      </c>
      <c r="AM84" s="6" t="s">
        <v>46</v>
      </c>
      <c r="AN84" s="6" t="s">
        <v>46</v>
      </c>
      <c r="AO84" s="6" t="s">
        <v>46</v>
      </c>
    </row>
    <row r="85" spans="1:41" ht="54">
      <c r="A85" s="4">
        <v>2016</v>
      </c>
      <c r="B85" s="4" t="s">
        <v>43</v>
      </c>
      <c r="C85" s="4" t="s">
        <v>641</v>
      </c>
      <c r="D85" s="5" t="s">
        <v>45</v>
      </c>
      <c r="E85" s="6" t="s">
        <v>46</v>
      </c>
      <c r="F85" s="10" t="s">
        <v>627</v>
      </c>
      <c r="G85" s="6" t="s">
        <v>642</v>
      </c>
      <c r="H85" s="6" t="s">
        <v>643</v>
      </c>
      <c r="I85" s="6" t="s">
        <v>644</v>
      </c>
      <c r="J85" s="5" t="s">
        <v>645</v>
      </c>
      <c r="K85" s="6" t="s">
        <v>182</v>
      </c>
      <c r="L85" s="7">
        <v>1479766.1</v>
      </c>
      <c r="M85" s="6" t="str">
        <f t="shared" si="22"/>
        <v>JAVIER</v>
      </c>
      <c r="N85" s="6" t="str">
        <f t="shared" si="22"/>
        <v xml:space="preserve">ÁVILA </v>
      </c>
      <c r="O85" s="6" t="str">
        <f t="shared" si="22"/>
        <v>FLORES</v>
      </c>
      <c r="P85" s="5" t="str">
        <f t="shared" si="22"/>
        <v>SAVHO CONSULTORÍA Y CONSTRUCCIÓN, S.A. DE C.V.</v>
      </c>
      <c r="Q85" s="6" t="str">
        <f t="shared" si="22"/>
        <v>SCC060622HZ3</v>
      </c>
      <c r="R85" s="10" t="s">
        <v>53</v>
      </c>
      <c r="S85" s="10" t="s">
        <v>53</v>
      </c>
      <c r="T85" s="10" t="s">
        <v>53</v>
      </c>
      <c r="U85" s="9" t="str">
        <f t="shared" si="17"/>
        <v>DOPI-MUN-RM-DP-AD-186-2016</v>
      </c>
      <c r="V85" s="13">
        <v>42653</v>
      </c>
      <c r="W85" s="12">
        <f t="shared" si="18"/>
        <v>1275660.43</v>
      </c>
      <c r="X85" s="12">
        <f t="shared" si="19"/>
        <v>204105.67</v>
      </c>
      <c r="Y85" s="12">
        <f t="shared" si="20"/>
        <v>1479766.1</v>
      </c>
      <c r="Z85" s="12">
        <f t="shared" si="21"/>
        <v>147976.61000000002</v>
      </c>
      <c r="AA85" s="5" t="s">
        <v>646</v>
      </c>
      <c r="AB85" s="11" t="s">
        <v>46</v>
      </c>
      <c r="AC85" s="11" t="s">
        <v>55</v>
      </c>
      <c r="AD85" s="8">
        <v>42654</v>
      </c>
      <c r="AE85" s="8">
        <v>42704</v>
      </c>
      <c r="AF85" s="10" t="s">
        <v>158</v>
      </c>
      <c r="AG85" s="6" t="s">
        <v>46</v>
      </c>
      <c r="AH85" s="6" t="s">
        <v>46</v>
      </c>
      <c r="AI85" s="6" t="s">
        <v>46</v>
      </c>
      <c r="AJ85" s="6" t="s">
        <v>46</v>
      </c>
      <c r="AK85" s="6" t="s">
        <v>46</v>
      </c>
      <c r="AL85" s="6" t="s">
        <v>46</v>
      </c>
      <c r="AM85" s="6" t="s">
        <v>46</v>
      </c>
      <c r="AN85" s="6" t="s">
        <v>46</v>
      </c>
      <c r="AO85" s="6" t="s">
        <v>46</v>
      </c>
    </row>
    <row r="86" spans="1:41" ht="81">
      <c r="A86" s="4">
        <v>2016</v>
      </c>
      <c r="B86" s="4" t="s">
        <v>43</v>
      </c>
      <c r="C86" s="4" t="s">
        <v>647</v>
      </c>
      <c r="D86" s="5" t="s">
        <v>45</v>
      </c>
      <c r="E86" s="6" t="s">
        <v>46</v>
      </c>
      <c r="F86" s="10" t="s">
        <v>648</v>
      </c>
      <c r="G86" s="6" t="s">
        <v>649</v>
      </c>
      <c r="H86" s="6" t="s">
        <v>650</v>
      </c>
      <c r="I86" s="6" t="s">
        <v>651</v>
      </c>
      <c r="J86" s="5" t="s">
        <v>652</v>
      </c>
      <c r="K86" s="6" t="s">
        <v>653</v>
      </c>
      <c r="L86" s="7">
        <v>998756.32</v>
      </c>
      <c r="M86" s="6" t="str">
        <f t="shared" si="22"/>
        <v>AARON</v>
      </c>
      <c r="N86" s="6" t="str">
        <f t="shared" si="22"/>
        <v>AMARAL</v>
      </c>
      <c r="O86" s="6" t="str">
        <f t="shared" si="22"/>
        <v>LOPEZ</v>
      </c>
      <c r="P86" s="5" t="str">
        <f t="shared" si="22"/>
        <v>GLOBAL CONSTRUCCIONES Y CONSULTORIA, S.A. DE C.V.</v>
      </c>
      <c r="Q86" s="6" t="str">
        <f t="shared" si="22"/>
        <v>GCC1102098R8</v>
      </c>
      <c r="R86" s="10" t="s">
        <v>53</v>
      </c>
      <c r="S86" s="10" t="s">
        <v>53</v>
      </c>
      <c r="T86" s="10" t="s">
        <v>53</v>
      </c>
      <c r="U86" s="9" t="str">
        <f t="shared" si="17"/>
        <v>DOPI-MUN-RM-IE-AD-187-2016</v>
      </c>
      <c r="V86" s="13">
        <v>42664</v>
      </c>
      <c r="W86" s="12">
        <f t="shared" si="18"/>
        <v>860996.83</v>
      </c>
      <c r="X86" s="12">
        <f t="shared" si="19"/>
        <v>137759.49</v>
      </c>
      <c r="Y86" s="12">
        <f t="shared" si="20"/>
        <v>998756.32</v>
      </c>
      <c r="Z86" s="12">
        <f t="shared" si="21"/>
        <v>99875.631999999998</v>
      </c>
      <c r="AA86" s="5" t="s">
        <v>654</v>
      </c>
      <c r="AB86" s="11" t="s">
        <v>46</v>
      </c>
      <c r="AC86" s="11" t="s">
        <v>55</v>
      </c>
      <c r="AD86" s="8">
        <v>42667</v>
      </c>
      <c r="AE86" s="8">
        <v>42726</v>
      </c>
      <c r="AF86" s="10" t="s">
        <v>655</v>
      </c>
      <c r="AG86" s="6" t="s">
        <v>46</v>
      </c>
      <c r="AH86" s="6" t="s">
        <v>46</v>
      </c>
      <c r="AI86" s="6" t="s">
        <v>46</v>
      </c>
      <c r="AJ86" s="6" t="s">
        <v>46</v>
      </c>
      <c r="AK86" s="6" t="s">
        <v>46</v>
      </c>
      <c r="AL86" s="6" t="s">
        <v>46</v>
      </c>
      <c r="AM86" s="6" t="s">
        <v>46</v>
      </c>
      <c r="AN86" s="6" t="s">
        <v>46</v>
      </c>
      <c r="AO86" s="6" t="s">
        <v>46</v>
      </c>
    </row>
    <row r="87" spans="1:41" ht="54">
      <c r="A87" s="4">
        <v>2016</v>
      </c>
      <c r="B87" s="4" t="s">
        <v>43</v>
      </c>
      <c r="C87" s="4" t="s">
        <v>656</v>
      </c>
      <c r="D87" s="5" t="s">
        <v>45</v>
      </c>
      <c r="E87" s="6" t="s">
        <v>46</v>
      </c>
      <c r="F87" s="10" t="s">
        <v>499</v>
      </c>
      <c r="G87" s="6" t="s">
        <v>657</v>
      </c>
      <c r="H87" s="6" t="s">
        <v>658</v>
      </c>
      <c r="I87" s="6" t="s">
        <v>658</v>
      </c>
      <c r="J87" s="5" t="s">
        <v>659</v>
      </c>
      <c r="K87" s="6" t="s">
        <v>660</v>
      </c>
      <c r="L87" s="7">
        <v>1498750.44</v>
      </c>
      <c r="M87" s="6" t="str">
        <f t="shared" si="22"/>
        <v xml:space="preserve">HECTOR DAVID </v>
      </c>
      <c r="N87" s="6" t="str">
        <f t="shared" si="22"/>
        <v>ROBLES</v>
      </c>
      <c r="O87" s="6" t="str">
        <f t="shared" si="22"/>
        <v>ROBLES</v>
      </c>
      <c r="P87" s="5" t="str">
        <f t="shared" si="22"/>
        <v>ESTRUCTURAS Y DISEÑOS DEL SOL, S.A. DE C.V.</v>
      </c>
      <c r="Q87" s="6" t="str">
        <f t="shared" si="22"/>
        <v>EDS001103AJ2</v>
      </c>
      <c r="R87" s="10" t="s">
        <v>53</v>
      </c>
      <c r="S87" s="10" t="s">
        <v>53</v>
      </c>
      <c r="T87" s="10" t="s">
        <v>53</v>
      </c>
      <c r="U87" s="9" t="str">
        <f t="shared" si="17"/>
        <v>DOPI-MUN-RM-AP-AD-212-2016</v>
      </c>
      <c r="V87" s="13">
        <v>42653</v>
      </c>
      <c r="W87" s="12">
        <f t="shared" si="18"/>
        <v>1292026.24</v>
      </c>
      <c r="X87" s="12">
        <f t="shared" si="19"/>
        <v>206724.2</v>
      </c>
      <c r="Y87" s="12">
        <f t="shared" si="20"/>
        <v>1498750.44</v>
      </c>
      <c r="Z87" s="12">
        <f t="shared" si="21"/>
        <v>149875.04399999999</v>
      </c>
      <c r="AA87" s="5" t="s">
        <v>661</v>
      </c>
      <c r="AB87" s="11" t="s">
        <v>46</v>
      </c>
      <c r="AC87" s="11" t="s">
        <v>55</v>
      </c>
      <c r="AD87" s="8">
        <v>42654</v>
      </c>
      <c r="AE87" s="8">
        <v>42698</v>
      </c>
      <c r="AF87" s="10" t="s">
        <v>662</v>
      </c>
      <c r="AG87" s="6" t="s">
        <v>46</v>
      </c>
      <c r="AH87" s="6" t="s">
        <v>46</v>
      </c>
      <c r="AI87" s="6" t="s">
        <v>46</v>
      </c>
      <c r="AJ87" s="6" t="s">
        <v>46</v>
      </c>
      <c r="AK87" s="6" t="s">
        <v>46</v>
      </c>
      <c r="AL87" s="6" t="s">
        <v>46</v>
      </c>
      <c r="AM87" s="6" t="s">
        <v>46</v>
      </c>
      <c r="AN87" s="6" t="s">
        <v>46</v>
      </c>
      <c r="AO87" s="6" t="s">
        <v>46</v>
      </c>
    </row>
    <row r="88" spans="1:41" ht="54">
      <c r="A88" s="4">
        <v>2016</v>
      </c>
      <c r="B88" s="4" t="s">
        <v>43</v>
      </c>
      <c r="C88" s="4" t="s">
        <v>663</v>
      </c>
      <c r="D88" s="5" t="s">
        <v>45</v>
      </c>
      <c r="E88" s="6" t="s">
        <v>46</v>
      </c>
      <c r="F88" s="10" t="s">
        <v>664</v>
      </c>
      <c r="G88" s="6" t="s">
        <v>665</v>
      </c>
      <c r="H88" s="6" t="s">
        <v>666</v>
      </c>
      <c r="I88" s="6" t="s">
        <v>667</v>
      </c>
      <c r="J88" s="5" t="s">
        <v>668</v>
      </c>
      <c r="K88" s="6" t="s">
        <v>669</v>
      </c>
      <c r="L88" s="7">
        <v>932552.22</v>
      </c>
      <c r="M88" s="6" t="str">
        <f t="shared" si="22"/>
        <v>NORMA FABIOLA</v>
      </c>
      <c r="N88" s="6" t="str">
        <f t="shared" si="22"/>
        <v>RODRIGUEZ</v>
      </c>
      <c r="O88" s="6" t="str">
        <f t="shared" si="22"/>
        <v>CASTILLO</v>
      </c>
      <c r="P88" s="5" t="str">
        <f t="shared" si="22"/>
        <v>PARED URBANA, S.A. DE C.V.</v>
      </c>
      <c r="Q88" s="6" t="str">
        <f t="shared" si="22"/>
        <v>PUR071001L23</v>
      </c>
      <c r="R88" s="10" t="s">
        <v>53</v>
      </c>
      <c r="S88" s="10" t="s">
        <v>53</v>
      </c>
      <c r="T88" s="10" t="s">
        <v>53</v>
      </c>
      <c r="U88" s="9" t="str">
        <f t="shared" si="17"/>
        <v>DOPI-MUN-RM-IM-AD-213-2016</v>
      </c>
      <c r="V88" s="13">
        <v>42647</v>
      </c>
      <c r="W88" s="12">
        <f t="shared" si="18"/>
        <v>803924.33</v>
      </c>
      <c r="X88" s="12">
        <f t="shared" si="19"/>
        <v>128627.89</v>
      </c>
      <c r="Y88" s="12">
        <f t="shared" si="20"/>
        <v>932552.22</v>
      </c>
      <c r="Z88" s="12">
        <f t="shared" si="21"/>
        <v>93255.222000000009</v>
      </c>
      <c r="AA88" s="5" t="s">
        <v>670</v>
      </c>
      <c r="AB88" s="11" t="s">
        <v>46</v>
      </c>
      <c r="AC88" s="11" t="s">
        <v>55</v>
      </c>
      <c r="AD88" s="8">
        <v>42648</v>
      </c>
      <c r="AE88" s="8">
        <v>42677</v>
      </c>
      <c r="AF88" s="10" t="s">
        <v>671</v>
      </c>
      <c r="AG88" s="6" t="s">
        <v>46</v>
      </c>
      <c r="AH88" s="6" t="s">
        <v>46</v>
      </c>
      <c r="AI88" s="6" t="s">
        <v>46</v>
      </c>
      <c r="AJ88" s="6" t="s">
        <v>46</v>
      </c>
      <c r="AK88" s="6" t="s">
        <v>46</v>
      </c>
      <c r="AL88" s="6" t="s">
        <v>46</v>
      </c>
      <c r="AM88" s="6" t="s">
        <v>46</v>
      </c>
      <c r="AN88" s="6" t="s">
        <v>46</v>
      </c>
      <c r="AO88" s="6" t="s">
        <v>46</v>
      </c>
    </row>
    <row r="89" spans="1:41" ht="40.5">
      <c r="A89" s="4">
        <v>2016</v>
      </c>
      <c r="B89" s="4" t="s">
        <v>167</v>
      </c>
      <c r="C89" s="4" t="s">
        <v>672</v>
      </c>
      <c r="D89" s="5" t="s">
        <v>45</v>
      </c>
      <c r="E89" s="6" t="s">
        <v>46</v>
      </c>
      <c r="F89" s="10" t="s">
        <v>673</v>
      </c>
      <c r="G89" s="6" t="s">
        <v>674</v>
      </c>
      <c r="H89" s="6" t="s">
        <v>675</v>
      </c>
      <c r="I89" s="6" t="s">
        <v>676</v>
      </c>
      <c r="J89" s="5" t="s">
        <v>677</v>
      </c>
      <c r="K89" s="6" t="s">
        <v>678</v>
      </c>
      <c r="L89" s="7">
        <v>1350125.87</v>
      </c>
      <c r="M89" s="6" t="str">
        <f t="shared" si="22"/>
        <v>LUIS ERNESTO</v>
      </c>
      <c r="N89" s="6" t="str">
        <f t="shared" si="22"/>
        <v>GONZALEZ</v>
      </c>
      <c r="O89" s="6" t="str">
        <f t="shared" si="22"/>
        <v>LOZANO</v>
      </c>
      <c r="P89" s="5" t="str">
        <f t="shared" si="22"/>
        <v>TOSCANA INGENIERIA, S. A.  DE C.V.</v>
      </c>
      <c r="Q89" s="6" t="str">
        <f t="shared" si="22"/>
        <v>TIN04100824A</v>
      </c>
      <c r="R89" s="10" t="s">
        <v>53</v>
      </c>
      <c r="S89" s="10" t="s">
        <v>53</v>
      </c>
      <c r="T89" s="10" t="s">
        <v>53</v>
      </c>
      <c r="U89" s="9" t="str">
        <f t="shared" si="17"/>
        <v>DOPI-MUN-RM-PROY-AD-215-2016</v>
      </c>
      <c r="V89" s="13">
        <v>42657</v>
      </c>
      <c r="W89" s="12">
        <f t="shared" si="18"/>
        <v>1163901.6100000001</v>
      </c>
      <c r="X89" s="12">
        <f t="shared" si="19"/>
        <v>186224.26</v>
      </c>
      <c r="Y89" s="12">
        <f t="shared" si="20"/>
        <v>1350125.87</v>
      </c>
      <c r="Z89" s="12">
        <f t="shared" si="21"/>
        <v>135012.58700000003</v>
      </c>
      <c r="AA89" s="5" t="s">
        <v>679</v>
      </c>
      <c r="AB89" s="11" t="s">
        <v>46</v>
      </c>
      <c r="AC89" s="11" t="s">
        <v>55</v>
      </c>
      <c r="AD89" s="8">
        <v>42660</v>
      </c>
      <c r="AE89" s="8">
        <v>42735</v>
      </c>
      <c r="AF89" s="10" t="s">
        <v>221</v>
      </c>
      <c r="AG89" s="6" t="s">
        <v>46</v>
      </c>
      <c r="AH89" s="6" t="s">
        <v>46</v>
      </c>
      <c r="AI89" s="6" t="s">
        <v>46</v>
      </c>
      <c r="AJ89" s="6" t="s">
        <v>46</v>
      </c>
      <c r="AK89" s="6" t="s">
        <v>46</v>
      </c>
      <c r="AL89" s="6" t="s">
        <v>46</v>
      </c>
      <c r="AM89" s="6" t="s">
        <v>46</v>
      </c>
      <c r="AN89" s="6" t="s">
        <v>46</v>
      </c>
      <c r="AO89" s="6" t="s">
        <v>46</v>
      </c>
    </row>
    <row r="90" spans="1:41" ht="40.5">
      <c r="A90" s="4">
        <v>2016</v>
      </c>
      <c r="B90" s="4" t="s">
        <v>43</v>
      </c>
      <c r="C90" s="4" t="s">
        <v>680</v>
      </c>
      <c r="D90" s="5" t="s">
        <v>45</v>
      </c>
      <c r="E90" s="6" t="s">
        <v>46</v>
      </c>
      <c r="F90" s="10" t="s">
        <v>524</v>
      </c>
      <c r="G90" s="6" t="s">
        <v>681</v>
      </c>
      <c r="H90" s="6" t="s">
        <v>682</v>
      </c>
      <c r="I90" s="6" t="s">
        <v>683</v>
      </c>
      <c r="J90" s="5" t="s">
        <v>684</v>
      </c>
      <c r="K90" s="6" t="s">
        <v>685</v>
      </c>
      <c r="L90" s="7">
        <v>1492596.99</v>
      </c>
      <c r="M90" s="6" t="str">
        <f t="shared" si="22"/>
        <v>ESPERANZA</v>
      </c>
      <c r="N90" s="6" t="str">
        <f t="shared" si="22"/>
        <v>CORONA</v>
      </c>
      <c r="O90" s="6" t="str">
        <f t="shared" si="22"/>
        <v>JUAREZ</v>
      </c>
      <c r="P90" s="5" t="str">
        <f t="shared" si="22"/>
        <v>GREEN PATCHER MEXICO, S. DE R.L. DE C.V.</v>
      </c>
      <c r="Q90" s="6" t="str">
        <f t="shared" si="22"/>
        <v>ISA071206P64</v>
      </c>
      <c r="R90" s="10" t="s">
        <v>53</v>
      </c>
      <c r="S90" s="10" t="s">
        <v>53</v>
      </c>
      <c r="T90" s="10" t="s">
        <v>53</v>
      </c>
      <c r="U90" s="9" t="str">
        <f t="shared" si="17"/>
        <v>DOPI-MUN-RM-PAV-AD-216-2016</v>
      </c>
      <c r="V90" s="13">
        <v>42674</v>
      </c>
      <c r="W90" s="12">
        <f t="shared" si="18"/>
        <v>1286721.54</v>
      </c>
      <c r="X90" s="12">
        <f t="shared" si="19"/>
        <v>205875.45</v>
      </c>
      <c r="Y90" s="12">
        <f t="shared" si="20"/>
        <v>1492596.99</v>
      </c>
      <c r="Z90" s="12">
        <f t="shared" si="21"/>
        <v>149259.69899999999</v>
      </c>
      <c r="AA90" s="5" t="s">
        <v>686</v>
      </c>
      <c r="AB90" s="11" t="s">
        <v>46</v>
      </c>
      <c r="AC90" s="11" t="s">
        <v>55</v>
      </c>
      <c r="AD90" s="8">
        <v>42675</v>
      </c>
      <c r="AE90" s="8">
        <v>42734</v>
      </c>
      <c r="AF90" s="10" t="s">
        <v>531</v>
      </c>
      <c r="AG90" s="6" t="s">
        <v>46</v>
      </c>
      <c r="AH90" s="6" t="s">
        <v>46</v>
      </c>
      <c r="AI90" s="6" t="s">
        <v>46</v>
      </c>
      <c r="AJ90" s="6" t="s">
        <v>46</v>
      </c>
      <c r="AK90" s="6" t="s">
        <v>46</v>
      </c>
      <c r="AL90" s="6" t="s">
        <v>46</v>
      </c>
      <c r="AM90" s="6" t="s">
        <v>46</v>
      </c>
      <c r="AN90" s="6" t="s">
        <v>46</v>
      </c>
      <c r="AO90" s="6" t="s">
        <v>46</v>
      </c>
    </row>
    <row r="91" spans="1:41" ht="40.5">
      <c r="A91" s="4">
        <v>2016</v>
      </c>
      <c r="B91" s="4" t="s">
        <v>43</v>
      </c>
      <c r="C91" s="4" t="s">
        <v>687</v>
      </c>
      <c r="D91" s="5" t="s">
        <v>45</v>
      </c>
      <c r="E91" s="6" t="s">
        <v>46</v>
      </c>
      <c r="F91" s="10" t="s">
        <v>504</v>
      </c>
      <c r="G91" s="6" t="s">
        <v>688</v>
      </c>
      <c r="H91" s="6" t="s">
        <v>689</v>
      </c>
      <c r="I91" s="6" t="s">
        <v>690</v>
      </c>
      <c r="J91" s="5" t="s">
        <v>691</v>
      </c>
      <c r="K91" s="6" t="s">
        <v>692</v>
      </c>
      <c r="L91" s="7">
        <v>950216.14</v>
      </c>
      <c r="M91" s="6" t="str">
        <f t="shared" si="22"/>
        <v xml:space="preserve">RAFAEL </v>
      </c>
      <c r="N91" s="6" t="str">
        <f t="shared" si="22"/>
        <v>OROZCO</v>
      </c>
      <c r="O91" s="6" t="str">
        <f t="shared" si="22"/>
        <v>MARTINEZ</v>
      </c>
      <c r="P91" s="5" t="str">
        <f t="shared" si="22"/>
        <v>CEELE CONSTRUCCIONES, S.A. DE C.V.</v>
      </c>
      <c r="Q91" s="6" t="str">
        <f t="shared" si="22"/>
        <v>CCO020123366</v>
      </c>
      <c r="R91" s="10" t="s">
        <v>53</v>
      </c>
      <c r="S91" s="10" t="s">
        <v>53</v>
      </c>
      <c r="T91" s="10" t="s">
        <v>53</v>
      </c>
      <c r="U91" s="9" t="str">
        <f t="shared" si="17"/>
        <v>DOPI-MUN-RM-IM-AD-217-2016</v>
      </c>
      <c r="V91" s="13">
        <v>42657</v>
      </c>
      <c r="W91" s="12">
        <f t="shared" si="18"/>
        <v>819151.84</v>
      </c>
      <c r="X91" s="12">
        <f t="shared" si="19"/>
        <v>131064.29</v>
      </c>
      <c r="Y91" s="12">
        <f t="shared" si="20"/>
        <v>950216.14</v>
      </c>
      <c r="Z91" s="12">
        <f t="shared" si="21"/>
        <v>95021.614000000001</v>
      </c>
      <c r="AA91" s="5" t="s">
        <v>693</v>
      </c>
      <c r="AB91" s="11" t="s">
        <v>46</v>
      </c>
      <c r="AC91" s="11" t="s">
        <v>55</v>
      </c>
      <c r="AD91" s="8">
        <v>42660</v>
      </c>
      <c r="AE91" s="8">
        <v>42714</v>
      </c>
      <c r="AF91" s="10" t="s">
        <v>694</v>
      </c>
      <c r="AG91" s="6" t="s">
        <v>46</v>
      </c>
      <c r="AH91" s="6" t="s">
        <v>46</v>
      </c>
      <c r="AI91" s="6" t="s">
        <v>46</v>
      </c>
      <c r="AJ91" s="6" t="s">
        <v>46</v>
      </c>
      <c r="AK91" s="6" t="s">
        <v>46</v>
      </c>
      <c r="AL91" s="6" t="s">
        <v>46</v>
      </c>
      <c r="AM91" s="6" t="s">
        <v>46</v>
      </c>
      <c r="AN91" s="6" t="s">
        <v>46</v>
      </c>
      <c r="AO91" s="6" t="s">
        <v>46</v>
      </c>
    </row>
    <row r="92" spans="1:41" ht="54">
      <c r="A92" s="4">
        <v>2016</v>
      </c>
      <c r="B92" s="4" t="s">
        <v>43</v>
      </c>
      <c r="C92" s="4" t="s">
        <v>695</v>
      </c>
      <c r="D92" s="5" t="s">
        <v>45</v>
      </c>
      <c r="E92" s="6" t="s">
        <v>46</v>
      </c>
      <c r="F92" s="10" t="s">
        <v>115</v>
      </c>
      <c r="G92" s="6" t="s">
        <v>696</v>
      </c>
      <c r="H92" s="6" t="s">
        <v>697</v>
      </c>
      <c r="I92" s="6" t="s">
        <v>698</v>
      </c>
      <c r="J92" s="5" t="s">
        <v>699</v>
      </c>
      <c r="K92" s="6" t="s">
        <v>700</v>
      </c>
      <c r="L92" s="7">
        <v>1494567.16</v>
      </c>
      <c r="M92" s="6" t="str">
        <f t="shared" si="22"/>
        <v>SALVADOR</v>
      </c>
      <c r="N92" s="6" t="str">
        <f t="shared" si="22"/>
        <v>CASTRO</v>
      </c>
      <c r="O92" s="6" t="str">
        <f t="shared" si="22"/>
        <v>GUZMAN</v>
      </c>
      <c r="P92" s="5" t="str">
        <f t="shared" si="22"/>
        <v>GRUPO CONSTRUCTOR GLEOSS, S.A. DE C.V.</v>
      </c>
      <c r="Q92" s="6" t="str">
        <f t="shared" si="22"/>
        <v>GCG041213LZ9</v>
      </c>
      <c r="R92" s="10" t="s">
        <v>53</v>
      </c>
      <c r="S92" s="10" t="s">
        <v>53</v>
      </c>
      <c r="T92" s="10" t="s">
        <v>53</v>
      </c>
      <c r="U92" s="9" t="str">
        <f t="shared" si="17"/>
        <v>DOPI-MUN-RM-PAV-AD-218-2016</v>
      </c>
      <c r="V92" s="13">
        <v>42664</v>
      </c>
      <c r="W92" s="12">
        <f t="shared" si="18"/>
        <v>1288419.97</v>
      </c>
      <c r="X92" s="12">
        <f t="shared" si="19"/>
        <v>206147.20000000001</v>
      </c>
      <c r="Y92" s="12">
        <f t="shared" si="20"/>
        <v>1494567.16</v>
      </c>
      <c r="Z92" s="12">
        <f t="shared" si="21"/>
        <v>149456.71599999999</v>
      </c>
      <c r="AA92" s="5" t="s">
        <v>701</v>
      </c>
      <c r="AB92" s="11" t="s">
        <v>46</v>
      </c>
      <c r="AC92" s="11" t="s">
        <v>55</v>
      </c>
      <c r="AD92" s="8">
        <v>42667</v>
      </c>
      <c r="AE92" s="8">
        <v>42726</v>
      </c>
      <c r="AF92" s="10" t="s">
        <v>662</v>
      </c>
      <c r="AG92" s="6" t="s">
        <v>46</v>
      </c>
      <c r="AH92" s="6" t="s">
        <v>46</v>
      </c>
      <c r="AI92" s="6" t="s">
        <v>46</v>
      </c>
      <c r="AJ92" s="6" t="s">
        <v>46</v>
      </c>
      <c r="AK92" s="6" t="s">
        <v>46</v>
      </c>
      <c r="AL92" s="6" t="s">
        <v>46</v>
      </c>
      <c r="AM92" s="6" t="s">
        <v>46</v>
      </c>
      <c r="AN92" s="6" t="s">
        <v>46</v>
      </c>
      <c r="AO92" s="6" t="s">
        <v>46</v>
      </c>
    </row>
    <row r="93" spans="1:41" ht="54">
      <c r="A93" s="4">
        <v>2016</v>
      </c>
      <c r="B93" s="4" t="s">
        <v>43</v>
      </c>
      <c r="C93" s="4" t="s">
        <v>702</v>
      </c>
      <c r="D93" s="5" t="s">
        <v>45</v>
      </c>
      <c r="E93" s="6" t="s">
        <v>46</v>
      </c>
      <c r="F93" s="10" t="s">
        <v>627</v>
      </c>
      <c r="G93" s="6" t="s">
        <v>703</v>
      </c>
      <c r="H93" s="6" t="s">
        <v>704</v>
      </c>
      <c r="I93" s="6" t="s">
        <v>705</v>
      </c>
      <c r="J93" s="5" t="s">
        <v>706</v>
      </c>
      <c r="K93" s="6" t="s">
        <v>707</v>
      </c>
      <c r="L93" s="7">
        <v>1421736.05</v>
      </c>
      <c r="M93" s="6" t="str">
        <f t="shared" si="22"/>
        <v xml:space="preserve">RODOLFO </v>
      </c>
      <c r="N93" s="6" t="str">
        <f t="shared" si="22"/>
        <v xml:space="preserve">VELAZQUEZ </v>
      </c>
      <c r="O93" s="6" t="str">
        <f t="shared" si="22"/>
        <v>ORDOÑEZ</v>
      </c>
      <c r="P93" s="5" t="str">
        <f t="shared" si="22"/>
        <v>VELAZQUEZ INGENIERIA ECOLOGICA, S.A. DE C.V.</v>
      </c>
      <c r="Q93" s="6" t="str">
        <f t="shared" si="22"/>
        <v>VIE110125RL4</v>
      </c>
      <c r="R93" s="10" t="s">
        <v>53</v>
      </c>
      <c r="S93" s="10" t="s">
        <v>53</v>
      </c>
      <c r="T93" s="10" t="s">
        <v>53</v>
      </c>
      <c r="U93" s="9" t="str">
        <f t="shared" si="17"/>
        <v>DOPI-MUN-RM-DP-AD-219-2016</v>
      </c>
      <c r="V93" s="13">
        <v>42653</v>
      </c>
      <c r="W93" s="12">
        <f t="shared" si="18"/>
        <v>1225634.53</v>
      </c>
      <c r="X93" s="12">
        <f t="shared" si="19"/>
        <v>196101.52</v>
      </c>
      <c r="Y93" s="12">
        <f t="shared" si="20"/>
        <v>1421736.05</v>
      </c>
      <c r="Z93" s="12">
        <f t="shared" si="21"/>
        <v>142173.60500000001</v>
      </c>
      <c r="AA93" s="5" t="s">
        <v>708</v>
      </c>
      <c r="AB93" s="11" t="s">
        <v>46</v>
      </c>
      <c r="AC93" s="11" t="s">
        <v>55</v>
      </c>
      <c r="AD93" s="8">
        <v>42654</v>
      </c>
      <c r="AE93" s="8">
        <v>42704</v>
      </c>
      <c r="AF93" s="10" t="s">
        <v>158</v>
      </c>
      <c r="AG93" s="6" t="s">
        <v>46</v>
      </c>
      <c r="AH93" s="6" t="s">
        <v>46</v>
      </c>
      <c r="AI93" s="6" t="s">
        <v>46</v>
      </c>
      <c r="AJ93" s="6" t="s">
        <v>46</v>
      </c>
      <c r="AK93" s="6" t="s">
        <v>46</v>
      </c>
      <c r="AL93" s="6" t="s">
        <v>46</v>
      </c>
      <c r="AM93" s="6" t="s">
        <v>46</v>
      </c>
      <c r="AN93" s="6" t="s">
        <v>46</v>
      </c>
      <c r="AO93" s="6" t="s">
        <v>46</v>
      </c>
    </row>
    <row r="94" spans="1:41" ht="162">
      <c r="A94" s="4">
        <v>2016</v>
      </c>
      <c r="B94" s="4" t="s">
        <v>43</v>
      </c>
      <c r="C94" s="4" t="s">
        <v>709</v>
      </c>
      <c r="D94" s="5" t="s">
        <v>45</v>
      </c>
      <c r="E94" s="6" t="s">
        <v>46</v>
      </c>
      <c r="F94" s="10" t="s">
        <v>648</v>
      </c>
      <c r="G94" s="6" t="s">
        <v>710</v>
      </c>
      <c r="H94" s="6" t="s">
        <v>711</v>
      </c>
      <c r="I94" s="6" t="s">
        <v>712</v>
      </c>
      <c r="J94" s="5" t="s">
        <v>713</v>
      </c>
      <c r="K94" s="6" t="s">
        <v>714</v>
      </c>
      <c r="L94" s="7">
        <v>1495360.54</v>
      </c>
      <c r="M94" s="6" t="str">
        <f t="shared" si="22"/>
        <v>JOSE ANTONIO</v>
      </c>
      <c r="N94" s="6" t="str">
        <f t="shared" si="22"/>
        <v>ALVAREZ</v>
      </c>
      <c r="O94" s="6" t="str">
        <f t="shared" si="22"/>
        <v>ZULOAGA</v>
      </c>
      <c r="P94" s="5" t="str">
        <f t="shared" si="22"/>
        <v>GRUPO DESARROLLADOR ALZU, S.A. DE C.V.</v>
      </c>
      <c r="Q94" s="6" t="str">
        <f t="shared" si="22"/>
        <v>GDA150928286</v>
      </c>
      <c r="R94" s="10" t="s">
        <v>53</v>
      </c>
      <c r="S94" s="10" t="s">
        <v>53</v>
      </c>
      <c r="T94" s="10" t="s">
        <v>53</v>
      </c>
      <c r="U94" s="9" t="str">
        <f t="shared" si="17"/>
        <v>DOPI-MUN-RM-IM-AD-220-2016</v>
      </c>
      <c r="V94" s="13">
        <v>42647</v>
      </c>
      <c r="W94" s="12">
        <f t="shared" si="18"/>
        <v>1289103.9099999999</v>
      </c>
      <c r="X94" s="12">
        <f t="shared" si="19"/>
        <v>206256.63</v>
      </c>
      <c r="Y94" s="12">
        <f t="shared" si="20"/>
        <v>1495360.54</v>
      </c>
      <c r="Z94" s="12">
        <f t="shared" si="21"/>
        <v>149536.054</v>
      </c>
      <c r="AA94" s="5" t="s">
        <v>715</v>
      </c>
      <c r="AB94" s="11" t="s">
        <v>46</v>
      </c>
      <c r="AC94" s="11" t="s">
        <v>55</v>
      </c>
      <c r="AD94" s="8">
        <v>42648</v>
      </c>
      <c r="AE94" s="8">
        <v>42704</v>
      </c>
      <c r="AF94" s="10" t="s">
        <v>310</v>
      </c>
      <c r="AG94" s="6" t="s">
        <v>46</v>
      </c>
      <c r="AH94" s="6" t="s">
        <v>46</v>
      </c>
      <c r="AI94" s="6" t="s">
        <v>46</v>
      </c>
      <c r="AJ94" s="6" t="s">
        <v>46</v>
      </c>
      <c r="AK94" s="6" t="s">
        <v>46</v>
      </c>
      <c r="AL94" s="6" t="s">
        <v>46</v>
      </c>
      <c r="AM94" s="6" t="s">
        <v>46</v>
      </c>
      <c r="AN94" s="6" t="s">
        <v>46</v>
      </c>
      <c r="AO94" s="6" t="s">
        <v>46</v>
      </c>
    </row>
    <row r="95" spans="1:41" ht="54">
      <c r="A95" s="4">
        <v>2016</v>
      </c>
      <c r="B95" s="4" t="s">
        <v>43</v>
      </c>
      <c r="C95" s="4" t="s">
        <v>716</v>
      </c>
      <c r="D95" s="5" t="s">
        <v>45</v>
      </c>
      <c r="E95" s="6" t="s">
        <v>46</v>
      </c>
      <c r="F95" s="10" t="s">
        <v>115</v>
      </c>
      <c r="G95" s="6" t="s">
        <v>717</v>
      </c>
      <c r="H95" s="6" t="s">
        <v>718</v>
      </c>
      <c r="I95" s="6" t="s">
        <v>719</v>
      </c>
      <c r="J95" s="5" t="s">
        <v>720</v>
      </c>
      <c r="K95" s="6" t="s">
        <v>721</v>
      </c>
      <c r="L95" s="7">
        <v>1358863.01</v>
      </c>
      <c r="M95" s="6" t="str">
        <f>G95</f>
        <v>JESUS DAVID</v>
      </c>
      <c r="N95" s="6" t="str">
        <f>H95</f>
        <v xml:space="preserve">GARZA </v>
      </c>
      <c r="O95" s="6" t="str">
        <f>I95</f>
        <v>GARCIA</v>
      </c>
      <c r="P95" s="5" t="str">
        <f>J95</f>
        <v>CONSTRUCCIONES  ELECTRIFICACIONES Y ARRENDAMIENTO DE MAQUINARIA S.A. DE C.V.</v>
      </c>
      <c r="Q95" s="6" t="str">
        <f>K95</f>
        <v>CEA010615GT0</v>
      </c>
      <c r="R95" s="10" t="s">
        <v>53</v>
      </c>
      <c r="S95" s="10" t="s">
        <v>53</v>
      </c>
      <c r="T95" s="10" t="s">
        <v>53</v>
      </c>
      <c r="U95" s="9" t="str">
        <f>C95</f>
        <v>DOPI-MUN-RM-PAV-AD-221-2016</v>
      </c>
      <c r="V95" s="13">
        <v>42685</v>
      </c>
      <c r="W95" s="12">
        <f>ROUND(Y95/1.16,2)</f>
        <v>1171433.6299999999</v>
      </c>
      <c r="X95" s="12">
        <f>ROUND(W95*0.16,2)</f>
        <v>187429.38</v>
      </c>
      <c r="Y95" s="12">
        <f>L95</f>
        <v>1358863.01</v>
      </c>
      <c r="Z95" s="12">
        <f>Y95*0.1</f>
        <v>135886.30100000001</v>
      </c>
      <c r="AA95" s="5" t="s">
        <v>722</v>
      </c>
      <c r="AB95" s="11" t="s">
        <v>46</v>
      </c>
      <c r="AC95" s="11" t="s">
        <v>55</v>
      </c>
      <c r="AD95" s="8">
        <v>42688</v>
      </c>
      <c r="AE95" s="8">
        <v>42726</v>
      </c>
      <c r="AF95" s="10" t="s">
        <v>723</v>
      </c>
      <c r="AG95" s="6" t="s">
        <v>46</v>
      </c>
      <c r="AH95" s="6" t="s">
        <v>46</v>
      </c>
      <c r="AI95" s="6" t="s">
        <v>46</v>
      </c>
      <c r="AJ95" s="6" t="s">
        <v>46</v>
      </c>
      <c r="AK95" s="6" t="s">
        <v>46</v>
      </c>
      <c r="AL95" s="6" t="s">
        <v>46</v>
      </c>
      <c r="AM95" s="6" t="s">
        <v>46</v>
      </c>
      <c r="AN95" s="6" t="s">
        <v>46</v>
      </c>
      <c r="AO95" s="6" t="s">
        <v>46</v>
      </c>
    </row>
    <row r="96" spans="1:41" ht="54">
      <c r="A96" s="4">
        <v>2016</v>
      </c>
      <c r="B96" s="4" t="s">
        <v>43</v>
      </c>
      <c r="C96" s="4" t="s">
        <v>724</v>
      </c>
      <c r="D96" s="5" t="s">
        <v>45</v>
      </c>
      <c r="E96" s="6" t="s">
        <v>46</v>
      </c>
      <c r="F96" s="10" t="s">
        <v>115</v>
      </c>
      <c r="G96" s="6" t="s">
        <v>725</v>
      </c>
      <c r="H96" s="6" t="s">
        <v>726</v>
      </c>
      <c r="I96" s="6" t="s">
        <v>727</v>
      </c>
      <c r="J96" s="5" t="s">
        <v>728</v>
      </c>
      <c r="K96" s="6" t="s">
        <v>729</v>
      </c>
      <c r="L96" s="7">
        <v>1447543.87</v>
      </c>
      <c r="M96" s="6" t="str">
        <f t="shared" si="22"/>
        <v>ESTEBAN</v>
      </c>
      <c r="N96" s="6" t="str">
        <f t="shared" si="22"/>
        <v>PEREZ</v>
      </c>
      <c r="O96" s="6" t="str">
        <f t="shared" si="22"/>
        <v>MUÑOZ</v>
      </c>
      <c r="P96" s="5" t="str">
        <f t="shared" si="22"/>
        <v>GRUPO PG CONSTRUCTORES Y SUPERVISORES, S.A. DE C.V.</v>
      </c>
      <c r="Q96" s="6" t="str">
        <f t="shared" si="22"/>
        <v>GPC110927671</v>
      </c>
      <c r="R96" s="10" t="s">
        <v>53</v>
      </c>
      <c r="S96" s="10" t="s">
        <v>53</v>
      </c>
      <c r="T96" s="10" t="s">
        <v>53</v>
      </c>
      <c r="U96" s="9" t="str">
        <f t="shared" si="17"/>
        <v>DOPI-MUN-RM-PAV-AD-222-2016</v>
      </c>
      <c r="V96" s="13">
        <v>42650</v>
      </c>
      <c r="W96" s="12">
        <f t="shared" si="18"/>
        <v>1247882.6499999999</v>
      </c>
      <c r="X96" s="12">
        <f t="shared" si="19"/>
        <v>199661.22</v>
      </c>
      <c r="Y96" s="12">
        <f t="shared" si="20"/>
        <v>1447543.87</v>
      </c>
      <c r="Z96" s="12">
        <f t="shared" si="21"/>
        <v>144754.38700000002</v>
      </c>
      <c r="AA96" s="5" t="s">
        <v>730</v>
      </c>
      <c r="AB96" s="11" t="s">
        <v>46</v>
      </c>
      <c r="AC96" s="11" t="s">
        <v>55</v>
      </c>
      <c r="AD96" s="8">
        <v>42651</v>
      </c>
      <c r="AE96" s="8">
        <v>42714</v>
      </c>
      <c r="AF96" s="10" t="s">
        <v>357</v>
      </c>
      <c r="AG96" s="6" t="s">
        <v>46</v>
      </c>
      <c r="AH96" s="6" t="s">
        <v>46</v>
      </c>
      <c r="AI96" s="6" t="s">
        <v>46</v>
      </c>
      <c r="AJ96" s="6" t="s">
        <v>46</v>
      </c>
      <c r="AK96" s="6" t="s">
        <v>46</v>
      </c>
      <c r="AL96" s="6" t="s">
        <v>46</v>
      </c>
      <c r="AM96" s="6" t="s">
        <v>46</v>
      </c>
      <c r="AN96" s="6" t="s">
        <v>46</v>
      </c>
      <c r="AO96" s="6" t="s">
        <v>46</v>
      </c>
    </row>
    <row r="97" spans="1:41" ht="40.5">
      <c r="A97" s="4">
        <v>2016</v>
      </c>
      <c r="B97" s="4" t="s">
        <v>43</v>
      </c>
      <c r="C97" s="4" t="s">
        <v>731</v>
      </c>
      <c r="D97" s="5" t="s">
        <v>45</v>
      </c>
      <c r="E97" s="6" t="s">
        <v>46</v>
      </c>
      <c r="F97" s="10" t="s">
        <v>115</v>
      </c>
      <c r="G97" s="6" t="s">
        <v>732</v>
      </c>
      <c r="H97" s="6" t="s">
        <v>733</v>
      </c>
      <c r="I97" s="6" t="s">
        <v>697</v>
      </c>
      <c r="J97" s="5" t="s">
        <v>734</v>
      </c>
      <c r="K97" s="6" t="s">
        <v>735</v>
      </c>
      <c r="L97" s="7">
        <v>650250.36</v>
      </c>
      <c r="M97" s="6" t="str">
        <f t="shared" si="22"/>
        <v>ANGELICA</v>
      </c>
      <c r="N97" s="6" t="str">
        <f t="shared" si="22"/>
        <v>VALDERRAMA</v>
      </c>
      <c r="O97" s="6" t="str">
        <f t="shared" si="22"/>
        <v>CASTRO</v>
      </c>
      <c r="P97" s="5" t="str">
        <f t="shared" si="22"/>
        <v>GRUPO V Y CG, S.A. DE C.V.</v>
      </c>
      <c r="Q97" s="6" t="str">
        <f t="shared" si="22"/>
        <v>GVC1101316W5</v>
      </c>
      <c r="R97" s="10" t="s">
        <v>53</v>
      </c>
      <c r="S97" s="10" t="s">
        <v>53</v>
      </c>
      <c r="T97" s="10" t="s">
        <v>53</v>
      </c>
      <c r="U97" s="9" t="str">
        <f t="shared" si="17"/>
        <v>DOPI-MUN-RM-BAN-AD-223-2016</v>
      </c>
      <c r="V97" s="13">
        <v>42674</v>
      </c>
      <c r="W97" s="12">
        <f t="shared" si="18"/>
        <v>560560.66</v>
      </c>
      <c r="X97" s="12">
        <f t="shared" si="19"/>
        <v>89689.71</v>
      </c>
      <c r="Y97" s="12">
        <f t="shared" si="20"/>
        <v>650250.36</v>
      </c>
      <c r="Z97" s="12">
        <f t="shared" si="21"/>
        <v>65025.036</v>
      </c>
      <c r="AA97" s="5" t="s">
        <v>736</v>
      </c>
      <c r="AB97" s="11" t="s">
        <v>46</v>
      </c>
      <c r="AC97" s="11" t="s">
        <v>55</v>
      </c>
      <c r="AD97" s="8">
        <v>42675</v>
      </c>
      <c r="AE97" s="8">
        <v>42719</v>
      </c>
      <c r="AF97" s="10" t="s">
        <v>662</v>
      </c>
      <c r="AG97" s="6" t="s">
        <v>46</v>
      </c>
      <c r="AH97" s="6" t="s">
        <v>46</v>
      </c>
      <c r="AI97" s="6" t="s">
        <v>46</v>
      </c>
      <c r="AJ97" s="6" t="s">
        <v>46</v>
      </c>
      <c r="AK97" s="6" t="s">
        <v>46</v>
      </c>
      <c r="AL97" s="6" t="s">
        <v>46</v>
      </c>
      <c r="AM97" s="6" t="s">
        <v>46</v>
      </c>
      <c r="AN97" s="6" t="s">
        <v>46</v>
      </c>
      <c r="AO97" s="6" t="s">
        <v>46</v>
      </c>
    </row>
    <row r="98" spans="1:41" ht="67.5">
      <c r="A98" s="4">
        <v>2016</v>
      </c>
      <c r="B98" s="4" t="s">
        <v>167</v>
      </c>
      <c r="C98" s="4" t="s">
        <v>737</v>
      </c>
      <c r="D98" s="5" t="s">
        <v>45</v>
      </c>
      <c r="E98" s="6" t="s">
        <v>46</v>
      </c>
      <c r="F98" s="10" t="s">
        <v>169</v>
      </c>
      <c r="G98" s="6" t="s">
        <v>738</v>
      </c>
      <c r="H98" s="6" t="s">
        <v>651</v>
      </c>
      <c r="I98" s="6" t="s">
        <v>739</v>
      </c>
      <c r="J98" s="5" t="s">
        <v>740</v>
      </c>
      <c r="K98" s="6" t="s">
        <v>263</v>
      </c>
      <c r="L98" s="7">
        <v>1199639.3999999999</v>
      </c>
      <c r="M98" s="6" t="str">
        <f t="shared" si="22"/>
        <v>VICTOR MARTIN</v>
      </c>
      <c r="N98" s="6" t="str">
        <f t="shared" si="22"/>
        <v>LOPEZ</v>
      </c>
      <c r="O98" s="6" t="str">
        <f t="shared" si="22"/>
        <v>SANTOS</v>
      </c>
      <c r="P98" s="5" t="str">
        <f t="shared" si="22"/>
        <v>CONSTRUCCIONES CITUS, S.A. DE C.V.</v>
      </c>
      <c r="Q98" s="6" t="str">
        <f t="shared" si="22"/>
        <v>CCI020411HS5</v>
      </c>
      <c r="R98" s="10" t="s">
        <v>53</v>
      </c>
      <c r="S98" s="10" t="s">
        <v>53</v>
      </c>
      <c r="T98" s="10" t="s">
        <v>53</v>
      </c>
      <c r="U98" s="9" t="str">
        <f>C98</f>
        <v>DOPI-MUN-RM-PROY-AD-227-2016</v>
      </c>
      <c r="V98" s="13">
        <v>42706</v>
      </c>
      <c r="W98" s="12">
        <f>ROUND(Y98/1.16,2)</f>
        <v>1034171.9</v>
      </c>
      <c r="X98" s="12">
        <f>ROUND(W98*0.16,2)</f>
        <v>165467.5</v>
      </c>
      <c r="Y98" s="12">
        <f>L98</f>
        <v>1199639.3999999999</v>
      </c>
      <c r="Z98" s="12">
        <f>Y98*0.1</f>
        <v>119963.94</v>
      </c>
      <c r="AA98" s="5" t="s">
        <v>741</v>
      </c>
      <c r="AB98" s="11" t="s">
        <v>46</v>
      </c>
      <c r="AC98" s="11" t="s">
        <v>55</v>
      </c>
      <c r="AD98" s="8">
        <v>42709</v>
      </c>
      <c r="AE98" s="8">
        <v>42859</v>
      </c>
      <c r="AF98" s="10" t="s">
        <v>671</v>
      </c>
      <c r="AG98" s="6" t="s">
        <v>46</v>
      </c>
      <c r="AH98" s="6" t="s">
        <v>46</v>
      </c>
      <c r="AI98" s="6" t="s">
        <v>46</v>
      </c>
      <c r="AJ98" s="6" t="s">
        <v>46</v>
      </c>
      <c r="AK98" s="6" t="s">
        <v>46</v>
      </c>
      <c r="AL98" s="6" t="s">
        <v>46</v>
      </c>
      <c r="AM98" s="6" t="s">
        <v>46</v>
      </c>
      <c r="AN98" s="6" t="s">
        <v>46</v>
      </c>
      <c r="AO98" s="6" t="s">
        <v>46</v>
      </c>
    </row>
    <row r="99" spans="1:41" ht="40.5">
      <c r="A99" s="4">
        <v>2016</v>
      </c>
      <c r="B99" s="4" t="s">
        <v>43</v>
      </c>
      <c r="C99" s="4" t="s">
        <v>742</v>
      </c>
      <c r="D99" s="5" t="s">
        <v>45</v>
      </c>
      <c r="E99" s="6" t="s">
        <v>46</v>
      </c>
      <c r="F99" s="10" t="s">
        <v>115</v>
      </c>
      <c r="G99" s="6" t="s">
        <v>743</v>
      </c>
      <c r="H99" s="6" t="s">
        <v>744</v>
      </c>
      <c r="I99" s="6" t="s">
        <v>745</v>
      </c>
      <c r="J99" s="5" t="s">
        <v>746</v>
      </c>
      <c r="K99" s="6" t="s">
        <v>747</v>
      </c>
      <c r="L99" s="7">
        <v>1342102.7</v>
      </c>
      <c r="M99" s="6" t="str">
        <f t="shared" si="22"/>
        <v xml:space="preserve">HUGO RAFAEL </v>
      </c>
      <c r="N99" s="6" t="str">
        <f t="shared" si="22"/>
        <v>CABRERA</v>
      </c>
      <c r="O99" s="6" t="str">
        <f t="shared" si="22"/>
        <v>ORTINEZ</v>
      </c>
      <c r="P99" s="5" t="str">
        <f t="shared" si="22"/>
        <v>HUGO RAFAEL CABRERA ORTINEZ</v>
      </c>
      <c r="Q99" s="6" t="str">
        <f t="shared" si="22"/>
        <v>CAOH671024T38</v>
      </c>
      <c r="R99" s="10" t="s">
        <v>53</v>
      </c>
      <c r="S99" s="10" t="s">
        <v>53</v>
      </c>
      <c r="T99" s="10" t="s">
        <v>53</v>
      </c>
      <c r="U99" s="9" t="str">
        <f t="shared" si="17"/>
        <v>DOPI-MUN-RM-MOV-AD-234-2016</v>
      </c>
      <c r="V99" s="13">
        <v>42674</v>
      </c>
      <c r="W99" s="12">
        <f t="shared" si="18"/>
        <v>1156985.0900000001</v>
      </c>
      <c r="X99" s="12">
        <f t="shared" si="19"/>
        <v>185117.61</v>
      </c>
      <c r="Y99" s="12">
        <f t="shared" si="20"/>
        <v>1342102.7</v>
      </c>
      <c r="Z99" s="12">
        <f t="shared" si="21"/>
        <v>134210.26999999999</v>
      </c>
      <c r="AA99" s="5" t="s">
        <v>748</v>
      </c>
      <c r="AB99" s="11" t="s">
        <v>46</v>
      </c>
      <c r="AC99" s="11" t="s">
        <v>55</v>
      </c>
      <c r="AD99" s="8">
        <v>42675</v>
      </c>
      <c r="AE99" s="8">
        <v>42735</v>
      </c>
      <c r="AF99" s="10" t="s">
        <v>327</v>
      </c>
      <c r="AG99" s="6" t="s">
        <v>46</v>
      </c>
      <c r="AH99" s="6" t="s">
        <v>46</v>
      </c>
      <c r="AI99" s="6" t="s">
        <v>46</v>
      </c>
      <c r="AJ99" s="6" t="s">
        <v>46</v>
      </c>
      <c r="AK99" s="6" t="s">
        <v>46</v>
      </c>
      <c r="AL99" s="6" t="s">
        <v>46</v>
      </c>
      <c r="AM99" s="6" t="s">
        <v>46</v>
      </c>
      <c r="AN99" s="6" t="s">
        <v>46</v>
      </c>
      <c r="AO99" s="6" t="s">
        <v>46</v>
      </c>
    </row>
    <row r="100" spans="1:41" ht="40.5">
      <c r="A100" s="4">
        <v>2016</v>
      </c>
      <c r="B100" s="4" t="s">
        <v>43</v>
      </c>
      <c r="C100" s="4" t="s">
        <v>749</v>
      </c>
      <c r="D100" s="5" t="s">
        <v>45</v>
      </c>
      <c r="E100" s="6" t="s">
        <v>46</v>
      </c>
      <c r="F100" s="10" t="s">
        <v>750</v>
      </c>
      <c r="G100" s="6" t="s">
        <v>751</v>
      </c>
      <c r="H100" s="6" t="s">
        <v>622</v>
      </c>
      <c r="I100" s="6" t="s">
        <v>613</v>
      </c>
      <c r="J100" s="5" t="s">
        <v>752</v>
      </c>
      <c r="K100" s="6" t="s">
        <v>753</v>
      </c>
      <c r="L100" s="7">
        <v>915870.14</v>
      </c>
      <c r="M100" s="6" t="str">
        <f t="shared" si="22"/>
        <v>HIRAM</v>
      </c>
      <c r="N100" s="6" t="str">
        <f t="shared" si="22"/>
        <v>SANCHEZ</v>
      </c>
      <c r="O100" s="6" t="str">
        <f t="shared" si="22"/>
        <v>LUGO</v>
      </c>
      <c r="P100" s="5" t="str">
        <f t="shared" si="22"/>
        <v>CONSTRUSANLU URBANIZADORA, S.A. DE C.V.</v>
      </c>
      <c r="Q100" s="6" t="str">
        <f t="shared" si="22"/>
        <v>CUR130430U59</v>
      </c>
      <c r="R100" s="10" t="s">
        <v>53</v>
      </c>
      <c r="S100" s="10" t="s">
        <v>53</v>
      </c>
      <c r="T100" s="10" t="s">
        <v>53</v>
      </c>
      <c r="U100" s="9" t="str">
        <f t="shared" si="17"/>
        <v>DOPI-MUN-RM-IM-AD-235-2016</v>
      </c>
      <c r="V100" s="13">
        <v>42664</v>
      </c>
      <c r="W100" s="12">
        <f t="shared" si="18"/>
        <v>789543.22</v>
      </c>
      <c r="X100" s="12">
        <f t="shared" si="19"/>
        <v>126326.92</v>
      </c>
      <c r="Y100" s="12">
        <f t="shared" si="20"/>
        <v>915870.14</v>
      </c>
      <c r="Z100" s="12">
        <f t="shared" si="21"/>
        <v>91587.01400000001</v>
      </c>
      <c r="AA100" s="5" t="s">
        <v>754</v>
      </c>
      <c r="AB100" s="11" t="s">
        <v>46</v>
      </c>
      <c r="AC100" s="11" t="s">
        <v>55</v>
      </c>
      <c r="AD100" s="8">
        <v>42667</v>
      </c>
      <c r="AE100" s="8">
        <v>42704</v>
      </c>
      <c r="AF100" s="10" t="s">
        <v>755</v>
      </c>
      <c r="AG100" s="6" t="s">
        <v>46</v>
      </c>
      <c r="AH100" s="6" t="s">
        <v>46</v>
      </c>
      <c r="AI100" s="6" t="s">
        <v>46</v>
      </c>
      <c r="AJ100" s="6" t="s">
        <v>46</v>
      </c>
      <c r="AK100" s="6" t="s">
        <v>46</v>
      </c>
      <c r="AL100" s="6" t="s">
        <v>46</v>
      </c>
      <c r="AM100" s="6" t="s">
        <v>46</v>
      </c>
      <c r="AN100" s="6" t="s">
        <v>46</v>
      </c>
      <c r="AO100" s="6" t="s">
        <v>46</v>
      </c>
    </row>
    <row r="101" spans="1:41" ht="40.5">
      <c r="A101" s="4">
        <v>2016</v>
      </c>
      <c r="B101" s="4" t="s">
        <v>167</v>
      </c>
      <c r="C101" s="4" t="s">
        <v>756</v>
      </c>
      <c r="D101" s="5" t="s">
        <v>45</v>
      </c>
      <c r="E101" s="6" t="s">
        <v>46</v>
      </c>
      <c r="F101" s="10" t="s">
        <v>673</v>
      </c>
      <c r="G101" s="6" t="s">
        <v>757</v>
      </c>
      <c r="H101" s="6" t="s">
        <v>758</v>
      </c>
      <c r="I101" s="6" t="s">
        <v>759</v>
      </c>
      <c r="J101" s="5" t="s">
        <v>760</v>
      </c>
      <c r="K101" s="6" t="s">
        <v>401</v>
      </c>
      <c r="L101" s="7">
        <v>556069.19999999995</v>
      </c>
      <c r="M101" s="6" t="str">
        <f t="shared" si="22"/>
        <v>JUAN RAMON</v>
      </c>
      <c r="N101" s="6" t="str">
        <f t="shared" si="22"/>
        <v>RAMIREZ</v>
      </c>
      <c r="O101" s="6" t="str">
        <f t="shared" si="22"/>
        <v>ALATORRE</v>
      </c>
      <c r="P101" s="5" t="str">
        <f t="shared" si="22"/>
        <v>QUERCUS GEOSOLUCIONES, S.A. DE C.V.</v>
      </c>
      <c r="Q101" s="6" t="str">
        <f t="shared" si="22"/>
        <v>QGE080213988</v>
      </c>
      <c r="R101" s="10" t="s">
        <v>53</v>
      </c>
      <c r="S101" s="10" t="s">
        <v>53</v>
      </c>
      <c r="T101" s="10" t="s">
        <v>53</v>
      </c>
      <c r="U101" s="9" t="str">
        <f t="shared" si="17"/>
        <v>DOPI-MUN-RM-PROY-AD-236-2016</v>
      </c>
      <c r="V101" s="13">
        <v>42664</v>
      </c>
      <c r="W101" s="12">
        <f t="shared" si="18"/>
        <v>479370</v>
      </c>
      <c r="X101" s="12">
        <f t="shared" si="19"/>
        <v>76699.199999999997</v>
      </c>
      <c r="Y101" s="12">
        <f t="shared" si="20"/>
        <v>556069.19999999995</v>
      </c>
      <c r="Z101" s="12">
        <f t="shared" si="21"/>
        <v>55606.92</v>
      </c>
      <c r="AA101" s="5" t="s">
        <v>761</v>
      </c>
      <c r="AB101" s="11" t="s">
        <v>46</v>
      </c>
      <c r="AC101" s="11" t="s">
        <v>55</v>
      </c>
      <c r="AD101" s="8">
        <v>42667</v>
      </c>
      <c r="AE101" s="8">
        <v>42735</v>
      </c>
      <c r="AF101" s="10" t="s">
        <v>176</v>
      </c>
      <c r="AG101" s="6" t="s">
        <v>46</v>
      </c>
      <c r="AH101" s="6" t="s">
        <v>46</v>
      </c>
      <c r="AI101" s="6" t="s">
        <v>46</v>
      </c>
      <c r="AJ101" s="6" t="s">
        <v>46</v>
      </c>
      <c r="AK101" s="6" t="s">
        <v>46</v>
      </c>
      <c r="AL101" s="6" t="s">
        <v>46</v>
      </c>
      <c r="AM101" s="6" t="s">
        <v>46</v>
      </c>
      <c r="AN101" s="6" t="s">
        <v>46</v>
      </c>
      <c r="AO101" s="6" t="s">
        <v>46</v>
      </c>
    </row>
    <row r="102" spans="1:41" ht="54">
      <c r="A102" s="9">
        <v>2016</v>
      </c>
      <c r="B102" s="9" t="s">
        <v>43</v>
      </c>
      <c r="C102" s="9" t="s">
        <v>762</v>
      </c>
      <c r="D102" s="10" t="s">
        <v>45</v>
      </c>
      <c r="E102" s="11" t="s">
        <v>46</v>
      </c>
      <c r="F102" s="10" t="s">
        <v>115</v>
      </c>
      <c r="G102" s="11" t="s">
        <v>763</v>
      </c>
      <c r="H102" s="11" t="s">
        <v>764</v>
      </c>
      <c r="I102" s="11" t="s">
        <v>765</v>
      </c>
      <c r="J102" s="10" t="s">
        <v>766</v>
      </c>
      <c r="K102" s="11" t="s">
        <v>767</v>
      </c>
      <c r="L102" s="12">
        <v>1480216.87</v>
      </c>
      <c r="M102" s="11" t="str">
        <f>G102</f>
        <v>JOSE SERGIO</v>
      </c>
      <c r="N102" s="11" t="str">
        <f t="shared" ref="N102:Q123" si="23">H102</f>
        <v>CARMONA</v>
      </c>
      <c r="O102" s="11" t="str">
        <f t="shared" si="23"/>
        <v>RUVALCABA</v>
      </c>
      <c r="P102" s="10" t="str">
        <f t="shared" si="23"/>
        <v>QUANTUM CONSTRUCTORES Y PROYECTOS, S.A. DE C.V.</v>
      </c>
      <c r="Q102" s="11" t="str">
        <f t="shared" si="23"/>
        <v>QCP1307172S6</v>
      </c>
      <c r="R102" s="10" t="s">
        <v>53</v>
      </c>
      <c r="S102" s="10" t="s">
        <v>53</v>
      </c>
      <c r="T102" s="10" t="s">
        <v>53</v>
      </c>
      <c r="U102" s="9" t="str">
        <f t="shared" si="17"/>
        <v>DOPI-MUN-RM-PAV-AD-237-2016</v>
      </c>
      <c r="V102" s="13">
        <v>42664</v>
      </c>
      <c r="W102" s="12">
        <f>ROUND(Y102/1.16,2)</f>
        <v>1276049.03</v>
      </c>
      <c r="X102" s="12">
        <f t="shared" si="19"/>
        <v>204167.84</v>
      </c>
      <c r="Y102" s="12">
        <f>L102</f>
        <v>1480216.87</v>
      </c>
      <c r="Z102" s="12">
        <f t="shared" si="21"/>
        <v>148021.68700000001</v>
      </c>
      <c r="AA102" s="10" t="s">
        <v>768</v>
      </c>
      <c r="AB102" s="11" t="s">
        <v>46</v>
      </c>
      <c r="AC102" s="11" t="s">
        <v>55</v>
      </c>
      <c r="AD102" s="13">
        <v>42667</v>
      </c>
      <c r="AE102" s="13">
        <v>42719</v>
      </c>
      <c r="AF102" s="10" t="s">
        <v>327</v>
      </c>
      <c r="AG102" s="6" t="s">
        <v>46</v>
      </c>
      <c r="AH102" s="6" t="s">
        <v>46</v>
      </c>
      <c r="AI102" s="6" t="s">
        <v>46</v>
      </c>
      <c r="AJ102" s="6" t="s">
        <v>46</v>
      </c>
      <c r="AK102" s="6" t="s">
        <v>46</v>
      </c>
      <c r="AL102" s="6" t="s">
        <v>46</v>
      </c>
      <c r="AM102" s="6" t="s">
        <v>46</v>
      </c>
      <c r="AN102" s="6" t="s">
        <v>46</v>
      </c>
      <c r="AO102" s="6" t="s">
        <v>46</v>
      </c>
    </row>
    <row r="103" spans="1:41" s="2" customFormat="1" ht="67.5">
      <c r="A103" s="9">
        <v>2016</v>
      </c>
      <c r="B103" s="9" t="s">
        <v>43</v>
      </c>
      <c r="C103" s="9" t="s">
        <v>769</v>
      </c>
      <c r="D103" s="10" t="s">
        <v>45</v>
      </c>
      <c r="E103" s="11" t="s">
        <v>46</v>
      </c>
      <c r="F103" s="10" t="s">
        <v>648</v>
      </c>
      <c r="G103" s="11" t="s">
        <v>770</v>
      </c>
      <c r="H103" s="11" t="s">
        <v>666</v>
      </c>
      <c r="I103" s="11" t="s">
        <v>771</v>
      </c>
      <c r="J103" s="10" t="s">
        <v>772</v>
      </c>
      <c r="K103" s="11" t="s">
        <v>382</v>
      </c>
      <c r="L103" s="12">
        <v>315620.47999999998</v>
      </c>
      <c r="M103" s="11" t="str">
        <f t="shared" ref="M103:Q124" si="24">G103</f>
        <v xml:space="preserve">GUILLERMO ALBERTO </v>
      </c>
      <c r="N103" s="11" t="str">
        <f t="shared" si="23"/>
        <v>RODRIGUEZ</v>
      </c>
      <c r="O103" s="11" t="str">
        <f t="shared" si="23"/>
        <v>ALLENDE</v>
      </c>
      <c r="P103" s="10" t="str">
        <f t="shared" si="23"/>
        <v>GRUPO CONSTRUCTOR MR DE JALISCO S.A. DE C.V.</v>
      </c>
      <c r="Q103" s="11" t="str">
        <f t="shared" si="23"/>
        <v>GCM121112J86</v>
      </c>
      <c r="R103" s="10" t="s">
        <v>53</v>
      </c>
      <c r="S103" s="10" t="s">
        <v>53</v>
      </c>
      <c r="T103" s="10" t="s">
        <v>53</v>
      </c>
      <c r="U103" s="9" t="str">
        <f t="shared" si="17"/>
        <v>DOPI-MUN-RM-IE-AD-239-2016</v>
      </c>
      <c r="V103" s="13">
        <v>42657</v>
      </c>
      <c r="W103" s="12">
        <f t="shared" ref="W103:W139" si="25">ROUND(Y103/1.16,2)</f>
        <v>272086.62</v>
      </c>
      <c r="X103" s="12">
        <f t="shared" si="19"/>
        <v>43533.86</v>
      </c>
      <c r="Y103" s="12">
        <f t="shared" ref="Y103:Y139" si="26">L103</f>
        <v>315620.47999999998</v>
      </c>
      <c r="Z103" s="12">
        <f t="shared" si="21"/>
        <v>31562.047999999999</v>
      </c>
      <c r="AA103" s="10" t="s">
        <v>773</v>
      </c>
      <c r="AB103" s="11" t="s">
        <v>46</v>
      </c>
      <c r="AC103" s="11" t="s">
        <v>55</v>
      </c>
      <c r="AD103" s="13">
        <v>42660</v>
      </c>
      <c r="AE103" s="13">
        <v>42704</v>
      </c>
      <c r="AF103" s="10" t="s">
        <v>98</v>
      </c>
      <c r="AG103" s="6" t="s">
        <v>46</v>
      </c>
      <c r="AH103" s="6" t="s">
        <v>46</v>
      </c>
      <c r="AI103" s="6" t="s">
        <v>46</v>
      </c>
      <c r="AJ103" s="6" t="s">
        <v>46</v>
      </c>
      <c r="AK103" s="6" t="s">
        <v>46</v>
      </c>
      <c r="AL103" s="6" t="s">
        <v>46</v>
      </c>
      <c r="AM103" s="6" t="s">
        <v>46</v>
      </c>
      <c r="AN103" s="6" t="s">
        <v>46</v>
      </c>
      <c r="AO103" s="6" t="s">
        <v>46</v>
      </c>
    </row>
    <row r="104" spans="1:41" s="2" customFormat="1" ht="40.5">
      <c r="A104" s="9">
        <v>2016</v>
      </c>
      <c r="B104" s="9" t="s">
        <v>43</v>
      </c>
      <c r="C104" s="9" t="s">
        <v>774</v>
      </c>
      <c r="D104" s="10" t="s">
        <v>45</v>
      </c>
      <c r="E104" s="11" t="s">
        <v>46</v>
      </c>
      <c r="F104" s="10" t="s">
        <v>775</v>
      </c>
      <c r="G104" s="11" t="s">
        <v>776</v>
      </c>
      <c r="H104" s="11" t="s">
        <v>777</v>
      </c>
      <c r="I104" s="11" t="s">
        <v>778</v>
      </c>
      <c r="J104" s="10" t="s">
        <v>779</v>
      </c>
      <c r="K104" s="11" t="s">
        <v>780</v>
      </c>
      <c r="L104" s="12">
        <v>1495635.47</v>
      </c>
      <c r="M104" s="11" t="str">
        <f t="shared" si="24"/>
        <v xml:space="preserve">ALEJANDRO LUIS </v>
      </c>
      <c r="N104" s="11" t="str">
        <f t="shared" si="23"/>
        <v xml:space="preserve">VAIDOVITS </v>
      </c>
      <c r="O104" s="11" t="str">
        <f t="shared" si="23"/>
        <v xml:space="preserve"> SCHNURER</v>
      </c>
      <c r="P104" s="10" t="str">
        <f t="shared" si="23"/>
        <v>PROMACO DE MEXICO, S.A. DE C.V.</v>
      </c>
      <c r="Q104" s="11" t="str">
        <f t="shared" si="23"/>
        <v>PME930817EV7</v>
      </c>
      <c r="R104" s="10" t="s">
        <v>53</v>
      </c>
      <c r="S104" s="10" t="s">
        <v>53</v>
      </c>
      <c r="T104" s="10" t="s">
        <v>53</v>
      </c>
      <c r="U104" s="9" t="str">
        <f t="shared" si="17"/>
        <v>DOPI-MUN-RM-IU-AD-240-2016</v>
      </c>
      <c r="V104" s="13">
        <v>42692</v>
      </c>
      <c r="W104" s="12">
        <f t="shared" si="25"/>
        <v>1289340.92</v>
      </c>
      <c r="X104" s="12">
        <f t="shared" si="19"/>
        <v>206294.55</v>
      </c>
      <c r="Y104" s="12">
        <f t="shared" si="26"/>
        <v>1495635.47</v>
      </c>
      <c r="Z104" s="12">
        <f t="shared" si="21"/>
        <v>149563.54699999999</v>
      </c>
      <c r="AA104" s="10" t="s">
        <v>781</v>
      </c>
      <c r="AB104" s="11" t="s">
        <v>46</v>
      </c>
      <c r="AC104" s="11" t="s">
        <v>55</v>
      </c>
      <c r="AD104" s="13">
        <v>42696</v>
      </c>
      <c r="AE104" s="13">
        <v>42766</v>
      </c>
      <c r="AF104" s="10" t="s">
        <v>158</v>
      </c>
      <c r="AG104" s="6" t="s">
        <v>46</v>
      </c>
      <c r="AH104" s="6" t="s">
        <v>46</v>
      </c>
      <c r="AI104" s="6" t="s">
        <v>46</v>
      </c>
      <c r="AJ104" s="6" t="s">
        <v>46</v>
      </c>
      <c r="AK104" s="6" t="s">
        <v>46</v>
      </c>
      <c r="AL104" s="6" t="s">
        <v>46</v>
      </c>
      <c r="AM104" s="6" t="s">
        <v>46</v>
      </c>
      <c r="AN104" s="6" t="s">
        <v>46</v>
      </c>
      <c r="AO104" s="6" t="s">
        <v>46</v>
      </c>
    </row>
    <row r="105" spans="1:41" s="2" customFormat="1" ht="81">
      <c r="A105" s="9">
        <v>2016</v>
      </c>
      <c r="B105" s="9" t="s">
        <v>43</v>
      </c>
      <c r="C105" s="9" t="s">
        <v>782</v>
      </c>
      <c r="D105" s="10" t="s">
        <v>45</v>
      </c>
      <c r="E105" s="11" t="s">
        <v>46</v>
      </c>
      <c r="F105" s="10" t="s">
        <v>783</v>
      </c>
      <c r="G105" s="11" t="s">
        <v>784</v>
      </c>
      <c r="H105" s="11" t="s">
        <v>785</v>
      </c>
      <c r="I105" s="11" t="s">
        <v>675</v>
      </c>
      <c r="J105" s="10" t="s">
        <v>786</v>
      </c>
      <c r="K105" s="11" t="s">
        <v>508</v>
      </c>
      <c r="L105" s="12">
        <v>1276850.24</v>
      </c>
      <c r="M105" s="11" t="str">
        <f t="shared" si="24"/>
        <v>OSCAR LUIS</v>
      </c>
      <c r="N105" s="11" t="str">
        <f t="shared" si="23"/>
        <v>CHAVEZ</v>
      </c>
      <c r="O105" s="11" t="str">
        <f t="shared" si="23"/>
        <v>GONZALEZ</v>
      </c>
      <c r="P105" s="10" t="str">
        <f t="shared" si="23"/>
        <v>EURO TRADE, S.A. DE C.V.</v>
      </c>
      <c r="Q105" s="11" t="str">
        <f t="shared" si="23"/>
        <v>ETR070417NS8</v>
      </c>
      <c r="R105" s="10" t="s">
        <v>53</v>
      </c>
      <c r="S105" s="10" t="s">
        <v>53</v>
      </c>
      <c r="T105" s="10" t="s">
        <v>53</v>
      </c>
      <c r="U105" s="9" t="str">
        <f t="shared" si="17"/>
        <v>DOPI-MUN-RM-IM-AD-241-2016</v>
      </c>
      <c r="V105" s="13">
        <v>42671</v>
      </c>
      <c r="W105" s="12">
        <f t="shared" si="25"/>
        <v>1100732.97</v>
      </c>
      <c r="X105" s="12">
        <f t="shared" si="19"/>
        <v>176117.28</v>
      </c>
      <c r="Y105" s="12">
        <f t="shared" si="26"/>
        <v>1276850.24</v>
      </c>
      <c r="Z105" s="12">
        <f t="shared" si="21"/>
        <v>127685.024</v>
      </c>
      <c r="AA105" s="10" t="s">
        <v>787</v>
      </c>
      <c r="AB105" s="11" t="s">
        <v>46</v>
      </c>
      <c r="AC105" s="11" t="s">
        <v>55</v>
      </c>
      <c r="AD105" s="13">
        <v>42674</v>
      </c>
      <c r="AE105" s="13">
        <v>42735</v>
      </c>
      <c r="AF105" s="10" t="s">
        <v>310</v>
      </c>
      <c r="AG105" s="6" t="s">
        <v>46</v>
      </c>
      <c r="AH105" s="6" t="s">
        <v>46</v>
      </c>
      <c r="AI105" s="6" t="s">
        <v>46</v>
      </c>
      <c r="AJ105" s="6" t="s">
        <v>46</v>
      </c>
      <c r="AK105" s="6" t="s">
        <v>46</v>
      </c>
      <c r="AL105" s="6" t="s">
        <v>46</v>
      </c>
      <c r="AM105" s="6" t="s">
        <v>46</v>
      </c>
      <c r="AN105" s="6" t="s">
        <v>46</v>
      </c>
      <c r="AO105" s="6" t="s">
        <v>46</v>
      </c>
    </row>
    <row r="106" spans="1:41" s="2" customFormat="1" ht="148.5">
      <c r="A106" s="9">
        <v>2016</v>
      </c>
      <c r="B106" s="9" t="s">
        <v>43</v>
      </c>
      <c r="C106" s="9" t="s">
        <v>788</v>
      </c>
      <c r="D106" s="10" t="s">
        <v>45</v>
      </c>
      <c r="E106" s="11" t="s">
        <v>46</v>
      </c>
      <c r="F106" s="10" t="s">
        <v>783</v>
      </c>
      <c r="G106" s="11" t="s">
        <v>789</v>
      </c>
      <c r="H106" s="11" t="s">
        <v>790</v>
      </c>
      <c r="I106" s="11" t="s">
        <v>791</v>
      </c>
      <c r="J106" s="10" t="s">
        <v>792</v>
      </c>
      <c r="K106" s="11" t="s">
        <v>537</v>
      </c>
      <c r="L106" s="12">
        <v>1510250.48</v>
      </c>
      <c r="M106" s="11" t="str">
        <f t="shared" si="24"/>
        <v>ORLANDO</v>
      </c>
      <c r="N106" s="11" t="str">
        <f t="shared" si="23"/>
        <v>HIJAR</v>
      </c>
      <c r="O106" s="11" t="str">
        <f t="shared" si="23"/>
        <v>CASILLAS</v>
      </c>
      <c r="P106" s="10" t="str">
        <f t="shared" si="23"/>
        <v>CONSTRUCTORA Y URBANIZADORA CEDA, S.A. DE C.V.</v>
      </c>
      <c r="Q106" s="11" t="str">
        <f t="shared" si="23"/>
        <v>CUC121107NV2</v>
      </c>
      <c r="R106" s="10" t="s">
        <v>53</v>
      </c>
      <c r="S106" s="10" t="s">
        <v>53</v>
      </c>
      <c r="T106" s="10" t="s">
        <v>53</v>
      </c>
      <c r="U106" s="9" t="str">
        <f t="shared" si="17"/>
        <v>DOPI-MUN-RM-IM-AD-242-2016</v>
      </c>
      <c r="V106" s="13">
        <v>42671</v>
      </c>
      <c r="W106" s="12">
        <f t="shared" si="25"/>
        <v>1301940.07</v>
      </c>
      <c r="X106" s="12">
        <f t="shared" si="19"/>
        <v>208310.41</v>
      </c>
      <c r="Y106" s="12">
        <f t="shared" si="26"/>
        <v>1510250.48</v>
      </c>
      <c r="Z106" s="12">
        <f t="shared" si="21"/>
        <v>151025.04800000001</v>
      </c>
      <c r="AA106" s="10" t="s">
        <v>793</v>
      </c>
      <c r="AB106" s="11" t="s">
        <v>46</v>
      </c>
      <c r="AC106" s="11" t="s">
        <v>55</v>
      </c>
      <c r="AD106" s="13">
        <v>42674</v>
      </c>
      <c r="AE106" s="13">
        <v>42735</v>
      </c>
      <c r="AF106" s="10" t="s">
        <v>310</v>
      </c>
      <c r="AG106" s="6" t="s">
        <v>46</v>
      </c>
      <c r="AH106" s="6" t="s">
        <v>46</v>
      </c>
      <c r="AI106" s="6" t="s">
        <v>46</v>
      </c>
      <c r="AJ106" s="6" t="s">
        <v>46</v>
      </c>
      <c r="AK106" s="6" t="s">
        <v>46</v>
      </c>
      <c r="AL106" s="6" t="s">
        <v>46</v>
      </c>
      <c r="AM106" s="6" t="s">
        <v>46</v>
      </c>
      <c r="AN106" s="6" t="s">
        <v>46</v>
      </c>
      <c r="AO106" s="6" t="s">
        <v>46</v>
      </c>
    </row>
    <row r="107" spans="1:41" s="2" customFormat="1" ht="121.5">
      <c r="A107" s="9">
        <v>2016</v>
      </c>
      <c r="B107" s="9" t="s">
        <v>43</v>
      </c>
      <c r="C107" s="9" t="s">
        <v>794</v>
      </c>
      <c r="D107" s="10" t="s">
        <v>45</v>
      </c>
      <c r="E107" s="11" t="s">
        <v>46</v>
      </c>
      <c r="F107" s="10" t="s">
        <v>783</v>
      </c>
      <c r="G107" s="11" t="s">
        <v>628</v>
      </c>
      <c r="H107" s="11" t="s">
        <v>795</v>
      </c>
      <c r="I107" s="11" t="s">
        <v>796</v>
      </c>
      <c r="J107" s="10" t="s">
        <v>797</v>
      </c>
      <c r="K107" s="11" t="s">
        <v>340</v>
      </c>
      <c r="L107" s="12">
        <v>1368256.1</v>
      </c>
      <c r="M107" s="11" t="str">
        <f t="shared" si="24"/>
        <v xml:space="preserve">EDUARDO </v>
      </c>
      <c r="N107" s="11" t="str">
        <f t="shared" si="23"/>
        <v>PLASCENCIA</v>
      </c>
      <c r="O107" s="11" t="str">
        <f t="shared" si="23"/>
        <v>MACIAS</v>
      </c>
      <c r="P107" s="10" t="str">
        <f t="shared" si="23"/>
        <v>CONSTRUCTORA Y EDIFICADORA PLASMA, S.A. DE C.V.</v>
      </c>
      <c r="Q107" s="11" t="str">
        <f t="shared" si="23"/>
        <v>CEP080129EK6</v>
      </c>
      <c r="R107" s="10" t="s">
        <v>53</v>
      </c>
      <c r="S107" s="10" t="s">
        <v>53</v>
      </c>
      <c r="T107" s="10" t="s">
        <v>53</v>
      </c>
      <c r="U107" s="9" t="str">
        <f t="shared" si="17"/>
        <v>DOPI-MUN-RM-IM-AD-243-2016</v>
      </c>
      <c r="V107" s="13">
        <v>42671</v>
      </c>
      <c r="W107" s="12">
        <f t="shared" si="25"/>
        <v>1179531.1200000001</v>
      </c>
      <c r="X107" s="12">
        <f t="shared" si="19"/>
        <v>188724.98</v>
      </c>
      <c r="Y107" s="12">
        <f t="shared" si="26"/>
        <v>1368256.1</v>
      </c>
      <c r="Z107" s="12">
        <f t="shared" si="21"/>
        <v>136825.61000000002</v>
      </c>
      <c r="AA107" s="10" t="s">
        <v>798</v>
      </c>
      <c r="AB107" s="11" t="s">
        <v>46</v>
      </c>
      <c r="AC107" s="11" t="s">
        <v>55</v>
      </c>
      <c r="AD107" s="13">
        <v>42674</v>
      </c>
      <c r="AE107" s="13">
        <v>42735</v>
      </c>
      <c r="AF107" s="10" t="s">
        <v>310</v>
      </c>
      <c r="AG107" s="6" t="s">
        <v>46</v>
      </c>
      <c r="AH107" s="6" t="s">
        <v>46</v>
      </c>
      <c r="AI107" s="6" t="s">
        <v>46</v>
      </c>
      <c r="AJ107" s="6" t="s">
        <v>46</v>
      </c>
      <c r="AK107" s="6" t="s">
        <v>46</v>
      </c>
      <c r="AL107" s="6" t="s">
        <v>46</v>
      </c>
      <c r="AM107" s="6" t="s">
        <v>46</v>
      </c>
      <c r="AN107" s="6" t="s">
        <v>46</v>
      </c>
      <c r="AO107" s="6" t="s">
        <v>46</v>
      </c>
    </row>
    <row r="108" spans="1:41" s="2" customFormat="1" ht="94.5">
      <c r="A108" s="9">
        <v>2016</v>
      </c>
      <c r="B108" s="9" t="s">
        <v>43</v>
      </c>
      <c r="C108" s="9" t="s">
        <v>799</v>
      </c>
      <c r="D108" s="10" t="s">
        <v>45</v>
      </c>
      <c r="E108" s="11" t="s">
        <v>46</v>
      </c>
      <c r="F108" s="10" t="s">
        <v>783</v>
      </c>
      <c r="G108" s="11" t="s">
        <v>628</v>
      </c>
      <c r="H108" s="11" t="s">
        <v>800</v>
      </c>
      <c r="I108" s="11" t="s">
        <v>801</v>
      </c>
      <c r="J108" s="10" t="s">
        <v>802</v>
      </c>
      <c r="K108" s="11" t="s">
        <v>803</v>
      </c>
      <c r="L108" s="12">
        <v>1495678.36</v>
      </c>
      <c r="M108" s="11" t="str">
        <f t="shared" si="24"/>
        <v xml:space="preserve">EDUARDO </v>
      </c>
      <c r="N108" s="11" t="str">
        <f t="shared" si="23"/>
        <v>MORA</v>
      </c>
      <c r="O108" s="11" t="str">
        <f t="shared" si="23"/>
        <v>BLACKALLER</v>
      </c>
      <c r="P108" s="10" t="str">
        <f t="shared" si="23"/>
        <v>GRUPO CONSTRUCTOR INNOBLACK, S.A. DE C.V.</v>
      </c>
      <c r="Q108" s="11" t="str">
        <f t="shared" si="23"/>
        <v>GCI070523CW4</v>
      </c>
      <c r="R108" s="10" t="s">
        <v>53</v>
      </c>
      <c r="S108" s="10" t="s">
        <v>53</v>
      </c>
      <c r="T108" s="10" t="s">
        <v>53</v>
      </c>
      <c r="U108" s="9" t="str">
        <f t="shared" si="17"/>
        <v>DOPI-MUN-RM-IM-AD-244-2016</v>
      </c>
      <c r="V108" s="13">
        <v>42671</v>
      </c>
      <c r="W108" s="12">
        <f t="shared" si="25"/>
        <v>1289377.8999999999</v>
      </c>
      <c r="X108" s="12">
        <f t="shared" si="19"/>
        <v>206300.46</v>
      </c>
      <c r="Y108" s="12">
        <f t="shared" si="26"/>
        <v>1495678.36</v>
      </c>
      <c r="Z108" s="12">
        <f t="shared" si="21"/>
        <v>149567.83600000001</v>
      </c>
      <c r="AA108" s="10" t="s">
        <v>804</v>
      </c>
      <c r="AB108" s="11" t="s">
        <v>46</v>
      </c>
      <c r="AC108" s="11" t="s">
        <v>55</v>
      </c>
      <c r="AD108" s="13">
        <v>42674</v>
      </c>
      <c r="AE108" s="13">
        <v>42735</v>
      </c>
      <c r="AF108" s="10" t="s">
        <v>310</v>
      </c>
      <c r="AG108" s="6" t="s">
        <v>46</v>
      </c>
      <c r="AH108" s="6" t="s">
        <v>46</v>
      </c>
      <c r="AI108" s="6" t="s">
        <v>46</v>
      </c>
      <c r="AJ108" s="6" t="s">
        <v>46</v>
      </c>
      <c r="AK108" s="6" t="s">
        <v>46</v>
      </c>
      <c r="AL108" s="6" t="s">
        <v>46</v>
      </c>
      <c r="AM108" s="6" t="s">
        <v>46</v>
      </c>
      <c r="AN108" s="6" t="s">
        <v>46</v>
      </c>
      <c r="AO108" s="6" t="s">
        <v>46</v>
      </c>
    </row>
    <row r="109" spans="1:41" s="2" customFormat="1" ht="121.5">
      <c r="A109" s="9">
        <v>2016</v>
      </c>
      <c r="B109" s="9" t="s">
        <v>43</v>
      </c>
      <c r="C109" s="9" t="s">
        <v>805</v>
      </c>
      <c r="D109" s="10" t="s">
        <v>45</v>
      </c>
      <c r="E109" s="11" t="s">
        <v>46</v>
      </c>
      <c r="F109" s="10" t="s">
        <v>115</v>
      </c>
      <c r="G109" s="11" t="s">
        <v>806</v>
      </c>
      <c r="H109" s="11" t="s">
        <v>712</v>
      </c>
      <c r="I109" s="11" t="s">
        <v>807</v>
      </c>
      <c r="J109" s="10" t="s">
        <v>808</v>
      </c>
      <c r="K109" s="11" t="s">
        <v>809</v>
      </c>
      <c r="L109" s="12">
        <v>1538300.1</v>
      </c>
      <c r="M109" s="11" t="str">
        <f t="shared" si="24"/>
        <v>JOEL</v>
      </c>
      <c r="N109" s="11" t="str">
        <f t="shared" si="23"/>
        <v>ZULOAGA</v>
      </c>
      <c r="O109" s="11" t="str">
        <f t="shared" si="23"/>
        <v>ACEVES</v>
      </c>
      <c r="P109" s="10" t="str">
        <f t="shared" si="23"/>
        <v>TASUM SOLUCIONES EN CONSTRUCCION, S.A. DE C.V.</v>
      </c>
      <c r="Q109" s="11" t="str">
        <f t="shared" si="23"/>
        <v>TSC100210E48</v>
      </c>
      <c r="R109" s="10" t="s">
        <v>53</v>
      </c>
      <c r="S109" s="10" t="s">
        <v>53</v>
      </c>
      <c r="T109" s="10" t="s">
        <v>53</v>
      </c>
      <c r="U109" s="9" t="str">
        <f t="shared" si="17"/>
        <v>DOPI-MUN-RM-PAV-AD-245-2016</v>
      </c>
      <c r="V109" s="13">
        <v>42692</v>
      </c>
      <c r="W109" s="12">
        <f t="shared" si="25"/>
        <v>1326120.78</v>
      </c>
      <c r="X109" s="12">
        <f t="shared" si="19"/>
        <v>212179.32</v>
      </c>
      <c r="Y109" s="12">
        <f t="shared" si="26"/>
        <v>1538300.1</v>
      </c>
      <c r="Z109" s="12">
        <f t="shared" si="21"/>
        <v>153830.01</v>
      </c>
      <c r="AA109" s="10" t="s">
        <v>810</v>
      </c>
      <c r="AB109" s="11" t="s">
        <v>46</v>
      </c>
      <c r="AC109" s="11" t="s">
        <v>55</v>
      </c>
      <c r="AD109" s="13">
        <v>42695</v>
      </c>
      <c r="AE109" s="13">
        <v>42729</v>
      </c>
      <c r="AF109" s="10" t="s">
        <v>56</v>
      </c>
      <c r="AG109" s="6" t="s">
        <v>46</v>
      </c>
      <c r="AH109" s="6" t="s">
        <v>46</v>
      </c>
      <c r="AI109" s="6" t="s">
        <v>46</v>
      </c>
      <c r="AJ109" s="6" t="s">
        <v>46</v>
      </c>
      <c r="AK109" s="6" t="s">
        <v>46</v>
      </c>
      <c r="AL109" s="6" t="s">
        <v>46</v>
      </c>
      <c r="AM109" s="6" t="s">
        <v>46</v>
      </c>
      <c r="AN109" s="6" t="s">
        <v>46</v>
      </c>
      <c r="AO109" s="6" t="s">
        <v>46</v>
      </c>
    </row>
    <row r="110" spans="1:41" s="2" customFormat="1" ht="54">
      <c r="A110" s="9">
        <v>2016</v>
      </c>
      <c r="B110" s="9" t="s">
        <v>43</v>
      </c>
      <c r="C110" s="9" t="s">
        <v>811</v>
      </c>
      <c r="D110" s="10" t="s">
        <v>45</v>
      </c>
      <c r="E110" s="11" t="s">
        <v>46</v>
      </c>
      <c r="F110" s="10" t="s">
        <v>812</v>
      </c>
      <c r="G110" s="11" t="s">
        <v>813</v>
      </c>
      <c r="H110" s="11" t="s">
        <v>814</v>
      </c>
      <c r="I110" s="11" t="s">
        <v>815</v>
      </c>
      <c r="J110" s="10" t="s">
        <v>816</v>
      </c>
      <c r="K110" s="11" t="s">
        <v>817</v>
      </c>
      <c r="L110" s="12">
        <v>275935.40000000002</v>
      </c>
      <c r="M110" s="11" t="str">
        <f t="shared" si="24"/>
        <v>CLAUDIA PATRICIA</v>
      </c>
      <c r="N110" s="11" t="str">
        <f t="shared" si="23"/>
        <v xml:space="preserve">SANCHEZ </v>
      </c>
      <c r="O110" s="11" t="str">
        <f t="shared" si="23"/>
        <v>VALLES</v>
      </c>
      <c r="P110" s="10" t="str">
        <f t="shared" si="23"/>
        <v>CONSTRUCTORA JMA, S.A. DE C.V.</v>
      </c>
      <c r="Q110" s="11" t="str">
        <f t="shared" si="23"/>
        <v>CJM121221Q73</v>
      </c>
      <c r="R110" s="10" t="s">
        <v>53</v>
      </c>
      <c r="S110" s="10" t="s">
        <v>53</v>
      </c>
      <c r="T110" s="10" t="s">
        <v>53</v>
      </c>
      <c r="U110" s="9" t="str">
        <f t="shared" si="17"/>
        <v>DOPI-MUN-RM-EM-AD-246-2016</v>
      </c>
      <c r="V110" s="13">
        <v>42674</v>
      </c>
      <c r="W110" s="12">
        <f t="shared" si="25"/>
        <v>237875.34</v>
      </c>
      <c r="X110" s="12">
        <f t="shared" si="19"/>
        <v>38060.050000000003</v>
      </c>
      <c r="Y110" s="12">
        <f t="shared" si="26"/>
        <v>275935.40000000002</v>
      </c>
      <c r="Z110" s="12">
        <f t="shared" si="21"/>
        <v>27593.540000000005</v>
      </c>
      <c r="AA110" s="10" t="s">
        <v>818</v>
      </c>
      <c r="AB110" s="11" t="s">
        <v>46</v>
      </c>
      <c r="AC110" s="11" t="s">
        <v>55</v>
      </c>
      <c r="AD110" s="13">
        <v>42675</v>
      </c>
      <c r="AE110" s="13">
        <v>42719</v>
      </c>
      <c r="AF110" s="10" t="s">
        <v>158</v>
      </c>
      <c r="AG110" s="6" t="s">
        <v>46</v>
      </c>
      <c r="AH110" s="6" t="s">
        <v>46</v>
      </c>
      <c r="AI110" s="6" t="s">
        <v>46</v>
      </c>
      <c r="AJ110" s="6" t="s">
        <v>46</v>
      </c>
      <c r="AK110" s="6" t="s">
        <v>46</v>
      </c>
      <c r="AL110" s="6" t="s">
        <v>46</v>
      </c>
      <c r="AM110" s="6" t="s">
        <v>46</v>
      </c>
      <c r="AN110" s="6" t="s">
        <v>46</v>
      </c>
      <c r="AO110" s="6" t="s">
        <v>46</v>
      </c>
    </row>
    <row r="111" spans="1:41" ht="40.5">
      <c r="A111" s="4">
        <v>2016</v>
      </c>
      <c r="B111" s="4" t="s">
        <v>43</v>
      </c>
      <c r="C111" s="4" t="s">
        <v>819</v>
      </c>
      <c r="D111" s="5" t="s">
        <v>45</v>
      </c>
      <c r="E111" s="6" t="s">
        <v>46</v>
      </c>
      <c r="F111" s="10" t="s">
        <v>820</v>
      </c>
      <c r="G111" s="6" t="s">
        <v>821</v>
      </c>
      <c r="H111" s="6" t="s">
        <v>822</v>
      </c>
      <c r="I111" s="4" t="s">
        <v>823</v>
      </c>
      <c r="J111" s="5" t="s">
        <v>824</v>
      </c>
      <c r="K111" s="6" t="s">
        <v>590</v>
      </c>
      <c r="L111" s="7">
        <v>969037.98</v>
      </c>
      <c r="M111" s="6" t="str">
        <f t="shared" si="24"/>
        <v>PIA LORENA</v>
      </c>
      <c r="N111" s="6" t="str">
        <f t="shared" si="23"/>
        <v>BUENROSTRO</v>
      </c>
      <c r="O111" s="6" t="str">
        <f t="shared" si="23"/>
        <v>AHUED</v>
      </c>
      <c r="P111" s="5" t="str">
        <f t="shared" si="23"/>
        <v>BIRMEK CONSTRUCCIONES, S.A. DE C.V.</v>
      </c>
      <c r="Q111" s="6" t="str">
        <f t="shared" si="23"/>
        <v>BCO070129512</v>
      </c>
      <c r="R111" s="10" t="s">
        <v>53</v>
      </c>
      <c r="S111" s="10" t="s">
        <v>53</v>
      </c>
      <c r="T111" s="10" t="s">
        <v>53</v>
      </c>
      <c r="U111" s="9" t="str">
        <f t="shared" si="17"/>
        <v>DOPI-MUN-RM-ELE-AD-248-2016</v>
      </c>
      <c r="V111" s="13">
        <v>42706</v>
      </c>
      <c r="W111" s="12">
        <f t="shared" si="25"/>
        <v>835377.57</v>
      </c>
      <c r="X111" s="12">
        <f t="shared" si="19"/>
        <v>133660.41</v>
      </c>
      <c r="Y111" s="12">
        <f t="shared" si="26"/>
        <v>969037.98</v>
      </c>
      <c r="Z111" s="12">
        <f t="shared" si="21"/>
        <v>96903.79800000001</v>
      </c>
      <c r="AA111" s="5" t="s">
        <v>825</v>
      </c>
      <c r="AB111" s="11" t="s">
        <v>46</v>
      </c>
      <c r="AC111" s="11" t="s">
        <v>55</v>
      </c>
      <c r="AD111" s="8">
        <v>42709</v>
      </c>
      <c r="AE111" s="8">
        <v>42799</v>
      </c>
      <c r="AF111" s="10" t="s">
        <v>158</v>
      </c>
      <c r="AG111" s="6" t="s">
        <v>46</v>
      </c>
      <c r="AH111" s="6" t="s">
        <v>46</v>
      </c>
      <c r="AI111" s="6" t="s">
        <v>46</v>
      </c>
      <c r="AJ111" s="6" t="s">
        <v>46</v>
      </c>
      <c r="AK111" s="6" t="s">
        <v>46</v>
      </c>
      <c r="AL111" s="6" t="s">
        <v>46</v>
      </c>
      <c r="AM111" s="6" t="s">
        <v>46</v>
      </c>
      <c r="AN111" s="6" t="s">
        <v>46</v>
      </c>
      <c r="AO111" s="6" t="s">
        <v>46</v>
      </c>
    </row>
    <row r="112" spans="1:41" ht="54">
      <c r="A112" s="4">
        <v>2016</v>
      </c>
      <c r="B112" s="4" t="s">
        <v>43</v>
      </c>
      <c r="C112" s="4" t="s">
        <v>826</v>
      </c>
      <c r="D112" s="5" t="s">
        <v>45</v>
      </c>
      <c r="E112" s="6" t="s">
        <v>46</v>
      </c>
      <c r="F112" s="10" t="s">
        <v>827</v>
      </c>
      <c r="G112" s="6" t="s">
        <v>828</v>
      </c>
      <c r="H112" s="6" t="s">
        <v>829</v>
      </c>
      <c r="I112" s="6" t="s">
        <v>830</v>
      </c>
      <c r="J112" s="5" t="s">
        <v>831</v>
      </c>
      <c r="K112" s="6" t="s">
        <v>832</v>
      </c>
      <c r="L112" s="7">
        <v>1405850.23</v>
      </c>
      <c r="M112" s="6" t="str">
        <f t="shared" si="24"/>
        <v>JOSE DE JESUS</v>
      </c>
      <c r="N112" s="6" t="str">
        <f t="shared" si="23"/>
        <v>PALAFOX</v>
      </c>
      <c r="O112" s="6" t="str">
        <f t="shared" si="23"/>
        <v>VILLEGAS</v>
      </c>
      <c r="P112" s="5" t="str">
        <f t="shared" si="23"/>
        <v>MEGAENLACE CONSTRUCCIONES S.A. DE C.V.</v>
      </c>
      <c r="Q112" s="6" t="str">
        <f t="shared" si="23"/>
        <v>MCO1510113H8</v>
      </c>
      <c r="R112" s="10" t="s">
        <v>53</v>
      </c>
      <c r="S112" s="10" t="s">
        <v>53</v>
      </c>
      <c r="T112" s="10" t="s">
        <v>53</v>
      </c>
      <c r="U112" s="9" t="str">
        <f t="shared" si="17"/>
        <v>DOPI-MUN-R33-IS-AD-249-2016</v>
      </c>
      <c r="V112" s="13">
        <v>42699</v>
      </c>
      <c r="W112" s="12">
        <f t="shared" si="25"/>
        <v>1211939.8500000001</v>
      </c>
      <c r="X112" s="12">
        <f t="shared" si="19"/>
        <v>193910.38</v>
      </c>
      <c r="Y112" s="12">
        <f t="shared" si="26"/>
        <v>1405850.23</v>
      </c>
      <c r="Z112" s="12">
        <f t="shared" si="21"/>
        <v>140585.02300000002</v>
      </c>
      <c r="AA112" s="5" t="s">
        <v>833</v>
      </c>
      <c r="AB112" s="11" t="s">
        <v>46</v>
      </c>
      <c r="AC112" s="11" t="s">
        <v>834</v>
      </c>
      <c r="AD112" s="8">
        <v>42702</v>
      </c>
      <c r="AE112" s="8">
        <v>42762</v>
      </c>
      <c r="AF112" s="10" t="s">
        <v>694</v>
      </c>
      <c r="AG112" s="6" t="s">
        <v>46</v>
      </c>
      <c r="AH112" s="6" t="s">
        <v>46</v>
      </c>
      <c r="AI112" s="6" t="s">
        <v>46</v>
      </c>
      <c r="AJ112" s="6" t="s">
        <v>46</v>
      </c>
      <c r="AK112" s="6" t="s">
        <v>46</v>
      </c>
      <c r="AL112" s="6" t="s">
        <v>46</v>
      </c>
      <c r="AM112" s="6" t="s">
        <v>46</v>
      </c>
      <c r="AN112" s="6" t="s">
        <v>46</v>
      </c>
      <c r="AO112" s="6" t="s">
        <v>46</v>
      </c>
    </row>
    <row r="113" spans="1:41" ht="40.5">
      <c r="A113" s="4">
        <v>2016</v>
      </c>
      <c r="B113" s="4" t="s">
        <v>167</v>
      </c>
      <c r="C113" s="4" t="s">
        <v>835</v>
      </c>
      <c r="D113" s="5" t="s">
        <v>45</v>
      </c>
      <c r="E113" s="6" t="s">
        <v>46</v>
      </c>
      <c r="F113" s="10" t="s">
        <v>169</v>
      </c>
      <c r="G113" s="6" t="s">
        <v>836</v>
      </c>
      <c r="H113" s="6" t="s">
        <v>837</v>
      </c>
      <c r="I113" s="6" t="s">
        <v>759</v>
      </c>
      <c r="J113" s="5" t="s">
        <v>838</v>
      </c>
      <c r="K113" s="6" t="s">
        <v>219</v>
      </c>
      <c r="L113" s="7">
        <v>1365001</v>
      </c>
      <c r="M113" s="6" t="str">
        <f t="shared" si="24"/>
        <v>GABRIEL</v>
      </c>
      <c r="N113" s="6" t="str">
        <f t="shared" si="23"/>
        <v xml:space="preserve">FRANCO </v>
      </c>
      <c r="O113" s="6" t="str">
        <f t="shared" si="23"/>
        <v>ALATORRE</v>
      </c>
      <c r="P113" s="5" t="str">
        <f t="shared" si="23"/>
        <v>CONSTRUCTORA DE OCCIDENTE MS, S.A. DE C.V.</v>
      </c>
      <c r="Q113" s="6" t="str">
        <f t="shared" si="23"/>
        <v>COM141015F48</v>
      </c>
      <c r="R113" s="10" t="s">
        <v>53</v>
      </c>
      <c r="S113" s="10" t="s">
        <v>53</v>
      </c>
      <c r="T113" s="10" t="s">
        <v>53</v>
      </c>
      <c r="U113" s="9" t="str">
        <f t="shared" si="17"/>
        <v>DOPI-MUN-RM-PROY-AD-250-2016</v>
      </c>
      <c r="V113" s="13">
        <v>42699</v>
      </c>
      <c r="W113" s="12">
        <f t="shared" si="25"/>
        <v>1176725</v>
      </c>
      <c r="X113" s="12">
        <f t="shared" si="19"/>
        <v>188276</v>
      </c>
      <c r="Y113" s="12">
        <f t="shared" si="26"/>
        <v>1365001</v>
      </c>
      <c r="Z113" s="12">
        <f t="shared" si="21"/>
        <v>136500.1</v>
      </c>
      <c r="AA113" s="5" t="s">
        <v>839</v>
      </c>
      <c r="AB113" s="11" t="s">
        <v>46</v>
      </c>
      <c r="AC113" s="11" t="s">
        <v>55</v>
      </c>
      <c r="AD113" s="8">
        <v>42702</v>
      </c>
      <c r="AE113" s="8">
        <v>42855</v>
      </c>
      <c r="AF113" s="10" t="s">
        <v>221</v>
      </c>
      <c r="AG113" s="6" t="s">
        <v>46</v>
      </c>
      <c r="AH113" s="6" t="s">
        <v>46</v>
      </c>
      <c r="AI113" s="6" t="s">
        <v>46</v>
      </c>
      <c r="AJ113" s="6" t="s">
        <v>46</v>
      </c>
      <c r="AK113" s="6" t="s">
        <v>46</v>
      </c>
      <c r="AL113" s="6" t="s">
        <v>46</v>
      </c>
      <c r="AM113" s="6" t="s">
        <v>46</v>
      </c>
      <c r="AN113" s="6" t="s">
        <v>46</v>
      </c>
      <c r="AO113" s="6" t="s">
        <v>46</v>
      </c>
    </row>
    <row r="114" spans="1:41" ht="54">
      <c r="A114" s="4">
        <v>2016</v>
      </c>
      <c r="B114" s="4" t="s">
        <v>43</v>
      </c>
      <c r="C114" s="4" t="s">
        <v>840</v>
      </c>
      <c r="D114" s="5" t="s">
        <v>45</v>
      </c>
      <c r="E114" s="6" t="s">
        <v>46</v>
      </c>
      <c r="F114" s="10" t="s">
        <v>841</v>
      </c>
      <c r="G114" s="6" t="s">
        <v>763</v>
      </c>
      <c r="H114" s="6" t="s">
        <v>764</v>
      </c>
      <c r="I114" s="4" t="s">
        <v>765</v>
      </c>
      <c r="J114" s="5" t="s">
        <v>766</v>
      </c>
      <c r="K114" s="6" t="s">
        <v>767</v>
      </c>
      <c r="L114" s="7">
        <v>1475636.47</v>
      </c>
      <c r="M114" s="6" t="str">
        <f t="shared" si="24"/>
        <v>JOSE SERGIO</v>
      </c>
      <c r="N114" s="6" t="str">
        <f t="shared" si="23"/>
        <v>CARMONA</v>
      </c>
      <c r="O114" s="6" t="str">
        <f t="shared" si="23"/>
        <v>RUVALCABA</v>
      </c>
      <c r="P114" s="5" t="str">
        <f t="shared" si="23"/>
        <v>QUANTUM CONSTRUCTORES Y PROYECTOS, S.A. DE C.V.</v>
      </c>
      <c r="Q114" s="6" t="str">
        <f t="shared" si="23"/>
        <v>QCP1307172S6</v>
      </c>
      <c r="R114" s="10" t="s">
        <v>53</v>
      </c>
      <c r="S114" s="10" t="s">
        <v>53</v>
      </c>
      <c r="T114" s="10" t="s">
        <v>53</v>
      </c>
      <c r="U114" s="9" t="str">
        <f t="shared" si="17"/>
        <v>DOPI-MUN-R33-IH-AD-251-2016</v>
      </c>
      <c r="V114" s="13">
        <v>42699</v>
      </c>
      <c r="W114" s="12">
        <f t="shared" si="25"/>
        <v>1272100.4099999999</v>
      </c>
      <c r="X114" s="12">
        <f t="shared" si="19"/>
        <v>203536.07</v>
      </c>
      <c r="Y114" s="12">
        <f t="shared" si="26"/>
        <v>1475636.47</v>
      </c>
      <c r="Z114" s="12">
        <f t="shared" si="21"/>
        <v>147563.647</v>
      </c>
      <c r="AA114" s="5" t="s">
        <v>842</v>
      </c>
      <c r="AB114" s="11" t="s">
        <v>46</v>
      </c>
      <c r="AC114" s="11" t="s">
        <v>834</v>
      </c>
      <c r="AD114" s="8">
        <v>42702</v>
      </c>
      <c r="AE114" s="8">
        <v>42852</v>
      </c>
      <c r="AF114" s="10" t="s">
        <v>106</v>
      </c>
      <c r="AG114" s="6" t="s">
        <v>46</v>
      </c>
      <c r="AH114" s="6" t="s">
        <v>46</v>
      </c>
      <c r="AI114" s="6" t="s">
        <v>46</v>
      </c>
      <c r="AJ114" s="6" t="s">
        <v>46</v>
      </c>
      <c r="AK114" s="6" t="s">
        <v>46</v>
      </c>
      <c r="AL114" s="6" t="s">
        <v>46</v>
      </c>
      <c r="AM114" s="6" t="s">
        <v>46</v>
      </c>
      <c r="AN114" s="6" t="s">
        <v>46</v>
      </c>
      <c r="AO114" s="6" t="s">
        <v>46</v>
      </c>
    </row>
    <row r="115" spans="1:41" ht="40.5">
      <c r="A115" s="4">
        <v>2016</v>
      </c>
      <c r="B115" s="4" t="s">
        <v>43</v>
      </c>
      <c r="C115" s="4" t="s">
        <v>843</v>
      </c>
      <c r="D115" s="5" t="s">
        <v>45</v>
      </c>
      <c r="E115" s="6" t="s">
        <v>46</v>
      </c>
      <c r="F115" s="10" t="s">
        <v>841</v>
      </c>
      <c r="G115" s="6" t="s">
        <v>844</v>
      </c>
      <c r="H115" s="6" t="s">
        <v>845</v>
      </c>
      <c r="I115" s="6" t="s">
        <v>846</v>
      </c>
      <c r="J115" s="5" t="s">
        <v>847</v>
      </c>
      <c r="K115" s="6" t="s">
        <v>286</v>
      </c>
      <c r="L115" s="7">
        <v>1298415.18</v>
      </c>
      <c r="M115" s="6" t="str">
        <f t="shared" si="24"/>
        <v>JUAN PABLO</v>
      </c>
      <c r="N115" s="6" t="str">
        <f t="shared" si="23"/>
        <v>VERA</v>
      </c>
      <c r="O115" s="6" t="str">
        <f t="shared" si="23"/>
        <v>TAVARES</v>
      </c>
      <c r="P115" s="5" t="str">
        <f t="shared" si="23"/>
        <v>LIZETTE CONSTRUCCIONES, S.A. DE C.V.</v>
      </c>
      <c r="Q115" s="6" t="str">
        <f t="shared" si="23"/>
        <v>LCO080228DN2</v>
      </c>
      <c r="R115" s="10" t="s">
        <v>53</v>
      </c>
      <c r="S115" s="10" t="s">
        <v>53</v>
      </c>
      <c r="T115" s="10" t="s">
        <v>53</v>
      </c>
      <c r="U115" s="9" t="str">
        <f t="shared" si="17"/>
        <v>DOPI-MUN-R33-IH-AD-252-2016</v>
      </c>
      <c r="V115" s="13">
        <v>42699</v>
      </c>
      <c r="W115" s="12">
        <f t="shared" si="25"/>
        <v>1119323.43</v>
      </c>
      <c r="X115" s="12">
        <f t="shared" si="19"/>
        <v>179091.75</v>
      </c>
      <c r="Y115" s="12">
        <f t="shared" si="26"/>
        <v>1298415.18</v>
      </c>
      <c r="Z115" s="12">
        <f t="shared" si="21"/>
        <v>129841.518</v>
      </c>
      <c r="AA115" s="5" t="s">
        <v>848</v>
      </c>
      <c r="AB115" s="11" t="s">
        <v>46</v>
      </c>
      <c r="AC115" s="11" t="s">
        <v>834</v>
      </c>
      <c r="AD115" s="8">
        <v>42702</v>
      </c>
      <c r="AE115" s="8">
        <v>42792</v>
      </c>
      <c r="AF115" s="10" t="s">
        <v>98</v>
      </c>
      <c r="AG115" s="6" t="s">
        <v>46</v>
      </c>
      <c r="AH115" s="6" t="s">
        <v>46</v>
      </c>
      <c r="AI115" s="6" t="s">
        <v>46</v>
      </c>
      <c r="AJ115" s="6" t="s">
        <v>46</v>
      </c>
      <c r="AK115" s="6" t="s">
        <v>46</v>
      </c>
      <c r="AL115" s="6" t="s">
        <v>46</v>
      </c>
      <c r="AM115" s="6" t="s">
        <v>46</v>
      </c>
      <c r="AN115" s="6" t="s">
        <v>46</v>
      </c>
      <c r="AO115" s="6" t="s">
        <v>46</v>
      </c>
    </row>
    <row r="116" spans="1:41" ht="94.5">
      <c r="A116" s="4">
        <v>2016</v>
      </c>
      <c r="B116" s="4" t="s">
        <v>43</v>
      </c>
      <c r="C116" s="4" t="s">
        <v>849</v>
      </c>
      <c r="D116" s="5" t="s">
        <v>45</v>
      </c>
      <c r="E116" s="6" t="s">
        <v>46</v>
      </c>
      <c r="F116" s="10" t="s">
        <v>841</v>
      </c>
      <c r="G116" s="6" t="s">
        <v>850</v>
      </c>
      <c r="H116" s="6" t="s">
        <v>851</v>
      </c>
      <c r="I116" s="6" t="s">
        <v>852</v>
      </c>
      <c r="J116" s="5" t="s">
        <v>853</v>
      </c>
      <c r="K116" s="6" t="s">
        <v>854</v>
      </c>
      <c r="L116" s="7">
        <v>1140318.97</v>
      </c>
      <c r="M116" s="6" t="str">
        <f t="shared" si="24"/>
        <v xml:space="preserve">RICARDO </v>
      </c>
      <c r="N116" s="6" t="str">
        <f t="shared" si="23"/>
        <v>RIZO</v>
      </c>
      <c r="O116" s="6" t="str">
        <f t="shared" si="23"/>
        <v>SOSA</v>
      </c>
      <c r="P116" s="5" t="str">
        <f t="shared" si="23"/>
        <v>NEOINGENIERIA, S.A. DE C.V.</v>
      </c>
      <c r="Q116" s="6" t="str">
        <f t="shared" si="23"/>
        <v>NEO080722M53</v>
      </c>
      <c r="R116" s="10" t="s">
        <v>53</v>
      </c>
      <c r="S116" s="10" t="s">
        <v>53</v>
      </c>
      <c r="T116" s="10" t="s">
        <v>53</v>
      </c>
      <c r="U116" s="9" t="str">
        <f t="shared" si="17"/>
        <v>DOPI-MUN-R33-IH-AD-253-2016</v>
      </c>
      <c r="V116" s="13">
        <v>42699</v>
      </c>
      <c r="W116" s="12">
        <f t="shared" si="25"/>
        <v>983033.59</v>
      </c>
      <c r="X116" s="12">
        <f t="shared" si="19"/>
        <v>157285.37</v>
      </c>
      <c r="Y116" s="12">
        <f t="shared" si="26"/>
        <v>1140318.97</v>
      </c>
      <c r="Z116" s="12">
        <f t="shared" si="21"/>
        <v>114031.897</v>
      </c>
      <c r="AA116" s="5" t="s">
        <v>855</v>
      </c>
      <c r="AB116" s="11" t="s">
        <v>46</v>
      </c>
      <c r="AC116" s="11" t="s">
        <v>834</v>
      </c>
      <c r="AD116" s="8">
        <v>42702</v>
      </c>
      <c r="AE116" s="8">
        <v>42822</v>
      </c>
      <c r="AF116" s="10" t="s">
        <v>357</v>
      </c>
      <c r="AG116" s="6" t="s">
        <v>46</v>
      </c>
      <c r="AH116" s="6" t="s">
        <v>46</v>
      </c>
      <c r="AI116" s="6" t="s">
        <v>46</v>
      </c>
      <c r="AJ116" s="6" t="s">
        <v>46</v>
      </c>
      <c r="AK116" s="6" t="s">
        <v>46</v>
      </c>
      <c r="AL116" s="6" t="s">
        <v>46</v>
      </c>
      <c r="AM116" s="6" t="s">
        <v>46</v>
      </c>
      <c r="AN116" s="6" t="s">
        <v>46</v>
      </c>
      <c r="AO116" s="6" t="s">
        <v>46</v>
      </c>
    </row>
    <row r="117" spans="1:41" ht="67.5">
      <c r="A117" s="4">
        <v>2016</v>
      </c>
      <c r="B117" s="4" t="s">
        <v>43</v>
      </c>
      <c r="C117" s="4" t="s">
        <v>856</v>
      </c>
      <c r="D117" s="5" t="s">
        <v>45</v>
      </c>
      <c r="E117" s="6" t="s">
        <v>46</v>
      </c>
      <c r="F117" s="10" t="s">
        <v>841</v>
      </c>
      <c r="G117" s="6" t="s">
        <v>857</v>
      </c>
      <c r="H117" s="6" t="s">
        <v>858</v>
      </c>
      <c r="I117" s="4" t="s">
        <v>859</v>
      </c>
      <c r="J117" s="5" t="s">
        <v>860</v>
      </c>
      <c r="K117" s="6" t="s">
        <v>861</v>
      </c>
      <c r="L117" s="7">
        <v>1010226.87</v>
      </c>
      <c r="M117" s="6" t="str">
        <f t="shared" si="24"/>
        <v>GABINO</v>
      </c>
      <c r="N117" s="6" t="str">
        <f t="shared" si="23"/>
        <v>MONTUFAR</v>
      </c>
      <c r="O117" s="6" t="str">
        <f t="shared" si="23"/>
        <v>NUÑEZ</v>
      </c>
      <c r="P117" s="5" t="str">
        <f t="shared" si="23"/>
        <v>DI.COB, S.A. DE C.V.</v>
      </c>
      <c r="Q117" s="6" t="str">
        <f t="shared" si="23"/>
        <v>DCO021029737</v>
      </c>
      <c r="R117" s="10" t="s">
        <v>53</v>
      </c>
      <c r="S117" s="10" t="s">
        <v>53</v>
      </c>
      <c r="T117" s="10" t="s">
        <v>53</v>
      </c>
      <c r="U117" s="9" t="str">
        <f t="shared" si="17"/>
        <v>DOPI-MUN-R33-IH-AD-254-2016</v>
      </c>
      <c r="V117" s="13">
        <v>42699</v>
      </c>
      <c r="W117" s="12">
        <f t="shared" si="25"/>
        <v>870885.23</v>
      </c>
      <c r="X117" s="12">
        <f t="shared" si="19"/>
        <v>139341.64000000001</v>
      </c>
      <c r="Y117" s="12">
        <f t="shared" si="26"/>
        <v>1010226.87</v>
      </c>
      <c r="Z117" s="12">
        <f t="shared" si="21"/>
        <v>101022.68700000001</v>
      </c>
      <c r="AA117" s="5" t="s">
        <v>862</v>
      </c>
      <c r="AB117" s="11" t="s">
        <v>46</v>
      </c>
      <c r="AC117" s="11" t="s">
        <v>834</v>
      </c>
      <c r="AD117" s="8">
        <v>42702</v>
      </c>
      <c r="AE117" s="8">
        <v>42822</v>
      </c>
      <c r="AF117" s="10" t="s">
        <v>357</v>
      </c>
      <c r="AG117" s="6" t="s">
        <v>46</v>
      </c>
      <c r="AH117" s="6" t="s">
        <v>46</v>
      </c>
      <c r="AI117" s="6" t="s">
        <v>46</v>
      </c>
      <c r="AJ117" s="6" t="s">
        <v>46</v>
      </c>
      <c r="AK117" s="6" t="s">
        <v>46</v>
      </c>
      <c r="AL117" s="6" t="s">
        <v>46</v>
      </c>
      <c r="AM117" s="6" t="s">
        <v>46</v>
      </c>
      <c r="AN117" s="6" t="s">
        <v>46</v>
      </c>
      <c r="AO117" s="6" t="s">
        <v>46</v>
      </c>
    </row>
    <row r="118" spans="1:41" ht="67.5">
      <c r="A118" s="4">
        <v>2016</v>
      </c>
      <c r="B118" s="4" t="s">
        <v>43</v>
      </c>
      <c r="C118" s="4" t="s">
        <v>863</v>
      </c>
      <c r="D118" s="5" t="s">
        <v>45</v>
      </c>
      <c r="E118" s="6" t="s">
        <v>46</v>
      </c>
      <c r="F118" s="10" t="s">
        <v>115</v>
      </c>
      <c r="G118" s="6" t="s">
        <v>864</v>
      </c>
      <c r="H118" s="6" t="s">
        <v>865</v>
      </c>
      <c r="I118" s="6" t="s">
        <v>866</v>
      </c>
      <c r="J118" s="5" t="s">
        <v>867</v>
      </c>
      <c r="K118" s="6" t="s">
        <v>428</v>
      </c>
      <c r="L118" s="7">
        <v>1494784.36</v>
      </c>
      <c r="M118" s="6" t="str">
        <f t="shared" si="24"/>
        <v>JOSE GILBERTO</v>
      </c>
      <c r="N118" s="6" t="str">
        <f t="shared" si="23"/>
        <v>LUJAN</v>
      </c>
      <c r="O118" s="6" t="str">
        <f t="shared" si="23"/>
        <v>BARAJAS</v>
      </c>
      <c r="P118" s="5" t="str">
        <f t="shared" si="23"/>
        <v>GILCO INGENIERIA, S.A. DE C.V.</v>
      </c>
      <c r="Q118" s="6" t="str">
        <f t="shared" si="23"/>
        <v>GIN1202272F9</v>
      </c>
      <c r="R118" s="10" t="s">
        <v>53</v>
      </c>
      <c r="S118" s="10" t="s">
        <v>53</v>
      </c>
      <c r="T118" s="10" t="s">
        <v>53</v>
      </c>
      <c r="U118" s="9" t="str">
        <f t="shared" si="17"/>
        <v>DOPI-MUN-R33-PAV-AD-255-2016</v>
      </c>
      <c r="V118" s="13">
        <v>42699</v>
      </c>
      <c r="W118" s="12">
        <f t="shared" si="25"/>
        <v>1288607.21</v>
      </c>
      <c r="X118" s="12">
        <f t="shared" si="19"/>
        <v>206177.15</v>
      </c>
      <c r="Y118" s="12">
        <f t="shared" si="26"/>
        <v>1494784.36</v>
      </c>
      <c r="Z118" s="12">
        <f t="shared" si="21"/>
        <v>149478.43600000002</v>
      </c>
      <c r="AA118" s="5" t="s">
        <v>868</v>
      </c>
      <c r="AB118" s="11" t="s">
        <v>46</v>
      </c>
      <c r="AC118" s="11" t="s">
        <v>834</v>
      </c>
      <c r="AD118" s="8">
        <v>42702</v>
      </c>
      <c r="AE118" s="8">
        <v>42822</v>
      </c>
      <c r="AF118" s="10" t="s">
        <v>869</v>
      </c>
      <c r="AG118" s="6" t="s">
        <v>46</v>
      </c>
      <c r="AH118" s="6" t="s">
        <v>46</v>
      </c>
      <c r="AI118" s="6" t="s">
        <v>46</v>
      </c>
      <c r="AJ118" s="6" t="s">
        <v>46</v>
      </c>
      <c r="AK118" s="6" t="s">
        <v>46</v>
      </c>
      <c r="AL118" s="6" t="s">
        <v>46</v>
      </c>
      <c r="AM118" s="6" t="s">
        <v>46</v>
      </c>
      <c r="AN118" s="6" t="s">
        <v>46</v>
      </c>
      <c r="AO118" s="6" t="s">
        <v>46</v>
      </c>
    </row>
    <row r="119" spans="1:41" ht="81">
      <c r="A119" s="4">
        <v>2016</v>
      </c>
      <c r="B119" s="4" t="s">
        <v>43</v>
      </c>
      <c r="C119" s="4" t="s">
        <v>870</v>
      </c>
      <c r="D119" s="5" t="s">
        <v>45</v>
      </c>
      <c r="E119" s="6" t="s">
        <v>46</v>
      </c>
      <c r="F119" s="10" t="s">
        <v>115</v>
      </c>
      <c r="G119" s="6" t="s">
        <v>871</v>
      </c>
      <c r="H119" s="6" t="s">
        <v>872</v>
      </c>
      <c r="I119" s="6" t="s">
        <v>873</v>
      </c>
      <c r="J119" s="5" t="s">
        <v>874</v>
      </c>
      <c r="K119" s="6" t="s">
        <v>875</v>
      </c>
      <c r="L119" s="7">
        <v>1208435.74</v>
      </c>
      <c r="M119" s="6" t="str">
        <f t="shared" si="24"/>
        <v>AMALIA</v>
      </c>
      <c r="N119" s="6" t="str">
        <f t="shared" si="23"/>
        <v>MORENO</v>
      </c>
      <c r="O119" s="6" t="str">
        <f t="shared" si="23"/>
        <v>MALDONADO</v>
      </c>
      <c r="P119" s="5" t="str">
        <f t="shared" si="23"/>
        <v>GRUPO CONSTRUCTOR LOS MUROS, S.A. DE C.V.</v>
      </c>
      <c r="Q119" s="6" t="str">
        <f t="shared" si="23"/>
        <v>GCM020226F28</v>
      </c>
      <c r="R119" s="10" t="s">
        <v>53</v>
      </c>
      <c r="S119" s="10" t="s">
        <v>53</v>
      </c>
      <c r="T119" s="10" t="s">
        <v>53</v>
      </c>
      <c r="U119" s="9" t="str">
        <f t="shared" si="17"/>
        <v>DOPI-MUN-R33-PAV-AD-256-2016</v>
      </c>
      <c r="V119" s="13">
        <v>42699</v>
      </c>
      <c r="W119" s="12">
        <f t="shared" si="25"/>
        <v>1041754.95</v>
      </c>
      <c r="X119" s="12">
        <f t="shared" si="19"/>
        <v>166680.79</v>
      </c>
      <c r="Y119" s="12">
        <f t="shared" si="26"/>
        <v>1208435.74</v>
      </c>
      <c r="Z119" s="12">
        <f t="shared" si="21"/>
        <v>120843.57400000001</v>
      </c>
      <c r="AA119" s="5" t="s">
        <v>876</v>
      </c>
      <c r="AB119" s="11" t="s">
        <v>46</v>
      </c>
      <c r="AC119" s="11" t="s">
        <v>834</v>
      </c>
      <c r="AD119" s="8">
        <v>42702</v>
      </c>
      <c r="AE119" s="8">
        <v>42822</v>
      </c>
      <c r="AF119" s="10" t="s">
        <v>869</v>
      </c>
      <c r="AG119" s="6" t="s">
        <v>46</v>
      </c>
      <c r="AH119" s="6" t="s">
        <v>46</v>
      </c>
      <c r="AI119" s="6" t="s">
        <v>46</v>
      </c>
      <c r="AJ119" s="6" t="s">
        <v>46</v>
      </c>
      <c r="AK119" s="6" t="s">
        <v>46</v>
      </c>
      <c r="AL119" s="6" t="s">
        <v>46</v>
      </c>
      <c r="AM119" s="6" t="s">
        <v>46</v>
      </c>
      <c r="AN119" s="6" t="s">
        <v>46</v>
      </c>
      <c r="AO119" s="6" t="s">
        <v>46</v>
      </c>
    </row>
    <row r="120" spans="1:41" ht="67.5">
      <c r="A120" s="4">
        <v>2016</v>
      </c>
      <c r="B120" s="4" t="s">
        <v>43</v>
      </c>
      <c r="C120" s="4" t="s">
        <v>877</v>
      </c>
      <c r="D120" s="5" t="s">
        <v>45</v>
      </c>
      <c r="E120" s="6" t="s">
        <v>46</v>
      </c>
      <c r="F120" s="10" t="s">
        <v>115</v>
      </c>
      <c r="G120" s="6" t="s">
        <v>878</v>
      </c>
      <c r="H120" s="6" t="s">
        <v>758</v>
      </c>
      <c r="I120" s="4" t="s">
        <v>879</v>
      </c>
      <c r="J120" s="5" t="s">
        <v>880</v>
      </c>
      <c r="K120" s="6" t="s">
        <v>881</v>
      </c>
      <c r="L120" s="7">
        <v>1524750.48</v>
      </c>
      <c r="M120" s="6" t="str">
        <f t="shared" si="24"/>
        <v>JOAQUIN</v>
      </c>
      <c r="N120" s="6" t="str">
        <f t="shared" si="23"/>
        <v>RAMIREZ</v>
      </c>
      <c r="O120" s="6" t="str">
        <f t="shared" si="23"/>
        <v>GALLARDO</v>
      </c>
      <c r="P120" s="5" t="str">
        <f t="shared" si="23"/>
        <v>A. &amp; G. URBANIZADORA, S.A. DE C.V.</v>
      </c>
      <c r="Q120" s="6" t="str">
        <f t="shared" si="23"/>
        <v>AUR100826KX0</v>
      </c>
      <c r="R120" s="10" t="s">
        <v>53</v>
      </c>
      <c r="S120" s="10" t="s">
        <v>53</v>
      </c>
      <c r="T120" s="10" t="s">
        <v>53</v>
      </c>
      <c r="U120" s="9" t="str">
        <f t="shared" si="17"/>
        <v>DOPI-MUN-R33-PAV-AD-257-2016</v>
      </c>
      <c r="V120" s="13">
        <v>42699</v>
      </c>
      <c r="W120" s="12">
        <f t="shared" si="25"/>
        <v>1314440.07</v>
      </c>
      <c r="X120" s="12">
        <f t="shared" si="19"/>
        <v>210310.41</v>
      </c>
      <c r="Y120" s="12">
        <f t="shared" si="26"/>
        <v>1524750.48</v>
      </c>
      <c r="Z120" s="12">
        <f t="shared" si="21"/>
        <v>152475.04800000001</v>
      </c>
      <c r="AA120" s="5" t="s">
        <v>882</v>
      </c>
      <c r="AB120" s="11" t="s">
        <v>46</v>
      </c>
      <c r="AC120" s="11" t="s">
        <v>834</v>
      </c>
      <c r="AD120" s="8">
        <v>42702</v>
      </c>
      <c r="AE120" s="8">
        <v>42822</v>
      </c>
      <c r="AF120" s="10" t="s">
        <v>869</v>
      </c>
      <c r="AG120" s="6" t="s">
        <v>46</v>
      </c>
      <c r="AH120" s="6" t="s">
        <v>46</v>
      </c>
      <c r="AI120" s="6" t="s">
        <v>46</v>
      </c>
      <c r="AJ120" s="6" t="s">
        <v>46</v>
      </c>
      <c r="AK120" s="6" t="s">
        <v>46</v>
      </c>
      <c r="AL120" s="6" t="s">
        <v>46</v>
      </c>
      <c r="AM120" s="6" t="s">
        <v>46</v>
      </c>
      <c r="AN120" s="6" t="s">
        <v>46</v>
      </c>
      <c r="AO120" s="6" t="s">
        <v>46</v>
      </c>
    </row>
    <row r="121" spans="1:41" ht="108">
      <c r="A121" s="4">
        <v>2016</v>
      </c>
      <c r="B121" s="4" t="s">
        <v>43</v>
      </c>
      <c r="C121" s="4" t="s">
        <v>883</v>
      </c>
      <c r="D121" s="5" t="s">
        <v>45</v>
      </c>
      <c r="E121" s="6" t="s">
        <v>46</v>
      </c>
      <c r="F121" s="10" t="s">
        <v>820</v>
      </c>
      <c r="G121" s="6" t="s">
        <v>828</v>
      </c>
      <c r="H121" s="6" t="s">
        <v>884</v>
      </c>
      <c r="I121" s="6" t="s">
        <v>885</v>
      </c>
      <c r="J121" s="6" t="s">
        <v>886</v>
      </c>
      <c r="K121" s="6" t="s">
        <v>887</v>
      </c>
      <c r="L121" s="7">
        <v>1393254.78</v>
      </c>
      <c r="M121" s="6" t="str">
        <f t="shared" si="24"/>
        <v>JOSE DE JESUS</v>
      </c>
      <c r="N121" s="6" t="str">
        <f t="shared" si="23"/>
        <v>MARQUEZ</v>
      </c>
      <c r="O121" s="6" t="str">
        <f t="shared" si="23"/>
        <v>AVILA</v>
      </c>
      <c r="P121" s="5" t="str">
        <f t="shared" si="23"/>
        <v>FUTUROBRAS, S.A. DE C.V.</v>
      </c>
      <c r="Q121" s="6" t="str">
        <f t="shared" si="23"/>
        <v>FUT1110275V9</v>
      </c>
      <c r="R121" s="10" t="s">
        <v>53</v>
      </c>
      <c r="S121" s="10" t="s">
        <v>53</v>
      </c>
      <c r="T121" s="10" t="s">
        <v>53</v>
      </c>
      <c r="U121" s="9" t="str">
        <f t="shared" si="17"/>
        <v>DOPI-MUN-R33-ELE-AD-258-2016</v>
      </c>
      <c r="V121" s="13">
        <v>42699</v>
      </c>
      <c r="W121" s="12">
        <f t="shared" si="25"/>
        <v>1201081.71</v>
      </c>
      <c r="X121" s="12">
        <f t="shared" si="19"/>
        <v>192173.07</v>
      </c>
      <c r="Y121" s="12">
        <f t="shared" si="26"/>
        <v>1393254.78</v>
      </c>
      <c r="Z121" s="12">
        <f t="shared" si="21"/>
        <v>139325.478</v>
      </c>
      <c r="AA121" s="5" t="s">
        <v>888</v>
      </c>
      <c r="AB121" s="11" t="s">
        <v>46</v>
      </c>
      <c r="AC121" s="11" t="s">
        <v>834</v>
      </c>
      <c r="AD121" s="8">
        <v>42702</v>
      </c>
      <c r="AE121" s="8">
        <v>42852</v>
      </c>
      <c r="AF121" s="10" t="s">
        <v>592</v>
      </c>
      <c r="AG121" s="6" t="s">
        <v>46</v>
      </c>
      <c r="AH121" s="6" t="s">
        <v>46</v>
      </c>
      <c r="AI121" s="6" t="s">
        <v>46</v>
      </c>
      <c r="AJ121" s="6" t="s">
        <v>46</v>
      </c>
      <c r="AK121" s="6" t="s">
        <v>46</v>
      </c>
      <c r="AL121" s="6" t="s">
        <v>46</v>
      </c>
      <c r="AM121" s="6" t="s">
        <v>46</v>
      </c>
      <c r="AN121" s="6" t="s">
        <v>46</v>
      </c>
      <c r="AO121" s="6" t="s">
        <v>46</v>
      </c>
    </row>
    <row r="122" spans="1:41" ht="67.5">
      <c r="A122" s="4">
        <v>2016</v>
      </c>
      <c r="B122" s="4" t="s">
        <v>43</v>
      </c>
      <c r="C122" s="4" t="s">
        <v>889</v>
      </c>
      <c r="D122" s="5" t="s">
        <v>45</v>
      </c>
      <c r="E122" s="6" t="s">
        <v>46</v>
      </c>
      <c r="F122" s="10" t="s">
        <v>820</v>
      </c>
      <c r="G122" s="6" t="s">
        <v>890</v>
      </c>
      <c r="H122" s="6" t="s">
        <v>891</v>
      </c>
      <c r="I122" s="6" t="s">
        <v>892</v>
      </c>
      <c r="J122" s="5" t="s">
        <v>893</v>
      </c>
      <c r="K122" s="6" t="s">
        <v>894</v>
      </c>
      <c r="L122" s="7">
        <v>992115.87</v>
      </c>
      <c r="M122" s="6" t="str">
        <f t="shared" si="24"/>
        <v>RODRIGO</v>
      </c>
      <c r="N122" s="6" t="str">
        <f t="shared" si="23"/>
        <v>SOLIS</v>
      </c>
      <c r="O122" s="6" t="str">
        <f t="shared" si="23"/>
        <v>RUIZ</v>
      </c>
      <c r="P122" s="5" t="str">
        <f t="shared" si="23"/>
        <v>EQUIPO MANTENIMIENTO Y PLANEACION ELECTRICA, S.A. DE C.V.</v>
      </c>
      <c r="Q122" s="6" t="str">
        <f t="shared" si="23"/>
        <v>EMP080630FL0</v>
      </c>
      <c r="R122" s="10" t="s">
        <v>53</v>
      </c>
      <c r="S122" s="10" t="s">
        <v>53</v>
      </c>
      <c r="T122" s="10" t="s">
        <v>53</v>
      </c>
      <c r="U122" s="9" t="str">
        <f t="shared" si="17"/>
        <v>DOPI-MUN-R33-ELE-AD-259-2016</v>
      </c>
      <c r="V122" s="13">
        <v>42710</v>
      </c>
      <c r="W122" s="12">
        <f t="shared" si="25"/>
        <v>855272.3</v>
      </c>
      <c r="X122" s="12">
        <f t="shared" si="19"/>
        <v>136843.57</v>
      </c>
      <c r="Y122" s="12">
        <f t="shared" si="26"/>
        <v>992115.87</v>
      </c>
      <c r="Z122" s="12">
        <f t="shared" si="21"/>
        <v>99211.587</v>
      </c>
      <c r="AA122" s="5" t="s">
        <v>895</v>
      </c>
      <c r="AB122" s="11" t="s">
        <v>46</v>
      </c>
      <c r="AC122" s="11" t="s">
        <v>834</v>
      </c>
      <c r="AD122" s="8">
        <v>42711</v>
      </c>
      <c r="AE122" s="8">
        <v>42794</v>
      </c>
      <c r="AF122" s="10" t="s">
        <v>592</v>
      </c>
      <c r="AG122" s="6" t="s">
        <v>46</v>
      </c>
      <c r="AH122" s="6" t="s">
        <v>46</v>
      </c>
      <c r="AI122" s="6" t="s">
        <v>46</v>
      </c>
      <c r="AJ122" s="6" t="s">
        <v>46</v>
      </c>
      <c r="AK122" s="6" t="s">
        <v>46</v>
      </c>
      <c r="AL122" s="6" t="s">
        <v>46</v>
      </c>
      <c r="AM122" s="6" t="s">
        <v>46</v>
      </c>
      <c r="AN122" s="6" t="s">
        <v>46</v>
      </c>
      <c r="AO122" s="6" t="s">
        <v>46</v>
      </c>
    </row>
    <row r="123" spans="1:41" ht="40.5">
      <c r="A123" s="4">
        <v>2016</v>
      </c>
      <c r="B123" s="4" t="s">
        <v>43</v>
      </c>
      <c r="C123" s="4" t="s">
        <v>896</v>
      </c>
      <c r="D123" s="5" t="s">
        <v>45</v>
      </c>
      <c r="E123" s="6" t="s">
        <v>46</v>
      </c>
      <c r="F123" s="10" t="s">
        <v>820</v>
      </c>
      <c r="G123" s="6" t="s">
        <v>897</v>
      </c>
      <c r="H123" s="6" t="s">
        <v>898</v>
      </c>
      <c r="I123" s="4" t="s">
        <v>899</v>
      </c>
      <c r="J123" s="5" t="s">
        <v>900</v>
      </c>
      <c r="K123" s="6" t="s">
        <v>901</v>
      </c>
      <c r="L123" s="7">
        <v>1502368.1</v>
      </c>
      <c r="M123" s="6" t="str">
        <f t="shared" si="24"/>
        <v>FAUSTO</v>
      </c>
      <c r="N123" s="6" t="str">
        <f t="shared" si="23"/>
        <v>GARNICA</v>
      </c>
      <c r="O123" s="6" t="str">
        <f t="shared" si="23"/>
        <v>PADILLA</v>
      </c>
      <c r="P123" s="5" t="str">
        <f t="shared" si="23"/>
        <v>FAUSTO GARNICA PADILLA</v>
      </c>
      <c r="Q123" s="6" t="str">
        <f t="shared" si="23"/>
        <v>GAPF5912193V9</v>
      </c>
      <c r="R123" s="10" t="s">
        <v>53</v>
      </c>
      <c r="S123" s="10" t="s">
        <v>53</v>
      </c>
      <c r="T123" s="10" t="s">
        <v>53</v>
      </c>
      <c r="U123" s="9" t="str">
        <f t="shared" si="17"/>
        <v>DOPI-MUN-R33-ELE-AD-260-2016</v>
      </c>
      <c r="V123" s="13">
        <v>42710</v>
      </c>
      <c r="W123" s="12">
        <f t="shared" si="25"/>
        <v>1295144.9099999999</v>
      </c>
      <c r="X123" s="12">
        <f t="shared" si="19"/>
        <v>207223.19</v>
      </c>
      <c r="Y123" s="12">
        <f t="shared" si="26"/>
        <v>1502368.1</v>
      </c>
      <c r="Z123" s="12">
        <f t="shared" si="21"/>
        <v>150236.81000000003</v>
      </c>
      <c r="AA123" s="5" t="s">
        <v>902</v>
      </c>
      <c r="AB123" s="11" t="s">
        <v>46</v>
      </c>
      <c r="AC123" s="11" t="s">
        <v>834</v>
      </c>
      <c r="AD123" s="8">
        <v>42711</v>
      </c>
      <c r="AE123" s="8">
        <v>42861</v>
      </c>
      <c r="AF123" s="10" t="s">
        <v>592</v>
      </c>
      <c r="AG123" s="6" t="s">
        <v>46</v>
      </c>
      <c r="AH123" s="6" t="s">
        <v>46</v>
      </c>
      <c r="AI123" s="6" t="s">
        <v>46</v>
      </c>
      <c r="AJ123" s="6" t="s">
        <v>46</v>
      </c>
      <c r="AK123" s="6" t="s">
        <v>46</v>
      </c>
      <c r="AL123" s="6" t="s">
        <v>46</v>
      </c>
      <c r="AM123" s="6" t="s">
        <v>46</v>
      </c>
      <c r="AN123" s="6" t="s">
        <v>46</v>
      </c>
      <c r="AO123" s="6" t="s">
        <v>46</v>
      </c>
    </row>
    <row r="124" spans="1:41" ht="81">
      <c r="A124" s="4">
        <v>2016</v>
      </c>
      <c r="B124" s="4" t="s">
        <v>43</v>
      </c>
      <c r="C124" s="4" t="s">
        <v>903</v>
      </c>
      <c r="D124" s="5" t="s">
        <v>45</v>
      </c>
      <c r="E124" s="6" t="s">
        <v>46</v>
      </c>
      <c r="F124" s="10" t="s">
        <v>841</v>
      </c>
      <c r="G124" s="6" t="s">
        <v>904</v>
      </c>
      <c r="H124" s="6" t="s">
        <v>718</v>
      </c>
      <c r="I124" s="6" t="s">
        <v>905</v>
      </c>
      <c r="J124" s="5" t="s">
        <v>906</v>
      </c>
      <c r="K124" s="6" t="s">
        <v>907</v>
      </c>
      <c r="L124" s="7">
        <v>560225.48</v>
      </c>
      <c r="M124" s="6" t="str">
        <f t="shared" si="24"/>
        <v>MADELEINE</v>
      </c>
      <c r="N124" s="6" t="str">
        <f t="shared" si="24"/>
        <v xml:space="preserve">GARZA </v>
      </c>
      <c r="O124" s="6" t="str">
        <f t="shared" si="24"/>
        <v>ESTRADA</v>
      </c>
      <c r="P124" s="5" t="str">
        <f t="shared" si="24"/>
        <v>SINERGIA URBANA, S.A. DE C.V.</v>
      </c>
      <c r="Q124" s="6" t="str">
        <f t="shared" si="24"/>
        <v>SUR091203ERA</v>
      </c>
      <c r="R124" s="10" t="s">
        <v>53</v>
      </c>
      <c r="S124" s="10" t="s">
        <v>53</v>
      </c>
      <c r="T124" s="10" t="s">
        <v>53</v>
      </c>
      <c r="U124" s="9" t="str">
        <f t="shared" si="17"/>
        <v>DOPI-MUN-R33-IH-AD-261-2016</v>
      </c>
      <c r="V124" s="13">
        <v>42710</v>
      </c>
      <c r="W124" s="12">
        <f t="shared" si="25"/>
        <v>482953</v>
      </c>
      <c r="X124" s="12">
        <f t="shared" si="19"/>
        <v>77272.479999999996</v>
      </c>
      <c r="Y124" s="12">
        <f t="shared" si="26"/>
        <v>560225.48</v>
      </c>
      <c r="Z124" s="12">
        <f t="shared" si="21"/>
        <v>56022.548000000003</v>
      </c>
      <c r="AA124" s="5" t="s">
        <v>908</v>
      </c>
      <c r="AB124" s="11" t="s">
        <v>46</v>
      </c>
      <c r="AC124" s="11" t="s">
        <v>834</v>
      </c>
      <c r="AD124" s="8">
        <v>42711</v>
      </c>
      <c r="AE124" s="8">
        <v>42771</v>
      </c>
      <c r="AF124" s="10" t="s">
        <v>694</v>
      </c>
      <c r="AG124" s="6" t="s">
        <v>46</v>
      </c>
      <c r="AH124" s="6" t="s">
        <v>46</v>
      </c>
      <c r="AI124" s="6" t="s">
        <v>46</v>
      </c>
      <c r="AJ124" s="6" t="s">
        <v>46</v>
      </c>
      <c r="AK124" s="6" t="s">
        <v>46</v>
      </c>
      <c r="AL124" s="6" t="s">
        <v>46</v>
      </c>
      <c r="AM124" s="6" t="s">
        <v>46</v>
      </c>
      <c r="AN124" s="6" t="s">
        <v>46</v>
      </c>
      <c r="AO124" s="6" t="s">
        <v>46</v>
      </c>
    </row>
    <row r="125" spans="1:41" ht="108">
      <c r="A125" s="4">
        <v>2016</v>
      </c>
      <c r="B125" s="4" t="s">
        <v>43</v>
      </c>
      <c r="C125" s="4" t="s">
        <v>909</v>
      </c>
      <c r="D125" s="5" t="s">
        <v>45</v>
      </c>
      <c r="E125" s="6" t="s">
        <v>46</v>
      </c>
      <c r="F125" s="10" t="s">
        <v>841</v>
      </c>
      <c r="G125" s="6" t="s">
        <v>910</v>
      </c>
      <c r="H125" s="6" t="s">
        <v>899</v>
      </c>
      <c r="I125" s="6" t="s">
        <v>911</v>
      </c>
      <c r="J125" s="5" t="s">
        <v>912</v>
      </c>
      <c r="K125" s="6" t="s">
        <v>913</v>
      </c>
      <c r="L125" s="7">
        <v>1337560.18</v>
      </c>
      <c r="M125" s="6" t="str">
        <f t="shared" ref="M125:Q139" si="27">G125</f>
        <v>JUAN</v>
      </c>
      <c r="N125" s="6" t="str">
        <f t="shared" si="27"/>
        <v>PADILLA</v>
      </c>
      <c r="O125" s="6" t="str">
        <f t="shared" si="27"/>
        <v>AILHAUD</v>
      </c>
      <c r="P125" s="5" t="str">
        <f t="shared" si="27"/>
        <v>TRAMA CONSTRUCTORA Y MAQUINARIA, S.A. DE C.V.</v>
      </c>
      <c r="Q125" s="6" t="str">
        <f t="shared" si="27"/>
        <v>TCM0111148H5</v>
      </c>
      <c r="R125" s="10" t="s">
        <v>53</v>
      </c>
      <c r="S125" s="10" t="s">
        <v>53</v>
      </c>
      <c r="T125" s="10" t="s">
        <v>53</v>
      </c>
      <c r="U125" s="9" t="str">
        <f t="shared" si="17"/>
        <v>DOPI-MUN-R33-IH-AD-262-2016</v>
      </c>
      <c r="V125" s="13">
        <v>42713</v>
      </c>
      <c r="W125" s="12">
        <f t="shared" si="25"/>
        <v>1153069.1200000001</v>
      </c>
      <c r="X125" s="12">
        <f t="shared" si="19"/>
        <v>184491.06</v>
      </c>
      <c r="Y125" s="12">
        <f t="shared" si="26"/>
        <v>1337560.18</v>
      </c>
      <c r="Z125" s="12">
        <f t="shared" si="21"/>
        <v>133756.01800000001</v>
      </c>
      <c r="AA125" s="5" t="s">
        <v>914</v>
      </c>
      <c r="AB125" s="11" t="s">
        <v>46</v>
      </c>
      <c r="AC125" s="11" t="s">
        <v>834</v>
      </c>
      <c r="AD125" s="8">
        <v>42716</v>
      </c>
      <c r="AE125" s="8">
        <v>42806</v>
      </c>
      <c r="AF125" s="10" t="s">
        <v>98</v>
      </c>
      <c r="AG125" s="6" t="s">
        <v>46</v>
      </c>
      <c r="AH125" s="6" t="s">
        <v>46</v>
      </c>
      <c r="AI125" s="6" t="s">
        <v>46</v>
      </c>
      <c r="AJ125" s="6" t="s">
        <v>46</v>
      </c>
      <c r="AK125" s="6" t="s">
        <v>46</v>
      </c>
      <c r="AL125" s="6" t="s">
        <v>46</v>
      </c>
      <c r="AM125" s="6" t="s">
        <v>46</v>
      </c>
      <c r="AN125" s="6" t="s">
        <v>46</v>
      </c>
      <c r="AO125" s="6" t="s">
        <v>46</v>
      </c>
    </row>
    <row r="126" spans="1:41" ht="81">
      <c r="A126" s="4">
        <v>2016</v>
      </c>
      <c r="B126" s="4" t="s">
        <v>43</v>
      </c>
      <c r="C126" s="4" t="s">
        <v>915</v>
      </c>
      <c r="D126" s="5" t="s">
        <v>45</v>
      </c>
      <c r="E126" s="6" t="s">
        <v>46</v>
      </c>
      <c r="F126" s="10" t="s">
        <v>115</v>
      </c>
      <c r="G126" s="6" t="s">
        <v>916</v>
      </c>
      <c r="H126" s="6" t="s">
        <v>644</v>
      </c>
      <c r="I126" s="4" t="s">
        <v>917</v>
      </c>
      <c r="J126" s="5" t="s">
        <v>918</v>
      </c>
      <c r="K126" s="6" t="s">
        <v>919</v>
      </c>
      <c r="L126" s="7">
        <v>1510487.16</v>
      </c>
      <c r="M126" s="6" t="str">
        <f t="shared" si="27"/>
        <v>ROBERTO</v>
      </c>
      <c r="N126" s="6" t="str">
        <f t="shared" si="27"/>
        <v>FLORES</v>
      </c>
      <c r="O126" s="6" t="str">
        <f t="shared" si="27"/>
        <v>ARREOLA</v>
      </c>
      <c r="P126" s="5" t="str">
        <f t="shared" si="27"/>
        <v>ESTUDIOS SISTEMAS Y CONSTRUCCIONES, S.A. DE C.V.</v>
      </c>
      <c r="Q126" s="6" t="str">
        <f t="shared" si="27"/>
        <v>ESC930617KW9</v>
      </c>
      <c r="R126" s="10" t="s">
        <v>53</v>
      </c>
      <c r="S126" s="10" t="s">
        <v>53</v>
      </c>
      <c r="T126" s="10" t="s">
        <v>53</v>
      </c>
      <c r="U126" s="9" t="str">
        <f t="shared" si="17"/>
        <v>DOPI-MUN-R33-PAV-AD-263-2016</v>
      </c>
      <c r="V126" s="13">
        <v>42713</v>
      </c>
      <c r="W126" s="12">
        <f t="shared" si="25"/>
        <v>1302144.1000000001</v>
      </c>
      <c r="X126" s="12">
        <f t="shared" si="19"/>
        <v>208343.06</v>
      </c>
      <c r="Y126" s="12">
        <f t="shared" si="26"/>
        <v>1510487.16</v>
      </c>
      <c r="Z126" s="12">
        <f t="shared" si="21"/>
        <v>151048.71599999999</v>
      </c>
      <c r="AA126" s="5" t="s">
        <v>920</v>
      </c>
      <c r="AB126" s="11" t="s">
        <v>46</v>
      </c>
      <c r="AC126" s="11" t="s">
        <v>834</v>
      </c>
      <c r="AD126" s="8">
        <v>42716</v>
      </c>
      <c r="AE126" s="8">
        <v>42836</v>
      </c>
      <c r="AF126" s="10" t="s">
        <v>869</v>
      </c>
      <c r="AG126" s="6" t="s">
        <v>46</v>
      </c>
      <c r="AH126" s="6" t="s">
        <v>46</v>
      </c>
      <c r="AI126" s="6" t="s">
        <v>46</v>
      </c>
      <c r="AJ126" s="6" t="s">
        <v>46</v>
      </c>
      <c r="AK126" s="6" t="s">
        <v>46</v>
      </c>
      <c r="AL126" s="6" t="s">
        <v>46</v>
      </c>
      <c r="AM126" s="6" t="s">
        <v>46</v>
      </c>
      <c r="AN126" s="6" t="s">
        <v>46</v>
      </c>
      <c r="AO126" s="6" t="s">
        <v>46</v>
      </c>
    </row>
    <row r="127" spans="1:41" ht="40.5">
      <c r="A127" s="4">
        <v>2016</v>
      </c>
      <c r="B127" s="4" t="s">
        <v>43</v>
      </c>
      <c r="C127" s="4" t="s">
        <v>921</v>
      </c>
      <c r="D127" s="5" t="s">
        <v>45</v>
      </c>
      <c r="E127" s="6" t="s">
        <v>46</v>
      </c>
      <c r="F127" s="10" t="s">
        <v>115</v>
      </c>
      <c r="G127" s="6" t="s">
        <v>922</v>
      </c>
      <c r="H127" s="6" t="s">
        <v>892</v>
      </c>
      <c r="I127" s="4" t="s">
        <v>923</v>
      </c>
      <c r="J127" s="5" t="s">
        <v>924</v>
      </c>
      <c r="K127" s="6" t="s">
        <v>925</v>
      </c>
      <c r="L127" s="7">
        <v>1495874.33</v>
      </c>
      <c r="M127" s="6" t="str">
        <f t="shared" si="27"/>
        <v>BRUNO</v>
      </c>
      <c r="N127" s="6" t="str">
        <f t="shared" si="27"/>
        <v>RUIZ</v>
      </c>
      <c r="O127" s="6" t="str">
        <f t="shared" si="27"/>
        <v>CASTAÑEDA</v>
      </c>
      <c r="P127" s="5" t="str">
        <f t="shared" si="27"/>
        <v>SERVICIOS DE INGENIERIA APLICADA, S.A. DE C.V.</v>
      </c>
      <c r="Q127" s="6" t="str">
        <f t="shared" si="27"/>
        <v>SIA011224UN1</v>
      </c>
      <c r="R127" s="10" t="s">
        <v>53</v>
      </c>
      <c r="S127" s="10" t="s">
        <v>53</v>
      </c>
      <c r="T127" s="10" t="s">
        <v>53</v>
      </c>
      <c r="U127" s="9" t="str">
        <f t="shared" si="17"/>
        <v>DOPI-MUN-R33 BAN-AD-264-2016</v>
      </c>
      <c r="V127" s="13">
        <v>42713</v>
      </c>
      <c r="W127" s="12">
        <f t="shared" si="25"/>
        <v>1289546.8400000001</v>
      </c>
      <c r="X127" s="12">
        <f t="shared" si="19"/>
        <v>206327.49</v>
      </c>
      <c r="Y127" s="12">
        <f t="shared" si="26"/>
        <v>1495874.33</v>
      </c>
      <c r="Z127" s="12">
        <f t="shared" si="21"/>
        <v>149587.43300000002</v>
      </c>
      <c r="AA127" s="5" t="s">
        <v>926</v>
      </c>
      <c r="AB127" s="11" t="s">
        <v>46</v>
      </c>
      <c r="AC127" s="11" t="s">
        <v>834</v>
      </c>
      <c r="AD127" s="8">
        <v>42716</v>
      </c>
      <c r="AE127" s="8">
        <v>42836</v>
      </c>
      <c r="AF127" s="10" t="s">
        <v>869</v>
      </c>
      <c r="AG127" s="6" t="s">
        <v>46</v>
      </c>
      <c r="AH127" s="6" t="s">
        <v>46</v>
      </c>
      <c r="AI127" s="6" t="s">
        <v>46</v>
      </c>
      <c r="AJ127" s="6" t="s">
        <v>46</v>
      </c>
      <c r="AK127" s="6" t="s">
        <v>46</v>
      </c>
      <c r="AL127" s="6" t="s">
        <v>46</v>
      </c>
      <c r="AM127" s="6" t="s">
        <v>46</v>
      </c>
      <c r="AN127" s="6" t="s">
        <v>46</v>
      </c>
      <c r="AO127" s="6" t="s">
        <v>46</v>
      </c>
    </row>
    <row r="128" spans="1:41" ht="40.5">
      <c r="A128" s="4">
        <v>2016</v>
      </c>
      <c r="B128" s="4" t="s">
        <v>43</v>
      </c>
      <c r="C128" s="4" t="s">
        <v>927</v>
      </c>
      <c r="D128" s="5" t="s">
        <v>45</v>
      </c>
      <c r="E128" s="6" t="s">
        <v>46</v>
      </c>
      <c r="F128" s="10" t="s">
        <v>820</v>
      </c>
      <c r="G128" s="6" t="s">
        <v>928</v>
      </c>
      <c r="H128" s="6" t="s">
        <v>929</v>
      </c>
      <c r="I128" s="6" t="s">
        <v>930</v>
      </c>
      <c r="J128" s="5" t="s">
        <v>931</v>
      </c>
      <c r="K128" s="6" t="s">
        <v>190</v>
      </c>
      <c r="L128" s="7">
        <v>1475654.13</v>
      </c>
      <c r="M128" s="6" t="str">
        <f t="shared" si="27"/>
        <v xml:space="preserve">HÉCTOR ALEJANDRO </v>
      </c>
      <c r="N128" s="6" t="str">
        <f t="shared" si="27"/>
        <v xml:space="preserve">ORTEGA </v>
      </c>
      <c r="O128" s="6" t="str">
        <f t="shared" si="27"/>
        <v>ROSALES</v>
      </c>
      <c r="P128" s="5" t="str">
        <f t="shared" si="27"/>
        <v>IME SERVICIOS Y SUMINISTROS, S.A. DE C.V.</v>
      </c>
      <c r="Q128" s="6" t="str">
        <f t="shared" si="27"/>
        <v>ISS920330811</v>
      </c>
      <c r="R128" s="10" t="s">
        <v>53</v>
      </c>
      <c r="S128" s="10" t="s">
        <v>53</v>
      </c>
      <c r="T128" s="10" t="s">
        <v>53</v>
      </c>
      <c r="U128" s="9" t="str">
        <f t="shared" si="17"/>
        <v>DOPI-MUN-R33-ELE-AD-265-2016</v>
      </c>
      <c r="V128" s="13">
        <v>42713</v>
      </c>
      <c r="W128" s="12">
        <f t="shared" si="25"/>
        <v>1272115.6299999999</v>
      </c>
      <c r="X128" s="12">
        <f t="shared" si="19"/>
        <v>203538.5</v>
      </c>
      <c r="Y128" s="12">
        <f t="shared" si="26"/>
        <v>1475654.13</v>
      </c>
      <c r="Z128" s="12">
        <f t="shared" si="21"/>
        <v>147565.413</v>
      </c>
      <c r="AA128" s="5" t="s">
        <v>932</v>
      </c>
      <c r="AB128" s="11" t="s">
        <v>46</v>
      </c>
      <c r="AC128" s="11" t="s">
        <v>834</v>
      </c>
      <c r="AD128" s="8">
        <v>42716</v>
      </c>
      <c r="AE128" s="8">
        <v>42866</v>
      </c>
      <c r="AF128" s="10" t="s">
        <v>592</v>
      </c>
      <c r="AG128" s="6" t="s">
        <v>46</v>
      </c>
      <c r="AH128" s="6" t="s">
        <v>46</v>
      </c>
      <c r="AI128" s="6" t="s">
        <v>46</v>
      </c>
      <c r="AJ128" s="6" t="s">
        <v>46</v>
      </c>
      <c r="AK128" s="6" t="s">
        <v>46</v>
      </c>
      <c r="AL128" s="6" t="s">
        <v>46</v>
      </c>
      <c r="AM128" s="6" t="s">
        <v>46</v>
      </c>
      <c r="AN128" s="6" t="s">
        <v>46</v>
      </c>
      <c r="AO128" s="6" t="s">
        <v>46</v>
      </c>
    </row>
    <row r="129" spans="1:41" ht="40.5">
      <c r="A129" s="4">
        <v>2016</v>
      </c>
      <c r="B129" s="4" t="s">
        <v>43</v>
      </c>
      <c r="C129" s="4" t="s">
        <v>933</v>
      </c>
      <c r="D129" s="5" t="s">
        <v>45</v>
      </c>
      <c r="E129" s="6" t="s">
        <v>46</v>
      </c>
      <c r="F129" s="10" t="s">
        <v>820</v>
      </c>
      <c r="G129" s="4" t="s">
        <v>934</v>
      </c>
      <c r="H129" s="6" t="s">
        <v>935</v>
      </c>
      <c r="I129" s="6" t="s">
        <v>936</v>
      </c>
      <c r="J129" s="5" t="s">
        <v>937</v>
      </c>
      <c r="K129" s="6" t="s">
        <v>938</v>
      </c>
      <c r="L129" s="7">
        <v>1497365.47</v>
      </c>
      <c r="M129" s="6" t="str">
        <f t="shared" si="27"/>
        <v>JOSUE FERNANDO RAFAEL</v>
      </c>
      <c r="N129" s="6" t="str">
        <f t="shared" si="27"/>
        <v>ESCANES</v>
      </c>
      <c r="O129" s="6" t="str">
        <f t="shared" si="27"/>
        <v>TAMES</v>
      </c>
      <c r="P129" s="5" t="str">
        <f t="shared" si="27"/>
        <v>JALCO ILUMINACION, S.A. DE C.V.</v>
      </c>
      <c r="Q129" s="6" t="str">
        <f t="shared" si="27"/>
        <v>JIL9410139F9</v>
      </c>
      <c r="R129" s="10" t="s">
        <v>53</v>
      </c>
      <c r="S129" s="10" t="s">
        <v>53</v>
      </c>
      <c r="T129" s="10" t="s">
        <v>53</v>
      </c>
      <c r="U129" s="9" t="str">
        <f t="shared" si="17"/>
        <v>DOPI-MUN-R33-ELE-AD-266-2016</v>
      </c>
      <c r="V129" s="13">
        <v>42713</v>
      </c>
      <c r="W129" s="12">
        <f t="shared" si="25"/>
        <v>1290832.3</v>
      </c>
      <c r="X129" s="12">
        <f t="shared" si="19"/>
        <v>206533.17</v>
      </c>
      <c r="Y129" s="12">
        <f t="shared" si="26"/>
        <v>1497365.47</v>
      </c>
      <c r="Z129" s="12">
        <f t="shared" si="21"/>
        <v>149736.54699999999</v>
      </c>
      <c r="AA129" s="5" t="s">
        <v>939</v>
      </c>
      <c r="AB129" s="11" t="s">
        <v>46</v>
      </c>
      <c r="AC129" s="11" t="s">
        <v>834</v>
      </c>
      <c r="AD129" s="8">
        <v>42716</v>
      </c>
      <c r="AE129" s="8">
        <v>42866</v>
      </c>
      <c r="AF129" s="10" t="s">
        <v>592</v>
      </c>
      <c r="AG129" s="6" t="s">
        <v>46</v>
      </c>
      <c r="AH129" s="6" t="s">
        <v>46</v>
      </c>
      <c r="AI129" s="6" t="s">
        <v>46</v>
      </c>
      <c r="AJ129" s="6" t="s">
        <v>46</v>
      </c>
      <c r="AK129" s="6" t="s">
        <v>46</v>
      </c>
      <c r="AL129" s="6" t="s">
        <v>46</v>
      </c>
      <c r="AM129" s="6" t="s">
        <v>46</v>
      </c>
      <c r="AN129" s="6" t="s">
        <v>46</v>
      </c>
      <c r="AO129" s="6" t="s">
        <v>46</v>
      </c>
    </row>
    <row r="130" spans="1:41" ht="81">
      <c r="A130" s="4">
        <v>2016</v>
      </c>
      <c r="B130" s="4" t="s">
        <v>43</v>
      </c>
      <c r="C130" s="4" t="s">
        <v>940</v>
      </c>
      <c r="D130" s="5" t="s">
        <v>45</v>
      </c>
      <c r="E130" s="6" t="s">
        <v>46</v>
      </c>
      <c r="F130" s="10" t="s">
        <v>783</v>
      </c>
      <c r="G130" s="6" t="s">
        <v>688</v>
      </c>
      <c r="H130" s="6" t="s">
        <v>941</v>
      </c>
      <c r="I130" s="4" t="s">
        <v>942</v>
      </c>
      <c r="J130" s="5" t="s">
        <v>943</v>
      </c>
      <c r="K130" s="6" t="s">
        <v>127</v>
      </c>
      <c r="L130" s="7">
        <v>1390897.36</v>
      </c>
      <c r="M130" s="6" t="str">
        <f t="shared" si="27"/>
        <v xml:space="preserve">RAFAEL </v>
      </c>
      <c r="N130" s="6" t="str">
        <f t="shared" si="27"/>
        <v>ARREGUIN</v>
      </c>
      <c r="O130" s="6" t="str">
        <f t="shared" si="27"/>
        <v>RENTERIA</v>
      </c>
      <c r="P130" s="5" t="str">
        <f t="shared" si="27"/>
        <v xml:space="preserve">ARH DESARROLLOS INMOBILIARIOS, S.A. DE C.V. </v>
      </c>
      <c r="Q130" s="6" t="str">
        <f t="shared" si="27"/>
        <v>ADI130522MB7</v>
      </c>
      <c r="R130" s="10" t="s">
        <v>53</v>
      </c>
      <c r="S130" s="10" t="s">
        <v>53</v>
      </c>
      <c r="T130" s="10" t="s">
        <v>53</v>
      </c>
      <c r="U130" s="9" t="str">
        <f t="shared" si="17"/>
        <v>DOPI-MUN-RM-IM-AD-267-2016</v>
      </c>
      <c r="V130" s="13">
        <v>42713</v>
      </c>
      <c r="W130" s="12">
        <f t="shared" si="25"/>
        <v>1199049.45</v>
      </c>
      <c r="X130" s="12">
        <f t="shared" si="19"/>
        <v>191847.91</v>
      </c>
      <c r="Y130" s="12">
        <f t="shared" si="26"/>
        <v>1390897.36</v>
      </c>
      <c r="Z130" s="12">
        <f t="shared" si="21"/>
        <v>139089.736</v>
      </c>
      <c r="AA130" s="5" t="s">
        <v>944</v>
      </c>
      <c r="AB130" s="11" t="s">
        <v>46</v>
      </c>
      <c r="AC130" s="11" t="s">
        <v>55</v>
      </c>
      <c r="AD130" s="8">
        <v>42716</v>
      </c>
      <c r="AE130" s="8">
        <v>42746</v>
      </c>
      <c r="AF130" s="10" t="s">
        <v>310</v>
      </c>
      <c r="AG130" s="6" t="s">
        <v>46</v>
      </c>
      <c r="AH130" s="6" t="s">
        <v>46</v>
      </c>
      <c r="AI130" s="6" t="s">
        <v>46</v>
      </c>
      <c r="AJ130" s="6" t="s">
        <v>46</v>
      </c>
      <c r="AK130" s="6" t="s">
        <v>46</v>
      </c>
      <c r="AL130" s="6" t="s">
        <v>46</v>
      </c>
      <c r="AM130" s="6" t="s">
        <v>46</v>
      </c>
      <c r="AN130" s="6" t="s">
        <v>46</v>
      </c>
      <c r="AO130" s="6" t="s">
        <v>46</v>
      </c>
    </row>
    <row r="131" spans="1:41" ht="94.5">
      <c r="A131" s="4">
        <v>2016</v>
      </c>
      <c r="B131" s="4" t="s">
        <v>43</v>
      </c>
      <c r="C131" s="4" t="s">
        <v>945</v>
      </c>
      <c r="D131" s="5" t="s">
        <v>45</v>
      </c>
      <c r="E131" s="6" t="s">
        <v>46</v>
      </c>
      <c r="F131" s="10" t="s">
        <v>783</v>
      </c>
      <c r="G131" s="6" t="s">
        <v>946</v>
      </c>
      <c r="H131" s="6" t="s">
        <v>666</v>
      </c>
      <c r="I131" s="6" t="s">
        <v>947</v>
      </c>
      <c r="J131" s="5" t="s">
        <v>948</v>
      </c>
      <c r="K131" s="6" t="s">
        <v>949</v>
      </c>
      <c r="L131" s="7">
        <v>1472678.88</v>
      </c>
      <c r="M131" s="6" t="str">
        <f t="shared" si="27"/>
        <v xml:space="preserve">GUILLERMO </v>
      </c>
      <c r="N131" s="6" t="str">
        <f t="shared" si="27"/>
        <v>RODRIGUEZ</v>
      </c>
      <c r="O131" s="6" t="str">
        <f t="shared" si="27"/>
        <v>MEZA</v>
      </c>
      <c r="P131" s="5" t="str">
        <f t="shared" si="27"/>
        <v>CORPORATIVO ALMIRA DE JALISCO, S.A. DE C.V.</v>
      </c>
      <c r="Q131" s="6" t="str">
        <f t="shared" si="27"/>
        <v>CAJ1208151M8</v>
      </c>
      <c r="R131" s="10" t="s">
        <v>53</v>
      </c>
      <c r="S131" s="10" t="s">
        <v>53</v>
      </c>
      <c r="T131" s="10" t="s">
        <v>53</v>
      </c>
      <c r="U131" s="9" t="str">
        <f t="shared" si="17"/>
        <v>DOPI-MUN-RM-IM-AD-268-2016</v>
      </c>
      <c r="V131" s="13">
        <v>42713</v>
      </c>
      <c r="W131" s="12">
        <f t="shared" si="25"/>
        <v>1269550.76</v>
      </c>
      <c r="X131" s="12">
        <f t="shared" si="19"/>
        <v>203128.12</v>
      </c>
      <c r="Y131" s="12">
        <f t="shared" si="26"/>
        <v>1472678.88</v>
      </c>
      <c r="Z131" s="12">
        <f t="shared" si="21"/>
        <v>147267.88800000001</v>
      </c>
      <c r="AA131" s="5" t="s">
        <v>950</v>
      </c>
      <c r="AB131" s="11" t="s">
        <v>46</v>
      </c>
      <c r="AC131" s="11" t="s">
        <v>55</v>
      </c>
      <c r="AD131" s="8">
        <v>42716</v>
      </c>
      <c r="AE131" s="8">
        <v>42776</v>
      </c>
      <c r="AF131" s="10" t="s">
        <v>310</v>
      </c>
      <c r="AG131" s="6" t="s">
        <v>46</v>
      </c>
      <c r="AH131" s="6" t="s">
        <v>46</v>
      </c>
      <c r="AI131" s="6" t="s">
        <v>46</v>
      </c>
      <c r="AJ131" s="6" t="s">
        <v>46</v>
      </c>
      <c r="AK131" s="6" t="s">
        <v>46</v>
      </c>
      <c r="AL131" s="6" t="s">
        <v>46</v>
      </c>
      <c r="AM131" s="6" t="s">
        <v>46</v>
      </c>
      <c r="AN131" s="6" t="s">
        <v>46</v>
      </c>
      <c r="AO131" s="6" t="s">
        <v>46</v>
      </c>
    </row>
    <row r="132" spans="1:41" ht="54">
      <c r="A132" s="4">
        <v>2016</v>
      </c>
      <c r="B132" s="4" t="s">
        <v>167</v>
      </c>
      <c r="C132" s="4" t="s">
        <v>951</v>
      </c>
      <c r="D132" s="5" t="s">
        <v>45</v>
      </c>
      <c r="E132" s="6" t="s">
        <v>46</v>
      </c>
      <c r="F132" s="10" t="s">
        <v>169</v>
      </c>
      <c r="G132" s="6" t="s">
        <v>703</v>
      </c>
      <c r="H132" s="6" t="s">
        <v>704</v>
      </c>
      <c r="I132" s="6" t="s">
        <v>705</v>
      </c>
      <c r="J132" s="5" t="s">
        <v>706</v>
      </c>
      <c r="K132" s="6" t="s">
        <v>707</v>
      </c>
      <c r="L132" s="7">
        <v>1095388.1499999999</v>
      </c>
      <c r="M132" s="6" t="str">
        <f t="shared" si="27"/>
        <v xml:space="preserve">RODOLFO </v>
      </c>
      <c r="N132" s="6" t="str">
        <f t="shared" si="27"/>
        <v xml:space="preserve">VELAZQUEZ </v>
      </c>
      <c r="O132" s="6" t="str">
        <f t="shared" si="27"/>
        <v>ORDOÑEZ</v>
      </c>
      <c r="P132" s="5" t="str">
        <f t="shared" si="27"/>
        <v>VELAZQUEZ INGENIERIA ECOLOGICA, S.A. DE C.V.</v>
      </c>
      <c r="Q132" s="6" t="str">
        <f t="shared" si="27"/>
        <v>VIE110125RL4</v>
      </c>
      <c r="R132" s="10" t="s">
        <v>53</v>
      </c>
      <c r="S132" s="10" t="s">
        <v>53</v>
      </c>
      <c r="T132" s="10" t="s">
        <v>53</v>
      </c>
      <c r="U132" s="9" t="str">
        <f t="shared" si="17"/>
        <v>DOPI-MUN-RM-PROY-AD-269-2016</v>
      </c>
      <c r="V132" s="13">
        <v>42713</v>
      </c>
      <c r="W132" s="12">
        <f t="shared" si="25"/>
        <v>944300.13</v>
      </c>
      <c r="X132" s="12">
        <f t="shared" si="19"/>
        <v>151088.01999999999</v>
      </c>
      <c r="Y132" s="12">
        <f t="shared" si="26"/>
        <v>1095388.1499999999</v>
      </c>
      <c r="Z132" s="12">
        <f t="shared" si="21"/>
        <v>109538.815</v>
      </c>
      <c r="AA132" s="5" t="s">
        <v>952</v>
      </c>
      <c r="AB132" s="11" t="s">
        <v>46</v>
      </c>
      <c r="AC132" s="11" t="s">
        <v>55</v>
      </c>
      <c r="AD132" s="8">
        <v>42716</v>
      </c>
      <c r="AE132" s="8">
        <v>42866</v>
      </c>
      <c r="AF132" s="10" t="s">
        <v>184</v>
      </c>
      <c r="AG132" s="6" t="s">
        <v>46</v>
      </c>
      <c r="AH132" s="6" t="s">
        <v>46</v>
      </c>
      <c r="AI132" s="6" t="s">
        <v>46</v>
      </c>
      <c r="AJ132" s="6" t="s">
        <v>46</v>
      </c>
      <c r="AK132" s="6" t="s">
        <v>46</v>
      </c>
      <c r="AL132" s="6" t="s">
        <v>46</v>
      </c>
      <c r="AM132" s="6" t="s">
        <v>46</v>
      </c>
      <c r="AN132" s="6" t="s">
        <v>46</v>
      </c>
      <c r="AO132" s="6" t="s">
        <v>46</v>
      </c>
    </row>
    <row r="133" spans="1:41" ht="54">
      <c r="A133" s="4">
        <v>2016</v>
      </c>
      <c r="B133" s="4" t="s">
        <v>43</v>
      </c>
      <c r="C133" s="4" t="s">
        <v>953</v>
      </c>
      <c r="D133" s="5" t="s">
        <v>45</v>
      </c>
      <c r="E133" s="6" t="s">
        <v>46</v>
      </c>
      <c r="F133" s="10" t="s">
        <v>783</v>
      </c>
      <c r="G133" s="6" t="s">
        <v>954</v>
      </c>
      <c r="H133" s="6" t="s">
        <v>666</v>
      </c>
      <c r="I133" s="4" t="s">
        <v>955</v>
      </c>
      <c r="J133" s="5" t="s">
        <v>956</v>
      </c>
      <c r="K133" s="6" t="s">
        <v>957</v>
      </c>
      <c r="L133" s="7">
        <v>1485215.47</v>
      </c>
      <c r="M133" s="6" t="str">
        <f t="shared" si="27"/>
        <v xml:space="preserve">JUAN RAUL </v>
      </c>
      <c r="N133" s="6" t="str">
        <f t="shared" si="27"/>
        <v>RODRIGUEZ</v>
      </c>
      <c r="O133" s="6" t="str">
        <f t="shared" si="27"/>
        <v>GUERRERO</v>
      </c>
      <c r="P133" s="5" t="str">
        <f t="shared" si="27"/>
        <v xml:space="preserve">SUMA TERRA OBRAS Y PROYECTOS, S.A. DE C.V. </v>
      </c>
      <c r="Q133" s="6" t="str">
        <f t="shared" si="27"/>
        <v>STO0707062J9</v>
      </c>
      <c r="R133" s="10" t="s">
        <v>53</v>
      </c>
      <c r="S133" s="10" t="s">
        <v>53</v>
      </c>
      <c r="T133" s="10" t="s">
        <v>53</v>
      </c>
      <c r="U133" s="9" t="str">
        <f t="shared" si="17"/>
        <v>DOPI-MUN-RM-IM-AD-270-2016</v>
      </c>
      <c r="V133" s="13">
        <v>42713</v>
      </c>
      <c r="W133" s="12">
        <f t="shared" si="25"/>
        <v>1280358.1599999999</v>
      </c>
      <c r="X133" s="12">
        <f t="shared" si="19"/>
        <v>204857.31</v>
      </c>
      <c r="Y133" s="12">
        <f t="shared" si="26"/>
        <v>1485215.47</v>
      </c>
      <c r="Z133" s="12">
        <f t="shared" si="21"/>
        <v>148521.54699999999</v>
      </c>
      <c r="AA133" s="5" t="s">
        <v>958</v>
      </c>
      <c r="AB133" s="11" t="s">
        <v>46</v>
      </c>
      <c r="AC133" s="11" t="s">
        <v>55</v>
      </c>
      <c r="AD133" s="8">
        <v>42716</v>
      </c>
      <c r="AE133" s="8">
        <v>42806</v>
      </c>
      <c r="AF133" s="10" t="s">
        <v>959</v>
      </c>
      <c r="AG133" s="6" t="s">
        <v>46</v>
      </c>
      <c r="AH133" s="6" t="s">
        <v>46</v>
      </c>
      <c r="AI133" s="6" t="s">
        <v>46</v>
      </c>
      <c r="AJ133" s="6" t="s">
        <v>46</v>
      </c>
      <c r="AK133" s="6" t="s">
        <v>46</v>
      </c>
      <c r="AL133" s="6" t="s">
        <v>46</v>
      </c>
      <c r="AM133" s="6" t="s">
        <v>46</v>
      </c>
      <c r="AN133" s="6" t="s">
        <v>46</v>
      </c>
      <c r="AO133" s="6" t="s">
        <v>46</v>
      </c>
    </row>
    <row r="134" spans="1:41" ht="67.5">
      <c r="A134" s="4">
        <v>2016</v>
      </c>
      <c r="B134" s="4" t="s">
        <v>43</v>
      </c>
      <c r="C134" s="4" t="s">
        <v>960</v>
      </c>
      <c r="D134" s="5" t="s">
        <v>45</v>
      </c>
      <c r="E134" s="6" t="s">
        <v>46</v>
      </c>
      <c r="F134" s="10" t="s">
        <v>783</v>
      </c>
      <c r="G134" s="6" t="s">
        <v>961</v>
      </c>
      <c r="H134" s="6" t="s">
        <v>962</v>
      </c>
      <c r="I134" s="6" t="s">
        <v>622</v>
      </c>
      <c r="J134" s="5" t="s">
        <v>963</v>
      </c>
      <c r="K134" s="6" t="s">
        <v>964</v>
      </c>
      <c r="L134" s="7">
        <v>1450236.87</v>
      </c>
      <c r="M134" s="6" t="str">
        <f t="shared" si="27"/>
        <v xml:space="preserve">ARTURO </v>
      </c>
      <c r="N134" s="6" t="str">
        <f t="shared" si="27"/>
        <v>DISTANCIA</v>
      </c>
      <c r="O134" s="6" t="str">
        <f t="shared" si="27"/>
        <v>SANCHEZ</v>
      </c>
      <c r="P134" s="5" t="str">
        <f t="shared" si="27"/>
        <v>JAVAX CONSULTORES, S.A. DE C.V.</v>
      </c>
      <c r="Q134" s="6" t="str">
        <f t="shared" si="27"/>
        <v>JCO160413SK4</v>
      </c>
      <c r="R134" s="10" t="s">
        <v>53</v>
      </c>
      <c r="S134" s="10" t="s">
        <v>53</v>
      </c>
      <c r="T134" s="10" t="s">
        <v>53</v>
      </c>
      <c r="U134" s="9" t="str">
        <f t="shared" si="17"/>
        <v>DOPI-MUN-RM-IM-AD-272-2016</v>
      </c>
      <c r="V134" s="13">
        <v>42713</v>
      </c>
      <c r="W134" s="12">
        <f t="shared" si="25"/>
        <v>1250204.2</v>
      </c>
      <c r="X134" s="12">
        <f t="shared" si="19"/>
        <v>200032.67</v>
      </c>
      <c r="Y134" s="12">
        <f t="shared" si="26"/>
        <v>1450236.87</v>
      </c>
      <c r="Z134" s="12">
        <f t="shared" si="21"/>
        <v>145023.68700000001</v>
      </c>
      <c r="AA134" s="5" t="s">
        <v>965</v>
      </c>
      <c r="AB134" s="11" t="s">
        <v>46</v>
      </c>
      <c r="AC134" s="11" t="s">
        <v>55</v>
      </c>
      <c r="AD134" s="8">
        <v>42716</v>
      </c>
      <c r="AE134" s="8">
        <v>42806</v>
      </c>
      <c r="AF134" s="10" t="s">
        <v>959</v>
      </c>
      <c r="AG134" s="6" t="s">
        <v>46</v>
      </c>
      <c r="AH134" s="6" t="s">
        <v>46</v>
      </c>
      <c r="AI134" s="6" t="s">
        <v>46</v>
      </c>
      <c r="AJ134" s="6" t="s">
        <v>46</v>
      </c>
      <c r="AK134" s="6" t="s">
        <v>46</v>
      </c>
      <c r="AL134" s="6" t="s">
        <v>46</v>
      </c>
      <c r="AM134" s="6" t="s">
        <v>46</v>
      </c>
      <c r="AN134" s="6" t="s">
        <v>46</v>
      </c>
      <c r="AO134" s="6" t="s">
        <v>46</v>
      </c>
    </row>
    <row r="135" spans="1:41" ht="40.5">
      <c r="A135" s="4">
        <v>2016</v>
      </c>
      <c r="B135" s="4" t="s">
        <v>43</v>
      </c>
      <c r="C135" s="4" t="s">
        <v>966</v>
      </c>
      <c r="D135" s="5" t="s">
        <v>45</v>
      </c>
      <c r="E135" s="6" t="s">
        <v>46</v>
      </c>
      <c r="F135" s="10" t="s">
        <v>820</v>
      </c>
      <c r="G135" s="6" t="s">
        <v>821</v>
      </c>
      <c r="H135" s="6" t="s">
        <v>822</v>
      </c>
      <c r="I135" s="6" t="s">
        <v>823</v>
      </c>
      <c r="J135" s="5" t="s">
        <v>824</v>
      </c>
      <c r="K135" s="6" t="s">
        <v>590</v>
      </c>
      <c r="L135" s="7">
        <v>569255.19400000002</v>
      </c>
      <c r="M135" s="6" t="str">
        <f t="shared" si="27"/>
        <v>PIA LORENA</v>
      </c>
      <c r="N135" s="6" t="str">
        <f t="shared" si="27"/>
        <v>BUENROSTRO</v>
      </c>
      <c r="O135" s="6" t="str">
        <f t="shared" si="27"/>
        <v>AHUED</v>
      </c>
      <c r="P135" s="5" t="str">
        <f t="shared" si="27"/>
        <v>BIRMEK CONSTRUCCIONES, S.A. DE C.V.</v>
      </c>
      <c r="Q135" s="6" t="str">
        <f t="shared" si="27"/>
        <v>BCO070129512</v>
      </c>
      <c r="R135" s="10" t="s">
        <v>53</v>
      </c>
      <c r="S135" s="10" t="s">
        <v>53</v>
      </c>
      <c r="T135" s="10" t="s">
        <v>53</v>
      </c>
      <c r="U135" s="9" t="str">
        <f t="shared" si="17"/>
        <v>DOPI-MUN-RM-ELE-AD-274-2016</v>
      </c>
      <c r="V135" s="13">
        <v>42713</v>
      </c>
      <c r="W135" s="12">
        <f t="shared" si="25"/>
        <v>490737.24</v>
      </c>
      <c r="X135" s="12">
        <f t="shared" si="19"/>
        <v>78517.960000000006</v>
      </c>
      <c r="Y135" s="12">
        <f t="shared" si="26"/>
        <v>569255.19400000002</v>
      </c>
      <c r="Z135" s="12">
        <f t="shared" si="21"/>
        <v>56925.519400000005</v>
      </c>
      <c r="AA135" s="5" t="s">
        <v>967</v>
      </c>
      <c r="AB135" s="11" t="s">
        <v>46</v>
      </c>
      <c r="AC135" s="11" t="s">
        <v>55</v>
      </c>
      <c r="AD135" s="8">
        <v>42716</v>
      </c>
      <c r="AE135" s="8">
        <v>42766</v>
      </c>
      <c r="AF135" s="10" t="s">
        <v>671</v>
      </c>
      <c r="AG135" s="6" t="s">
        <v>46</v>
      </c>
      <c r="AH135" s="6" t="s">
        <v>46</v>
      </c>
      <c r="AI135" s="6" t="s">
        <v>46</v>
      </c>
      <c r="AJ135" s="6" t="s">
        <v>46</v>
      </c>
      <c r="AK135" s="6" t="s">
        <v>46</v>
      </c>
      <c r="AL135" s="6" t="s">
        <v>46</v>
      </c>
      <c r="AM135" s="6" t="s">
        <v>46</v>
      </c>
      <c r="AN135" s="6" t="s">
        <v>46</v>
      </c>
      <c r="AO135" s="6" t="s">
        <v>46</v>
      </c>
    </row>
    <row r="136" spans="1:41" ht="54">
      <c r="A136" s="4">
        <v>2016</v>
      </c>
      <c r="B136" s="4" t="s">
        <v>43</v>
      </c>
      <c r="C136" s="4" t="s">
        <v>968</v>
      </c>
      <c r="D136" s="5" t="s">
        <v>45</v>
      </c>
      <c r="E136" s="6" t="s">
        <v>46</v>
      </c>
      <c r="F136" s="10" t="s">
        <v>115</v>
      </c>
      <c r="G136" s="6" t="s">
        <v>717</v>
      </c>
      <c r="H136" s="6" t="s">
        <v>718</v>
      </c>
      <c r="I136" s="4" t="s">
        <v>719</v>
      </c>
      <c r="J136" s="5" t="s">
        <v>969</v>
      </c>
      <c r="K136" s="6" t="s">
        <v>970</v>
      </c>
      <c r="L136" s="7">
        <v>876527.94</v>
      </c>
      <c r="M136" s="6" t="str">
        <f t="shared" si="27"/>
        <v>JESUS DAVID</v>
      </c>
      <c r="N136" s="6" t="str">
        <f t="shared" si="27"/>
        <v xml:space="preserve">GARZA </v>
      </c>
      <c r="O136" s="6" t="str">
        <f t="shared" si="27"/>
        <v>GARCIA</v>
      </c>
      <c r="P136" s="5" t="str">
        <f t="shared" si="27"/>
        <v>CONSTRUCCION GG, S.A. DE C.V.</v>
      </c>
      <c r="Q136" s="6" t="str">
        <f t="shared" si="27"/>
        <v>CGG040518F81</v>
      </c>
      <c r="R136" s="10" t="s">
        <v>53</v>
      </c>
      <c r="S136" s="10" t="s">
        <v>53</v>
      </c>
      <c r="T136" s="10" t="s">
        <v>53</v>
      </c>
      <c r="U136" s="9" t="str">
        <f t="shared" si="17"/>
        <v>DOPI-MUN-RM-PAV-AD-275-2016</v>
      </c>
      <c r="V136" s="13">
        <v>42713</v>
      </c>
      <c r="W136" s="12">
        <f t="shared" si="25"/>
        <v>755627.53</v>
      </c>
      <c r="X136" s="12">
        <f t="shared" si="19"/>
        <v>120900.4</v>
      </c>
      <c r="Y136" s="12">
        <f t="shared" si="26"/>
        <v>876527.94</v>
      </c>
      <c r="Z136" s="12">
        <f t="shared" si="21"/>
        <v>87652.793999999994</v>
      </c>
      <c r="AA136" s="5" t="s">
        <v>971</v>
      </c>
      <c r="AB136" s="11" t="s">
        <v>46</v>
      </c>
      <c r="AC136" s="11" t="s">
        <v>55</v>
      </c>
      <c r="AD136" s="8">
        <v>42716</v>
      </c>
      <c r="AE136" s="8">
        <v>42766</v>
      </c>
      <c r="AF136" s="10" t="s">
        <v>723</v>
      </c>
      <c r="AG136" s="6" t="s">
        <v>46</v>
      </c>
      <c r="AH136" s="6" t="s">
        <v>46</v>
      </c>
      <c r="AI136" s="6" t="s">
        <v>46</v>
      </c>
      <c r="AJ136" s="6" t="s">
        <v>46</v>
      </c>
      <c r="AK136" s="6" t="s">
        <v>46</v>
      </c>
      <c r="AL136" s="6" t="s">
        <v>46</v>
      </c>
      <c r="AM136" s="6" t="s">
        <v>46</v>
      </c>
      <c r="AN136" s="6" t="s">
        <v>46</v>
      </c>
      <c r="AO136" s="6" t="s">
        <v>46</v>
      </c>
    </row>
    <row r="137" spans="1:41" ht="54">
      <c r="A137" s="4">
        <v>2016</v>
      </c>
      <c r="B137" s="4" t="s">
        <v>43</v>
      </c>
      <c r="C137" s="4" t="s">
        <v>972</v>
      </c>
      <c r="D137" s="5" t="s">
        <v>45</v>
      </c>
      <c r="E137" s="6" t="s">
        <v>46</v>
      </c>
      <c r="F137" s="10" t="s">
        <v>841</v>
      </c>
      <c r="G137" s="6" t="s">
        <v>710</v>
      </c>
      <c r="H137" s="6" t="s">
        <v>711</v>
      </c>
      <c r="I137" s="6" t="s">
        <v>712</v>
      </c>
      <c r="J137" s="5" t="s">
        <v>713</v>
      </c>
      <c r="K137" s="6" t="s">
        <v>714</v>
      </c>
      <c r="L137" s="7">
        <v>924106.84</v>
      </c>
      <c r="M137" s="6" t="str">
        <f t="shared" si="27"/>
        <v>JOSE ANTONIO</v>
      </c>
      <c r="N137" s="6" t="str">
        <f t="shared" si="27"/>
        <v>ALVAREZ</v>
      </c>
      <c r="O137" s="6" t="str">
        <f t="shared" si="27"/>
        <v>ZULOAGA</v>
      </c>
      <c r="P137" s="5" t="str">
        <f t="shared" si="27"/>
        <v>GRUPO DESARROLLADOR ALZU, S.A. DE C.V.</v>
      </c>
      <c r="Q137" s="6" t="str">
        <f t="shared" si="27"/>
        <v>GDA150928286</v>
      </c>
      <c r="R137" s="10" t="s">
        <v>53</v>
      </c>
      <c r="S137" s="10" t="s">
        <v>53</v>
      </c>
      <c r="T137" s="10" t="s">
        <v>53</v>
      </c>
      <c r="U137" s="9" t="str">
        <f t="shared" si="17"/>
        <v>DOPI-MUN-RM-IH-AD-277-2016</v>
      </c>
      <c r="V137" s="13">
        <v>42699</v>
      </c>
      <c r="W137" s="12">
        <f t="shared" si="25"/>
        <v>796643.83</v>
      </c>
      <c r="X137" s="12">
        <f t="shared" si="19"/>
        <v>127463.01</v>
      </c>
      <c r="Y137" s="12">
        <f t="shared" si="26"/>
        <v>924106.84</v>
      </c>
      <c r="Z137" s="12">
        <f t="shared" si="21"/>
        <v>92410.684000000008</v>
      </c>
      <c r="AA137" s="5" t="s">
        <v>973</v>
      </c>
      <c r="AB137" s="11" t="s">
        <v>46</v>
      </c>
      <c r="AC137" s="11" t="s">
        <v>55</v>
      </c>
      <c r="AD137" s="8">
        <v>42702</v>
      </c>
      <c r="AE137" s="8">
        <v>42750</v>
      </c>
      <c r="AF137" s="10" t="s">
        <v>357</v>
      </c>
      <c r="AG137" s="6" t="s">
        <v>46</v>
      </c>
      <c r="AH137" s="6" t="s">
        <v>46</v>
      </c>
      <c r="AI137" s="6" t="s">
        <v>46</v>
      </c>
      <c r="AJ137" s="6" t="s">
        <v>46</v>
      </c>
      <c r="AK137" s="6" t="s">
        <v>46</v>
      </c>
      <c r="AL137" s="6" t="s">
        <v>46</v>
      </c>
      <c r="AM137" s="6" t="s">
        <v>46</v>
      </c>
      <c r="AN137" s="6" t="s">
        <v>46</v>
      </c>
      <c r="AO137" s="6" t="s">
        <v>46</v>
      </c>
    </row>
    <row r="138" spans="1:41" ht="40.5">
      <c r="A138" s="4">
        <v>2016</v>
      </c>
      <c r="B138" s="4" t="s">
        <v>43</v>
      </c>
      <c r="C138" s="4" t="s">
        <v>974</v>
      </c>
      <c r="D138" s="5" t="s">
        <v>45</v>
      </c>
      <c r="E138" s="6" t="s">
        <v>46</v>
      </c>
      <c r="F138" s="10" t="s">
        <v>841</v>
      </c>
      <c r="G138" s="6" t="s">
        <v>642</v>
      </c>
      <c r="H138" s="6" t="s">
        <v>643</v>
      </c>
      <c r="I138" s="6" t="s">
        <v>644</v>
      </c>
      <c r="J138" s="5" t="s">
        <v>645</v>
      </c>
      <c r="K138" s="6" t="s">
        <v>182</v>
      </c>
      <c r="L138" s="7">
        <v>626297.09</v>
      </c>
      <c r="M138" s="6" t="str">
        <f t="shared" si="27"/>
        <v>JAVIER</v>
      </c>
      <c r="N138" s="6" t="str">
        <f t="shared" si="27"/>
        <v xml:space="preserve">ÁVILA </v>
      </c>
      <c r="O138" s="6" t="str">
        <f t="shared" si="27"/>
        <v>FLORES</v>
      </c>
      <c r="P138" s="5" t="str">
        <f t="shared" si="27"/>
        <v>SAVHO CONSULTORÍA Y CONSTRUCCIÓN, S.A. DE C.V.</v>
      </c>
      <c r="Q138" s="6" t="str">
        <f t="shared" si="27"/>
        <v>SCC060622HZ3</v>
      </c>
      <c r="R138" s="10" t="s">
        <v>53</v>
      </c>
      <c r="S138" s="10" t="s">
        <v>53</v>
      </c>
      <c r="T138" s="10" t="s">
        <v>53</v>
      </c>
      <c r="U138" s="9" t="str">
        <f t="shared" si="17"/>
        <v>DOPI-MUN-RM-IH-AD-278-2016</v>
      </c>
      <c r="V138" s="13">
        <v>42706</v>
      </c>
      <c r="W138" s="12">
        <f t="shared" si="25"/>
        <v>539911.28</v>
      </c>
      <c r="X138" s="12">
        <f t="shared" si="19"/>
        <v>86385.8</v>
      </c>
      <c r="Y138" s="12">
        <f t="shared" si="26"/>
        <v>626297.09</v>
      </c>
      <c r="Z138" s="12">
        <f t="shared" si="21"/>
        <v>62629.709000000003</v>
      </c>
      <c r="AA138" s="5" t="s">
        <v>975</v>
      </c>
      <c r="AB138" s="11" t="s">
        <v>46</v>
      </c>
      <c r="AC138" s="11" t="s">
        <v>55</v>
      </c>
      <c r="AD138" s="8">
        <v>42709</v>
      </c>
      <c r="AE138" s="8">
        <v>42754</v>
      </c>
      <c r="AF138" s="10" t="s">
        <v>158</v>
      </c>
      <c r="AG138" s="6" t="s">
        <v>46</v>
      </c>
      <c r="AH138" s="6" t="s">
        <v>46</v>
      </c>
      <c r="AI138" s="6" t="s">
        <v>46</v>
      </c>
      <c r="AJ138" s="6" t="s">
        <v>46</v>
      </c>
      <c r="AK138" s="6" t="s">
        <v>46</v>
      </c>
      <c r="AL138" s="6" t="s">
        <v>46</v>
      </c>
      <c r="AM138" s="6" t="s">
        <v>46</v>
      </c>
      <c r="AN138" s="6" t="s">
        <v>46</v>
      </c>
      <c r="AO138" s="6" t="s">
        <v>46</v>
      </c>
    </row>
    <row r="139" spans="1:41" ht="67.5">
      <c r="A139" s="4">
        <v>2016</v>
      </c>
      <c r="B139" s="4" t="s">
        <v>167</v>
      </c>
      <c r="C139" s="4" t="s">
        <v>976</v>
      </c>
      <c r="D139" s="5" t="s">
        <v>45</v>
      </c>
      <c r="E139" s="6" t="s">
        <v>46</v>
      </c>
      <c r="F139" s="10" t="s">
        <v>977</v>
      </c>
      <c r="G139" s="6" t="s">
        <v>978</v>
      </c>
      <c r="H139" s="6" t="s">
        <v>979</v>
      </c>
      <c r="I139" s="4" t="s">
        <v>980</v>
      </c>
      <c r="J139" s="5" t="s">
        <v>981</v>
      </c>
      <c r="K139" s="6" t="s">
        <v>982</v>
      </c>
      <c r="L139" s="7">
        <v>1214979.8</v>
      </c>
      <c r="M139" s="6" t="str">
        <f t="shared" si="27"/>
        <v>DANIEL</v>
      </c>
      <c r="N139" s="6" t="str">
        <f t="shared" si="27"/>
        <v>SEGURA</v>
      </c>
      <c r="O139" s="6" t="str">
        <f t="shared" si="27"/>
        <v>URBANO</v>
      </c>
      <c r="P139" s="5" t="str">
        <f t="shared" si="27"/>
        <v>SEGURA URBANO  DANIEL</v>
      </c>
      <c r="Q139" s="6" t="str">
        <f t="shared" si="27"/>
        <v>SEUD690208177</v>
      </c>
      <c r="R139" s="10" t="s">
        <v>53</v>
      </c>
      <c r="S139" s="10" t="s">
        <v>53</v>
      </c>
      <c r="T139" s="10" t="s">
        <v>53</v>
      </c>
      <c r="U139" s="9" t="str">
        <f t="shared" si="17"/>
        <v>DOPI-MUN-RM-SERV-AD-279-2016</v>
      </c>
      <c r="V139" s="13">
        <v>42720</v>
      </c>
      <c r="W139" s="12">
        <f t="shared" si="25"/>
        <v>1047396.38</v>
      </c>
      <c r="X139" s="12">
        <f t="shared" si="19"/>
        <v>167583.42000000001</v>
      </c>
      <c r="Y139" s="12">
        <f t="shared" si="26"/>
        <v>1214979.8</v>
      </c>
      <c r="Z139" s="12">
        <f t="shared" si="21"/>
        <v>121497.98000000001</v>
      </c>
      <c r="AA139" s="5" t="s">
        <v>983</v>
      </c>
      <c r="AB139" s="11" t="s">
        <v>46</v>
      </c>
      <c r="AC139" s="11" t="s">
        <v>55</v>
      </c>
      <c r="AD139" s="8">
        <v>42723</v>
      </c>
      <c r="AE139" s="8">
        <v>42886</v>
      </c>
      <c r="AF139" s="10" t="s">
        <v>200</v>
      </c>
      <c r="AG139" s="6" t="s">
        <v>46</v>
      </c>
      <c r="AH139" s="6" t="s">
        <v>46</v>
      </c>
      <c r="AI139" s="6" t="s">
        <v>46</v>
      </c>
      <c r="AJ139" s="6" t="s">
        <v>46</v>
      </c>
      <c r="AK139" s="6" t="s">
        <v>46</v>
      </c>
      <c r="AL139" s="6" t="s">
        <v>46</v>
      </c>
      <c r="AM139" s="6" t="s">
        <v>46</v>
      </c>
      <c r="AN139" s="6" t="s">
        <v>46</v>
      </c>
      <c r="AO139" s="6" t="s">
        <v>46</v>
      </c>
    </row>
    <row r="140" spans="1:41" ht="40.5">
      <c r="A140" s="4">
        <v>2015</v>
      </c>
      <c r="B140" s="4" t="s">
        <v>43</v>
      </c>
      <c r="C140" s="4" t="s">
        <v>44</v>
      </c>
      <c r="D140" s="5" t="s">
        <v>45</v>
      </c>
      <c r="E140" s="6" t="s">
        <v>46</v>
      </c>
      <c r="F140" s="5" t="s">
        <v>47</v>
      </c>
      <c r="G140" s="6" t="s">
        <v>48</v>
      </c>
      <c r="H140" s="6" t="s">
        <v>49</v>
      </c>
      <c r="I140" s="6" t="s">
        <v>50</v>
      </c>
      <c r="J140" s="5" t="s">
        <v>51</v>
      </c>
      <c r="K140" s="6" t="s">
        <v>52</v>
      </c>
      <c r="L140" s="7">
        <v>732176.24</v>
      </c>
      <c r="M140" s="6" t="s">
        <v>48</v>
      </c>
      <c r="N140" s="6" t="s">
        <v>49</v>
      </c>
      <c r="O140" s="6" t="s">
        <v>50</v>
      </c>
      <c r="P140" s="5" t="s">
        <v>51</v>
      </c>
      <c r="Q140" s="6" t="s">
        <v>52</v>
      </c>
      <c r="R140" s="5" t="s">
        <v>53</v>
      </c>
      <c r="S140" s="5" t="s">
        <v>53</v>
      </c>
      <c r="T140" s="5" t="s">
        <v>53</v>
      </c>
      <c r="U140" s="4" t="str">
        <f>C140</f>
        <v>DOPI-MUN-IN-AD-236-2015</v>
      </c>
      <c r="V140" s="8">
        <v>42356</v>
      </c>
      <c r="W140" s="7">
        <f>Y140/1.16</f>
        <v>631186.41379310354</v>
      </c>
      <c r="X140" s="7">
        <f t="shared" ref="X140:X147" si="28">W140*0.16</f>
        <v>100989.82620689657</v>
      </c>
      <c r="Y140" s="7">
        <v>732176.24</v>
      </c>
      <c r="Z140" s="7">
        <f t="shared" ref="Z140:Z147" si="29">ROUND(Y140*0.1,2)</f>
        <v>73217.62</v>
      </c>
      <c r="AA140" s="5" t="s">
        <v>54</v>
      </c>
      <c r="AB140" s="6" t="s">
        <v>46</v>
      </c>
      <c r="AC140" s="6" t="s">
        <v>55</v>
      </c>
      <c r="AD140" s="8">
        <v>42360</v>
      </c>
      <c r="AE140" s="8">
        <v>42400</v>
      </c>
      <c r="AF140" s="5" t="s">
        <v>56</v>
      </c>
      <c r="AG140" s="6" t="s">
        <v>46</v>
      </c>
      <c r="AH140" s="6" t="s">
        <v>46</v>
      </c>
      <c r="AI140" s="6" t="s">
        <v>46</v>
      </c>
      <c r="AJ140" s="6" t="s">
        <v>46</v>
      </c>
      <c r="AK140" s="6" t="s">
        <v>46</v>
      </c>
      <c r="AL140" s="6" t="s">
        <v>46</v>
      </c>
      <c r="AM140" s="6" t="s">
        <v>46</v>
      </c>
      <c r="AN140" s="6" t="s">
        <v>46</v>
      </c>
      <c r="AO140" s="6" t="s">
        <v>46</v>
      </c>
    </row>
    <row r="141" spans="1:41" ht="40.5">
      <c r="A141" s="4">
        <v>2015</v>
      </c>
      <c r="B141" s="4" t="s">
        <v>43</v>
      </c>
      <c r="C141" s="4" t="s">
        <v>57</v>
      </c>
      <c r="D141" s="5" t="s">
        <v>45</v>
      </c>
      <c r="E141" s="6" t="s">
        <v>46</v>
      </c>
      <c r="F141" s="5" t="s">
        <v>58</v>
      </c>
      <c r="G141" s="6" t="s">
        <v>59</v>
      </c>
      <c r="H141" s="6" t="s">
        <v>60</v>
      </c>
      <c r="I141" s="6" t="s">
        <v>61</v>
      </c>
      <c r="J141" s="5" t="s">
        <v>62</v>
      </c>
      <c r="K141" s="6" t="s">
        <v>63</v>
      </c>
      <c r="L141" s="7">
        <v>1479664.22</v>
      </c>
      <c r="M141" s="6" t="s">
        <v>59</v>
      </c>
      <c r="N141" s="6" t="s">
        <v>60</v>
      </c>
      <c r="O141" s="6" t="s">
        <v>61</v>
      </c>
      <c r="P141" s="5" t="s">
        <v>62</v>
      </c>
      <c r="Q141" s="6" t="s">
        <v>63</v>
      </c>
      <c r="R141" s="5" t="s">
        <v>53</v>
      </c>
      <c r="S141" s="5" t="s">
        <v>53</v>
      </c>
      <c r="T141" s="5" t="s">
        <v>53</v>
      </c>
      <c r="U141" s="4" t="str">
        <f t="shared" ref="U141:U147" si="30">C141</f>
        <v>DOPI-MUN-IN-AD-237-2015</v>
      </c>
      <c r="V141" s="8">
        <v>42356</v>
      </c>
      <c r="W141" s="7">
        <f>Y141/1.16</f>
        <v>1275572.6034482759</v>
      </c>
      <c r="X141" s="7">
        <f t="shared" si="28"/>
        <v>204091.61655172415</v>
      </c>
      <c r="Y141" s="7">
        <v>1479664.22</v>
      </c>
      <c r="Z141" s="7">
        <f t="shared" si="29"/>
        <v>147966.42000000001</v>
      </c>
      <c r="AA141" s="5" t="s">
        <v>64</v>
      </c>
      <c r="AB141" s="6" t="s">
        <v>46</v>
      </c>
      <c r="AC141" s="6" t="s">
        <v>55</v>
      </c>
      <c r="AD141" s="8">
        <v>42360</v>
      </c>
      <c r="AE141" s="8">
        <v>42400</v>
      </c>
      <c r="AF141" s="5" t="s">
        <v>65</v>
      </c>
      <c r="AG141" s="6" t="s">
        <v>46</v>
      </c>
      <c r="AH141" s="6" t="s">
        <v>46</v>
      </c>
      <c r="AI141" s="6" t="s">
        <v>46</v>
      </c>
      <c r="AJ141" s="6" t="s">
        <v>46</v>
      </c>
      <c r="AK141" s="6" t="s">
        <v>46</v>
      </c>
      <c r="AL141" s="6" t="s">
        <v>46</v>
      </c>
      <c r="AM141" s="6" t="s">
        <v>46</v>
      </c>
      <c r="AN141" s="6" t="s">
        <v>46</v>
      </c>
      <c r="AO141" s="6" t="s">
        <v>46</v>
      </c>
    </row>
    <row r="142" spans="1:41" ht="54">
      <c r="A142" s="9">
        <v>2015</v>
      </c>
      <c r="B142" s="4" t="s">
        <v>43</v>
      </c>
      <c r="C142" s="4" t="s">
        <v>66</v>
      </c>
      <c r="D142" s="5" t="s">
        <v>45</v>
      </c>
      <c r="E142" s="6" t="s">
        <v>46</v>
      </c>
      <c r="F142" s="5" t="s">
        <v>67</v>
      </c>
      <c r="G142" s="6" t="s">
        <v>68</v>
      </c>
      <c r="H142" s="6" t="s">
        <v>69</v>
      </c>
      <c r="I142" s="6" t="s">
        <v>70</v>
      </c>
      <c r="J142" s="5" t="s">
        <v>71</v>
      </c>
      <c r="K142" s="6" t="s">
        <v>72</v>
      </c>
      <c r="L142" s="7">
        <v>148758.56</v>
      </c>
      <c r="M142" s="6" t="s">
        <v>68</v>
      </c>
      <c r="N142" s="6" t="s">
        <v>69</v>
      </c>
      <c r="O142" s="6" t="s">
        <v>70</v>
      </c>
      <c r="P142" s="5" t="s">
        <v>71</v>
      </c>
      <c r="Q142" s="6" t="s">
        <v>72</v>
      </c>
      <c r="R142" s="5" t="s">
        <v>53</v>
      </c>
      <c r="S142" s="5" t="s">
        <v>53</v>
      </c>
      <c r="T142" s="5" t="s">
        <v>53</v>
      </c>
      <c r="U142" s="4" t="str">
        <f t="shared" si="30"/>
        <v>DOPI-MUN-AD-238-2015</v>
      </c>
      <c r="V142" s="8">
        <v>42388</v>
      </c>
      <c r="W142" s="7">
        <f>Y142/1.16</f>
        <v>128240.13793103449</v>
      </c>
      <c r="X142" s="7">
        <f t="shared" si="28"/>
        <v>20518.422068965519</v>
      </c>
      <c r="Y142" s="7">
        <v>148758.56</v>
      </c>
      <c r="Z142" s="7">
        <f t="shared" si="29"/>
        <v>14875.86</v>
      </c>
      <c r="AA142" s="5" t="s">
        <v>73</v>
      </c>
      <c r="AB142" s="6" t="s">
        <v>46</v>
      </c>
      <c r="AC142" s="6" t="s">
        <v>55</v>
      </c>
      <c r="AD142" s="8">
        <v>42389</v>
      </c>
      <c r="AE142" s="8">
        <v>42439</v>
      </c>
      <c r="AF142" s="5" t="s">
        <v>74</v>
      </c>
      <c r="AG142" s="6" t="s">
        <v>46</v>
      </c>
      <c r="AH142" s="6" t="s">
        <v>46</v>
      </c>
      <c r="AI142" s="6" t="s">
        <v>46</v>
      </c>
      <c r="AJ142" s="6" t="s">
        <v>46</v>
      </c>
      <c r="AK142" s="6" t="s">
        <v>46</v>
      </c>
      <c r="AL142" s="6" t="s">
        <v>46</v>
      </c>
      <c r="AM142" s="6" t="s">
        <v>46</v>
      </c>
      <c r="AN142" s="6" t="s">
        <v>46</v>
      </c>
      <c r="AO142" s="6" t="s">
        <v>46</v>
      </c>
    </row>
    <row r="143" spans="1:41" ht="81">
      <c r="A143" s="4">
        <v>2015</v>
      </c>
      <c r="B143" s="4" t="s">
        <v>43</v>
      </c>
      <c r="C143" s="4" t="s">
        <v>75</v>
      </c>
      <c r="D143" s="5" t="s">
        <v>45</v>
      </c>
      <c r="E143" s="6" t="s">
        <v>46</v>
      </c>
      <c r="F143" s="5" t="s">
        <v>67</v>
      </c>
      <c r="G143" s="6" t="s">
        <v>76</v>
      </c>
      <c r="H143" s="6" t="s">
        <v>77</v>
      </c>
      <c r="I143" s="6" t="s">
        <v>78</v>
      </c>
      <c r="J143" s="5" t="s">
        <v>79</v>
      </c>
      <c r="K143" s="6" t="s">
        <v>80</v>
      </c>
      <c r="L143" s="7">
        <v>1462545.61</v>
      </c>
      <c r="M143" s="6" t="s">
        <v>76</v>
      </c>
      <c r="N143" s="6" t="s">
        <v>77</v>
      </c>
      <c r="O143" s="6" t="s">
        <v>78</v>
      </c>
      <c r="P143" s="5" t="s">
        <v>79</v>
      </c>
      <c r="Q143" s="6" t="s">
        <v>80</v>
      </c>
      <c r="R143" s="5" t="s">
        <v>53</v>
      </c>
      <c r="S143" s="5" t="s">
        <v>53</v>
      </c>
      <c r="T143" s="5" t="s">
        <v>53</v>
      </c>
      <c r="U143" s="4" t="str">
        <f t="shared" si="30"/>
        <v>DOPI-MUN-RM-APDS-AD-239-2015</v>
      </c>
      <c r="V143" s="8">
        <v>42364</v>
      </c>
      <c r="W143" s="7">
        <f>L143/1.16</f>
        <v>1260815.181034483</v>
      </c>
      <c r="X143" s="7">
        <f t="shared" si="28"/>
        <v>201730.42896551729</v>
      </c>
      <c r="Y143" s="7">
        <f>W143+X143</f>
        <v>1462545.6100000003</v>
      </c>
      <c r="Z143" s="7">
        <f t="shared" si="29"/>
        <v>146254.56</v>
      </c>
      <c r="AA143" s="5" t="s">
        <v>81</v>
      </c>
      <c r="AB143" s="6" t="s">
        <v>46</v>
      </c>
      <c r="AC143" s="6" t="s">
        <v>55</v>
      </c>
      <c r="AD143" s="8">
        <v>42366</v>
      </c>
      <c r="AE143" s="8">
        <v>42434</v>
      </c>
      <c r="AF143" s="5" t="s">
        <v>82</v>
      </c>
      <c r="AG143" s="6" t="s">
        <v>46</v>
      </c>
      <c r="AH143" s="6" t="s">
        <v>46</v>
      </c>
      <c r="AI143" s="6" t="s">
        <v>46</v>
      </c>
      <c r="AJ143" s="6" t="s">
        <v>46</v>
      </c>
      <c r="AK143" s="6" t="s">
        <v>46</v>
      </c>
      <c r="AL143" s="6" t="s">
        <v>46</v>
      </c>
      <c r="AM143" s="6" t="s">
        <v>46</v>
      </c>
      <c r="AN143" s="6" t="s">
        <v>46</v>
      </c>
      <c r="AO143" s="6" t="s">
        <v>46</v>
      </c>
    </row>
    <row r="144" spans="1:41" ht="81">
      <c r="A144" s="4">
        <v>2015</v>
      </c>
      <c r="B144" s="4" t="s">
        <v>43</v>
      </c>
      <c r="C144" s="4" t="s">
        <v>83</v>
      </c>
      <c r="D144" s="5" t="s">
        <v>45</v>
      </c>
      <c r="E144" s="6" t="s">
        <v>46</v>
      </c>
      <c r="F144" s="5" t="s">
        <v>67</v>
      </c>
      <c r="G144" s="6" t="s">
        <v>84</v>
      </c>
      <c r="H144" s="6" t="s">
        <v>85</v>
      </c>
      <c r="I144" s="6" t="s">
        <v>86</v>
      </c>
      <c r="J144" s="5" t="s">
        <v>87</v>
      </c>
      <c r="K144" s="6" t="s">
        <v>88</v>
      </c>
      <c r="L144" s="7">
        <v>1313000.04</v>
      </c>
      <c r="M144" s="6" t="s">
        <v>84</v>
      </c>
      <c r="N144" s="6" t="s">
        <v>85</v>
      </c>
      <c r="O144" s="6" t="s">
        <v>86</v>
      </c>
      <c r="P144" s="5" t="s">
        <v>87</v>
      </c>
      <c r="Q144" s="6" t="s">
        <v>88</v>
      </c>
      <c r="R144" s="5" t="s">
        <v>53</v>
      </c>
      <c r="S144" s="5" t="s">
        <v>53</v>
      </c>
      <c r="T144" s="5" t="s">
        <v>53</v>
      </c>
      <c r="U144" s="4" t="str">
        <f t="shared" si="30"/>
        <v>DOPI-MUN-RM-APDS-AD-240-2015</v>
      </c>
      <c r="V144" s="8">
        <v>42364</v>
      </c>
      <c r="W144" s="7">
        <f>L144/1.16</f>
        <v>1131896.5862068967</v>
      </c>
      <c r="X144" s="7">
        <f t="shared" si="28"/>
        <v>181103.45379310349</v>
      </c>
      <c r="Y144" s="7">
        <f>W144+X144</f>
        <v>1313000.0400000003</v>
      </c>
      <c r="Z144" s="7">
        <f t="shared" si="29"/>
        <v>131300</v>
      </c>
      <c r="AA144" s="5" t="s">
        <v>89</v>
      </c>
      <c r="AB144" s="6" t="s">
        <v>46</v>
      </c>
      <c r="AC144" s="6" t="s">
        <v>55</v>
      </c>
      <c r="AD144" s="8">
        <v>42366</v>
      </c>
      <c r="AE144" s="8">
        <v>42434</v>
      </c>
      <c r="AF144" s="5" t="s">
        <v>82</v>
      </c>
      <c r="AG144" s="6" t="s">
        <v>46</v>
      </c>
      <c r="AH144" s="6" t="s">
        <v>46</v>
      </c>
      <c r="AI144" s="6" t="s">
        <v>46</v>
      </c>
      <c r="AJ144" s="6" t="s">
        <v>46</v>
      </c>
      <c r="AK144" s="6" t="s">
        <v>46</v>
      </c>
      <c r="AL144" s="6" t="s">
        <v>46</v>
      </c>
      <c r="AM144" s="6" t="s">
        <v>46</v>
      </c>
      <c r="AN144" s="6" t="s">
        <v>46</v>
      </c>
      <c r="AO144" s="6" t="s">
        <v>46</v>
      </c>
    </row>
    <row r="145" spans="1:41" ht="67.5">
      <c r="A145" s="4">
        <v>2015</v>
      </c>
      <c r="B145" s="4" t="s">
        <v>43</v>
      </c>
      <c r="C145" s="4" t="s">
        <v>90</v>
      </c>
      <c r="D145" s="5" t="s">
        <v>45</v>
      </c>
      <c r="E145" s="6" t="s">
        <v>46</v>
      </c>
      <c r="F145" s="5" t="s">
        <v>91</v>
      </c>
      <c r="G145" s="6" t="s">
        <v>92</v>
      </c>
      <c r="H145" s="6" t="s">
        <v>93</v>
      </c>
      <c r="I145" s="6" t="s">
        <v>94</v>
      </c>
      <c r="J145" s="5" t="s">
        <v>95</v>
      </c>
      <c r="K145" s="6" t="s">
        <v>96</v>
      </c>
      <c r="L145" s="7">
        <v>48554.79</v>
      </c>
      <c r="M145" s="6" t="s">
        <v>92</v>
      </c>
      <c r="N145" s="6" t="s">
        <v>93</v>
      </c>
      <c r="O145" s="6" t="s">
        <v>94</v>
      </c>
      <c r="P145" s="5" t="s">
        <v>95</v>
      </c>
      <c r="Q145" s="6" t="s">
        <v>96</v>
      </c>
      <c r="R145" s="5" t="s">
        <v>53</v>
      </c>
      <c r="S145" s="5" t="s">
        <v>53</v>
      </c>
      <c r="T145" s="5" t="s">
        <v>53</v>
      </c>
      <c r="U145" s="4" t="str">
        <f t="shared" si="30"/>
        <v>DOPI-MUN-RM-BAN-AD-241-2015</v>
      </c>
      <c r="V145" s="8">
        <v>42364</v>
      </c>
      <c r="W145" s="7">
        <f>L145/1.16</f>
        <v>41857.577586206899</v>
      </c>
      <c r="X145" s="7">
        <f t="shared" si="28"/>
        <v>6697.2124137931041</v>
      </c>
      <c r="Y145" s="7">
        <f>W145+X145</f>
        <v>48554.79</v>
      </c>
      <c r="Z145" s="7">
        <f t="shared" si="29"/>
        <v>4855.4799999999996</v>
      </c>
      <c r="AA145" s="5" t="s">
        <v>97</v>
      </c>
      <c r="AB145" s="6" t="s">
        <v>46</v>
      </c>
      <c r="AC145" s="6" t="s">
        <v>55</v>
      </c>
      <c r="AD145" s="8">
        <v>42366</v>
      </c>
      <c r="AE145" s="8">
        <v>42400</v>
      </c>
      <c r="AF145" s="5" t="s">
        <v>98</v>
      </c>
      <c r="AG145" s="6" t="s">
        <v>46</v>
      </c>
      <c r="AH145" s="6" t="s">
        <v>46</v>
      </c>
      <c r="AI145" s="6" t="s">
        <v>46</v>
      </c>
      <c r="AJ145" s="6" t="s">
        <v>46</v>
      </c>
      <c r="AK145" s="6" t="s">
        <v>46</v>
      </c>
      <c r="AL145" s="6" t="s">
        <v>46</v>
      </c>
      <c r="AM145" s="6" t="s">
        <v>46</v>
      </c>
      <c r="AN145" s="6" t="s">
        <v>46</v>
      </c>
      <c r="AO145" s="6" t="s">
        <v>46</v>
      </c>
    </row>
    <row r="146" spans="1:41" ht="54">
      <c r="A146" s="4">
        <v>2015</v>
      </c>
      <c r="B146" s="4" t="s">
        <v>43</v>
      </c>
      <c r="C146" s="4" t="s">
        <v>99</v>
      </c>
      <c r="D146" s="5" t="s">
        <v>45</v>
      </c>
      <c r="E146" s="6" t="s">
        <v>46</v>
      </c>
      <c r="F146" s="5" t="s">
        <v>67</v>
      </c>
      <c r="G146" s="6" t="s">
        <v>100</v>
      </c>
      <c r="H146" s="6" t="s">
        <v>101</v>
      </c>
      <c r="I146" s="6" t="s">
        <v>102</v>
      </c>
      <c r="J146" s="5" t="s">
        <v>103</v>
      </c>
      <c r="K146" s="6" t="s">
        <v>104</v>
      </c>
      <c r="L146" s="7">
        <v>883610.98</v>
      </c>
      <c r="M146" s="6" t="s">
        <v>100</v>
      </c>
      <c r="N146" s="6" t="s">
        <v>101</v>
      </c>
      <c r="O146" s="6" t="s">
        <v>102</v>
      </c>
      <c r="P146" s="5" t="s">
        <v>103</v>
      </c>
      <c r="Q146" s="6" t="s">
        <v>104</v>
      </c>
      <c r="R146" s="5" t="s">
        <v>53</v>
      </c>
      <c r="S146" s="5" t="s">
        <v>53</v>
      </c>
      <c r="T146" s="5" t="s">
        <v>53</v>
      </c>
      <c r="U146" s="4" t="str">
        <f t="shared" si="30"/>
        <v>DOPI-MUN-RM-DS-AD-242-2015</v>
      </c>
      <c r="V146" s="8">
        <v>42364</v>
      </c>
      <c r="W146" s="7">
        <f>L146/1.16</f>
        <v>761733.60344827594</v>
      </c>
      <c r="X146" s="7">
        <f t="shared" si="28"/>
        <v>121877.37655172416</v>
      </c>
      <c r="Y146" s="7">
        <f>W146+X146</f>
        <v>883610.9800000001</v>
      </c>
      <c r="Z146" s="7">
        <f t="shared" si="29"/>
        <v>88361.1</v>
      </c>
      <c r="AA146" s="5" t="s">
        <v>105</v>
      </c>
      <c r="AB146" s="6" t="s">
        <v>46</v>
      </c>
      <c r="AC146" s="6" t="s">
        <v>55</v>
      </c>
      <c r="AD146" s="8">
        <v>42366</v>
      </c>
      <c r="AE146" s="8">
        <v>42460</v>
      </c>
      <c r="AF146" s="5" t="s">
        <v>106</v>
      </c>
      <c r="AG146" s="6" t="s">
        <v>46</v>
      </c>
      <c r="AH146" s="6" t="s">
        <v>46</v>
      </c>
      <c r="AI146" s="6" t="s">
        <v>46</v>
      </c>
      <c r="AJ146" s="6" t="s">
        <v>46</v>
      </c>
      <c r="AK146" s="6" t="s">
        <v>46</v>
      </c>
      <c r="AL146" s="6" t="s">
        <v>46</v>
      </c>
      <c r="AM146" s="6" t="s">
        <v>46</v>
      </c>
      <c r="AN146" s="6" t="s">
        <v>46</v>
      </c>
      <c r="AO146" s="6" t="s">
        <v>46</v>
      </c>
    </row>
    <row r="147" spans="1:41" ht="54">
      <c r="A147" s="4">
        <v>2015</v>
      </c>
      <c r="B147" s="4" t="s">
        <v>43</v>
      </c>
      <c r="C147" s="4" t="s">
        <v>107</v>
      </c>
      <c r="D147" s="5" t="s">
        <v>45</v>
      </c>
      <c r="E147" s="6" t="s">
        <v>46</v>
      </c>
      <c r="F147" s="5" t="s">
        <v>67</v>
      </c>
      <c r="G147" s="6" t="s">
        <v>84</v>
      </c>
      <c r="H147" s="6" t="s">
        <v>108</v>
      </c>
      <c r="I147" s="6" t="s">
        <v>109</v>
      </c>
      <c r="J147" s="5" t="s">
        <v>110</v>
      </c>
      <c r="K147" s="6" t="s">
        <v>111</v>
      </c>
      <c r="L147" s="7">
        <v>83769.11</v>
      </c>
      <c r="M147" s="6" t="s">
        <v>84</v>
      </c>
      <c r="N147" s="6" t="s">
        <v>108</v>
      </c>
      <c r="O147" s="6" t="s">
        <v>109</v>
      </c>
      <c r="P147" s="5" t="s">
        <v>110</v>
      </c>
      <c r="Q147" s="6" t="s">
        <v>111</v>
      </c>
      <c r="R147" s="5" t="s">
        <v>53</v>
      </c>
      <c r="S147" s="5" t="s">
        <v>53</v>
      </c>
      <c r="T147" s="5" t="s">
        <v>53</v>
      </c>
      <c r="U147" s="4" t="str">
        <f t="shared" si="30"/>
        <v>DOPI-MUN-RM-DS-AD-243-2015</v>
      </c>
      <c r="V147" s="8">
        <v>42364</v>
      </c>
      <c r="W147" s="7">
        <f>L147/1.16</f>
        <v>72214.75</v>
      </c>
      <c r="X147" s="7">
        <f t="shared" si="28"/>
        <v>11554.36</v>
      </c>
      <c r="Y147" s="7">
        <f>W147+X147</f>
        <v>83769.11</v>
      </c>
      <c r="Z147" s="7">
        <f t="shared" si="29"/>
        <v>8376.91</v>
      </c>
      <c r="AA147" s="5" t="s">
        <v>112</v>
      </c>
      <c r="AB147" s="6" t="s">
        <v>46</v>
      </c>
      <c r="AC147" s="6" t="s">
        <v>55</v>
      </c>
      <c r="AD147" s="8">
        <v>42366</v>
      </c>
      <c r="AE147" s="8">
        <v>42400</v>
      </c>
      <c r="AF147" s="5" t="s">
        <v>113</v>
      </c>
      <c r="AG147" s="6" t="s">
        <v>46</v>
      </c>
      <c r="AH147" s="6" t="s">
        <v>46</v>
      </c>
      <c r="AI147" s="6" t="s">
        <v>46</v>
      </c>
      <c r="AJ147" s="6" t="s">
        <v>46</v>
      </c>
      <c r="AK147" s="6" t="s">
        <v>46</v>
      </c>
      <c r="AL147" s="6" t="s">
        <v>46</v>
      </c>
      <c r="AM147" s="6" t="s">
        <v>46</v>
      </c>
      <c r="AN147" s="6" t="s">
        <v>46</v>
      </c>
      <c r="AO147" s="6" t="s">
        <v>46</v>
      </c>
    </row>
    <row r="148" spans="1:41" ht="32.25" customHeight="1">
      <c r="A148" s="15" t="s">
        <v>988</v>
      </c>
      <c r="B148" s="15"/>
      <c r="C148" s="15"/>
      <c r="D148" s="15"/>
    </row>
    <row r="149" spans="1:41" ht="32.25" customHeight="1">
      <c r="A149" s="15" t="s">
        <v>989</v>
      </c>
      <c r="B149" s="15"/>
      <c r="C149" s="15"/>
      <c r="D149" s="15"/>
    </row>
    <row r="150" spans="1:41" ht="31.5" customHeight="1">
      <c r="A150" s="15" t="s">
        <v>990</v>
      </c>
      <c r="B150" s="15"/>
      <c r="C150" s="15"/>
      <c r="D150" s="15"/>
    </row>
    <row r="151" spans="1:41" ht="30" customHeight="1">
      <c r="A151" s="16" t="s">
        <v>991</v>
      </c>
      <c r="B151" s="16"/>
      <c r="C151" s="16"/>
      <c r="D151" s="16"/>
    </row>
  </sheetData>
  <mergeCells count="43">
    <mergeCell ref="AB4:AB6"/>
    <mergeCell ref="AM5:AM6"/>
    <mergeCell ref="AJ4:AM4"/>
    <mergeCell ref="AN4:AN6"/>
    <mergeCell ref="AO4:AO6"/>
    <mergeCell ref="AD5:AD6"/>
    <mergeCell ref="AE5:AE6"/>
    <mergeCell ref="AJ5:AJ6"/>
    <mergeCell ref="AK5:AK6"/>
    <mergeCell ref="AL5:AL6"/>
    <mergeCell ref="AC4:AC6"/>
    <mergeCell ref="AD4:AE4"/>
    <mergeCell ref="AF4:AF6"/>
    <mergeCell ref="AG4:AG6"/>
    <mergeCell ref="AH4:AH6"/>
    <mergeCell ref="W4:W6"/>
    <mergeCell ref="X4:X6"/>
    <mergeCell ref="Y4:Y6"/>
    <mergeCell ref="Z4:Z6"/>
    <mergeCell ref="AA4:AA6"/>
    <mergeCell ref="A1:AO1"/>
    <mergeCell ref="A2:AO2"/>
    <mergeCell ref="A3:AO3"/>
    <mergeCell ref="A4:A6"/>
    <mergeCell ref="B4:B6"/>
    <mergeCell ref="C4:C6"/>
    <mergeCell ref="D4:D6"/>
    <mergeCell ref="E4:E6"/>
    <mergeCell ref="F4:F6"/>
    <mergeCell ref="G4:L4"/>
    <mergeCell ref="M4:Q5"/>
    <mergeCell ref="R4:R6"/>
    <mergeCell ref="S4:S6"/>
    <mergeCell ref="T4:T6"/>
    <mergeCell ref="U4:U6"/>
    <mergeCell ref="AI4:AI6"/>
    <mergeCell ref="A148:D148"/>
    <mergeCell ref="A149:D149"/>
    <mergeCell ref="A150:D150"/>
    <mergeCell ref="A151:D151"/>
    <mergeCell ref="V4:V6"/>
    <mergeCell ref="G5:K5"/>
    <mergeCell ref="L5:L6"/>
  </mergeCells>
  <pageMargins left="0.23622047244094491" right="0.23622047244094491" top="0.74803149606299213" bottom="0.74803149606299213" header="0.31496062992125984" footer="0.31496062992125984"/>
  <pageSetup paperSize="190" scale="55" fitToHeight="0" orientation="landscape"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Adjudicación Directa 2017</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scisneros</dc:creator>
  <cp:lastModifiedBy>scisneros</cp:lastModifiedBy>
  <dcterms:created xsi:type="dcterms:W3CDTF">2017-03-09T19:32:56Z</dcterms:created>
  <dcterms:modified xsi:type="dcterms:W3CDTF">2017-03-10T18:15:15Z</dcterms:modified>
</cp:coreProperties>
</file>