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10" windowHeight="8655"/>
  </bookViews>
  <sheets>
    <sheet name="Zapopan" sheetId="4" r:id="rId1"/>
  </sheets>
  <definedNames>
    <definedName name="_xlnm.Print_Area" localSheetId="0">Zapopan!$B$1:$Z$63</definedName>
  </definedNames>
  <calcPr calcId="145621"/>
</workbook>
</file>

<file path=xl/calcChain.xml><?xml version="1.0" encoding="utf-8"?>
<calcChain xmlns="http://schemas.openxmlformats.org/spreadsheetml/2006/main">
  <c r="Q30" i="4" l="1"/>
  <c r="R38" i="4"/>
  <c r="R37" i="4" s="1"/>
  <c r="Q38" i="4"/>
  <c r="Q37" i="4" s="1"/>
  <c r="Q44" i="4" s="1"/>
  <c r="R30" i="4"/>
  <c r="H28" i="4" l="1"/>
  <c r="R20" i="4" l="1"/>
  <c r="R25" i="4" s="1"/>
  <c r="Q20" i="4"/>
  <c r="Q25" i="4" s="1"/>
  <c r="I15" i="4" l="1"/>
  <c r="H15" i="4"/>
  <c r="H47" i="4" s="1"/>
  <c r="I28" i="4"/>
  <c r="R44" i="4"/>
  <c r="Q47" i="4" l="1"/>
  <c r="I47" i="4"/>
  <c r="R47" i="4" s="1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<sst xmlns="http://schemas.openxmlformats.org/spreadsheetml/2006/main" count="68" uniqueCount="59">
  <si>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</si>
  <si>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</si>
  <si>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</si>
  <si>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</si>
  <si>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</si>
  <si>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</si>
  <si>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</si>
  <si>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</si>
  <si>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</si>
  <si>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</si>
  <si>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</si>
  <si>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</si>
  <si>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</si>
  <si>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</si>
  <si>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</si>
  <si>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</si>
  <si>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</si>
  <si>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</si>
  <si>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</si>
  <si>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</si>
  <si>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</si>
  <si>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</si>
  <si>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</si>
  <si>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</si>
  <si>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</si>
  <si>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</si>
  <si>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</si>
  <si>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</si>
  <si>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</si>
  <si>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</si>
  <si>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</si>
  <si>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</si>
  <si>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</si>
  <si>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</si>
  <si>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</si>
  <si>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</si>
  <si>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</si>
  <si>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</si>
  <si>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</si>
  <si>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</si>
  <si>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</si>
  <si>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</si>
  <si>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</si>
  <si>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</si>
  <si>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</si>
  <si>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</si>
  <si>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</si>
  <si>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</si>
  <si>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</si>
  <si>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</si>
  <si>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</si>
  <si>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</si>
  <si>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</si>
  <si>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</si>
  <si>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</si>
  <si>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</si>
  <si>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</si>
  <si>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</si>
  <si>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 xml:space="preserve">Al 31 de Diciembre del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</si>
</sst>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3" fontId="3" fillId="2" borderId="0" xfId="3" applyNumberFormat="1" applyFont="1" applyFill="1" applyBorder="1" applyAlignment="1" applyProtection="1">
      <alignment vertical="top"/>
      <protection locked="0"/>
    </xf>
    <xf numFmtId="3" fontId="6" fillId="2" borderId="2" xfId="0" applyNumberFormat="1" applyFont="1" applyFill="1" applyBorder="1"/>
    <xf numFmtId="3" fontId="3" fillId="2" borderId="0" xfId="3" applyNumberFormat="1" applyFont="1" applyFill="1" applyBorder="1" applyAlignment="1" applyProtection="1">
      <alignment vertical="top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13" fillId="0" borderId="0" xfId="0" applyFont="1" applyFill="1" applyBorder="1" applyAlignment="1">
      <alignment horizontal="center"/>
    </xf>
    <xf numFmtId="0" fontId="5" fillId="5" borderId="0" xfId="0" applyFont="1" applyFill="1" applyBorder="1" applyProtection="1"/>
    <xf numFmtId="0" fontId="5" fillId="5" borderId="0" xfId="0" applyFont="1" applyFill="1" applyProtection="1"/>
    <xf numFmtId="0" fontId="10" fillId="5" borderId="0" xfId="0" applyFont="1" applyFill="1" applyBorder="1"/>
    <xf numFmtId="0" fontId="10" fillId="5" borderId="0" xfId="0" applyFont="1" applyFill="1"/>
    <xf numFmtId="0" fontId="11" fillId="5" borderId="0" xfId="3" applyFont="1" applyFill="1" applyBorder="1" applyAlignment="1">
      <alignment horizontal="center"/>
    </xf>
    <xf numFmtId="0" fontId="0" fillId="5" borderId="0" xfId="0" applyFill="1"/>
    <xf numFmtId="0" fontId="9" fillId="5" borderId="0" xfId="0" applyFont="1" applyFill="1"/>
    <xf numFmtId="0" fontId="9" fillId="5" borderId="0" xfId="0" applyFont="1" applyFill="1" applyBorder="1"/>
    <xf numFmtId="0" fontId="5" fillId="5" borderId="0" xfId="0" applyFont="1" applyFill="1" applyBorder="1"/>
    <xf numFmtId="0" fontId="14" fillId="5" borderId="0" xfId="0" applyFont="1" applyFill="1" applyBorder="1"/>
    <xf numFmtId="49" fontId="13" fillId="5" borderId="0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2" fillId="5" borderId="0" xfId="3" applyFont="1" applyFill="1" applyBorder="1" applyAlignment="1">
      <alignment horizontal="center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6" borderId="2" xfId="2" applyNumberFormat="1" applyFont="1" applyFill="1" applyBorder="1" applyAlignment="1" applyProtection="1">
      <alignment horizontal="center" vertical="center" wrapText="1"/>
    </xf>
    <xf numFmtId="37" fontId="15" fillId="6" borderId="3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857250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38"/>
  <sheetViews>
    <sheetView tabSelected="1" topLeftCell="H1" zoomScale="60" zoomScaleNormal="60" workbookViewId="0">
      <selection activeCell="T1" sqref="T1"/>
    </sheetView>
  </sheetViews>
  <sheetFormatPr baseColWidth="10" defaultColWidth="0" defaultRowHeight="12" customHeight="1" zeroHeight="1" x14ac:dyDescent="0.2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9" width="12.2851562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5" width="18.7109375" style="3" customWidth="1"/>
    <col min="16" max="16" width="17.140625" style="3" customWidth="1"/>
    <col min="17" max="17" width="12.28515625" style="3" bestFit="1" customWidth="1"/>
    <col min="18" max="18" width="12.5703125" style="3" customWidth="1"/>
    <col min="19" max="19" width="1.85546875" style="3" customWidth="1"/>
    <col min="20" max="20" width="3" style="3" customWidth="1"/>
    <col min="21" max="16384" width="0" style="3" hidden="1"/>
  </cols>
  <sheetData>
    <row r="1" spans="1:20" s="56" customFormat="1" x14ac:dyDescent="0.2">
      <c r="A1" s="54"/>
      <c r="B1" s="55"/>
      <c r="C1" s="71"/>
      <c r="D1" s="71"/>
      <c r="E1" s="71"/>
      <c r="F1" s="72"/>
      <c r="G1" s="68"/>
      <c r="H1" s="68"/>
      <c r="I1" s="68"/>
      <c r="J1" s="68"/>
      <c r="L1" s="68"/>
      <c r="M1" s="68"/>
      <c r="N1" s="68"/>
      <c r="O1" s="68"/>
      <c r="P1" s="68"/>
      <c r="Q1" s="68"/>
      <c r="R1" s="68"/>
      <c r="S1" s="68"/>
      <c r="T1" s="68"/>
    </row>
    <row r="2" spans="1:20" s="57" customFormat="1" ht="15" x14ac:dyDescent="0.25">
      <c r="A2" s="54"/>
      <c r="B2" s="70"/>
      <c r="C2" s="70"/>
      <c r="D2" s="69" t="s">
        <v>52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  <c r="T2" s="70"/>
    </row>
    <row r="3" spans="1:20" s="58" customFormat="1" ht="21" customHeight="1" x14ac:dyDescent="0.25">
      <c r="A3" s="54"/>
      <c r="B3" s="65"/>
      <c r="C3" s="67"/>
      <c r="D3" s="69" t="s">
        <v>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T3" s="67"/>
    </row>
    <row r="4" spans="1:20" s="57" customFormat="1" ht="20.25" customHeight="1" x14ac:dyDescent="0.25">
      <c r="A4" s="54"/>
      <c r="B4" s="70"/>
      <c r="C4" s="59"/>
      <c r="D4" s="69" t="s">
        <v>58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  <c r="T4" s="70"/>
    </row>
    <row r="5" spans="1:20" s="57" customFormat="1" ht="18" customHeight="1" x14ac:dyDescent="0.25">
      <c r="A5" s="60"/>
      <c r="C5" s="70"/>
      <c r="D5" s="69" t="s">
        <v>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70"/>
    </row>
    <row r="6" spans="1:20" s="61" customFormat="1" ht="42" customHeight="1" x14ac:dyDescent="0.2">
      <c r="A6" s="54"/>
      <c r="B6" s="65"/>
      <c r="C6" s="54"/>
      <c r="D6" s="66"/>
      <c r="E6" s="66"/>
      <c r="F6" s="66"/>
      <c r="H6" s="66"/>
      <c r="I6" s="66"/>
      <c r="J6" s="66"/>
      <c r="L6" s="65"/>
      <c r="M6" s="65"/>
      <c r="O6" s="66"/>
      <c r="Q6" s="66"/>
      <c r="S6" s="66"/>
      <c r="T6" s="66"/>
    </row>
    <row r="7" spans="1:20" s="62" customFormat="1" ht="4.5" customHeight="1" x14ac:dyDescent="0.25"/>
    <row r="8" spans="1:20" s="57" customFormat="1" ht="10.5" customHeight="1" thickBot="1" x14ac:dyDescent="0.3">
      <c r="A8" s="63"/>
      <c r="B8" s="70"/>
      <c r="C8" s="77"/>
      <c r="D8" s="77"/>
      <c r="E8" s="76"/>
      <c r="F8" s="76"/>
      <c r="G8" s="76"/>
      <c r="H8" s="76"/>
      <c r="I8" s="75"/>
      <c r="J8" s="76"/>
      <c r="K8" s="64"/>
      <c r="L8" s="74"/>
      <c r="M8" s="73"/>
      <c r="N8" s="73"/>
      <c r="O8" s="70"/>
      <c r="P8" s="70"/>
      <c r="Q8" s="70"/>
      <c r="R8" s="70"/>
      <c r="S8" s="70"/>
      <c r="T8" s="70"/>
    </row>
    <row r="9" spans="1:20" s="1" customFormat="1" ht="12" customHeight="1" x14ac:dyDescent="0.2">
      <c r="A9" s="21"/>
      <c r="B9" s="2"/>
      <c r="C9" s="78" t="s">
        <v>53</v>
      </c>
      <c r="D9" s="79"/>
      <c r="E9" s="79"/>
      <c r="F9" s="79"/>
      <c r="G9" s="79"/>
      <c r="H9" s="84">
        <v>2016</v>
      </c>
      <c r="I9" s="86">
        <v>2015</v>
      </c>
      <c r="J9" s="87"/>
      <c r="K9" s="38" t="s">
        <v>49</v>
      </c>
      <c r="L9" s="78" t="s">
        <v>53</v>
      </c>
      <c r="M9" s="79"/>
      <c r="N9" s="79"/>
      <c r="O9" s="79"/>
      <c r="P9" s="82"/>
      <c r="Q9" s="84">
        <v>2016</v>
      </c>
      <c r="R9" s="86">
        <v>2015</v>
      </c>
      <c r="S9" s="90"/>
    </row>
    <row r="10" spans="1:20" s="1" customFormat="1" ht="12" customHeight="1" x14ac:dyDescent="0.2">
      <c r="A10" s="21"/>
      <c r="B10" s="2"/>
      <c r="C10" s="80"/>
      <c r="D10" s="81"/>
      <c r="E10" s="81"/>
      <c r="F10" s="81"/>
      <c r="G10" s="81"/>
      <c r="H10" s="85"/>
      <c r="I10" s="88"/>
      <c r="J10" s="89"/>
      <c r="K10" s="39"/>
      <c r="L10" s="80"/>
      <c r="M10" s="81"/>
      <c r="N10" s="81"/>
      <c r="O10" s="81"/>
      <c r="P10" s="83"/>
      <c r="Q10" s="85"/>
      <c r="R10" s="88"/>
      <c r="S10" s="91"/>
    </row>
    <row r="11" spans="1:20" s="1" customFormat="1" x14ac:dyDescent="0.2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 x14ac:dyDescent="0.2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 x14ac:dyDescent="0.2">
      <c r="C13" s="44" t="s">
        <v>2</v>
      </c>
      <c r="D13" s="45"/>
      <c r="E13" s="45"/>
      <c r="F13" s="45"/>
      <c r="G13" s="45"/>
      <c r="H13" s="6">
        <v>0</v>
      </c>
      <c r="I13" s="6">
        <v>0</v>
      </c>
      <c r="L13" s="45" t="s">
        <v>3</v>
      </c>
      <c r="M13" s="45"/>
      <c r="N13" s="45"/>
      <c r="O13" s="45"/>
      <c r="P13" s="45"/>
      <c r="Q13" s="1"/>
      <c r="R13" s="1"/>
      <c r="S13" s="5"/>
      <c r="T13" s="5"/>
    </row>
    <row r="14" spans="1:20" x14ac:dyDescent="0.2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 x14ac:dyDescent="0.2">
      <c r="C15" s="19"/>
      <c r="D15" s="45" t="s">
        <v>4</v>
      </c>
      <c r="E15" s="45"/>
      <c r="F15" s="45"/>
      <c r="G15" s="45"/>
      <c r="H15" s="30">
        <f>SUM(H16:H26)</f>
        <v>5774216086</v>
      </c>
      <c r="I15" s="30">
        <f>SUM(I16:I26)</f>
        <v>5180767000</v>
      </c>
      <c r="L15" s="6"/>
      <c r="M15" s="45" t="s">
        <v>4</v>
      </c>
      <c r="N15" s="45"/>
      <c r="O15" s="45"/>
      <c r="P15" s="45"/>
      <c r="Q15" s="31">
        <v>0</v>
      </c>
      <c r="R15" s="31">
        <v>0</v>
      </c>
      <c r="S15" s="5"/>
      <c r="T15" s="5"/>
    </row>
    <row r="16" spans="1:20" x14ac:dyDescent="0.2">
      <c r="C16" s="19"/>
      <c r="D16" s="7"/>
      <c r="E16" s="46" t="s">
        <v>5</v>
      </c>
      <c r="F16" s="46"/>
      <c r="G16" s="46"/>
      <c r="H16" s="29">
        <v>1714030372</v>
      </c>
      <c r="I16" s="29">
        <v>1558585288</v>
      </c>
      <c r="L16" s="6"/>
      <c r="M16" s="1"/>
      <c r="N16" s="48" t="s">
        <v>6</v>
      </c>
      <c r="O16" s="48"/>
      <c r="P16" s="48"/>
      <c r="Q16" s="32">
        <v>0</v>
      </c>
      <c r="R16" s="32">
        <v>0</v>
      </c>
      <c r="S16" s="5"/>
      <c r="T16" s="5"/>
    </row>
    <row r="17" spans="3:20" x14ac:dyDescent="0.2">
      <c r="C17" s="19"/>
      <c r="D17" s="7"/>
      <c r="E17" s="46" t="s">
        <v>7</v>
      </c>
      <c r="F17" s="46"/>
      <c r="G17" s="46"/>
      <c r="H17" s="29">
        <v>0</v>
      </c>
      <c r="I17" s="29">
        <v>0</v>
      </c>
      <c r="L17" s="6"/>
      <c r="M17" s="1"/>
      <c r="N17" s="48" t="s">
        <v>8</v>
      </c>
      <c r="O17" s="48"/>
      <c r="P17" s="48"/>
      <c r="Q17" s="32">
        <v>0</v>
      </c>
      <c r="R17" s="32">
        <v>0</v>
      </c>
      <c r="S17" s="5"/>
      <c r="T17" s="5"/>
    </row>
    <row r="18" spans="3:20" x14ac:dyDescent="0.2">
      <c r="C18" s="19"/>
      <c r="D18" s="26"/>
      <c r="E18" s="46" t="s">
        <v>9</v>
      </c>
      <c r="F18" s="46"/>
      <c r="G18" s="46"/>
      <c r="H18" s="29">
        <v>120124974</v>
      </c>
      <c r="I18" s="29">
        <v>50434251</v>
      </c>
      <c r="L18" s="6"/>
      <c r="M18" s="4"/>
      <c r="N18" s="48" t="s">
        <v>45</v>
      </c>
      <c r="O18" s="48"/>
      <c r="P18" s="48"/>
      <c r="Q18" s="32">
        <v>0</v>
      </c>
      <c r="R18" s="32">
        <v>0</v>
      </c>
      <c r="S18" s="5"/>
      <c r="T18" s="5"/>
    </row>
    <row r="19" spans="3:20" x14ac:dyDescent="0.2">
      <c r="C19" s="19"/>
      <c r="D19" s="26"/>
      <c r="E19" s="46" t="s">
        <v>10</v>
      </c>
      <c r="F19" s="46"/>
      <c r="G19" s="46"/>
      <c r="H19" s="29">
        <v>616296230</v>
      </c>
      <c r="I19" s="29">
        <v>564685168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 x14ac:dyDescent="0.2">
      <c r="C20" s="19"/>
      <c r="D20" s="26"/>
      <c r="E20" s="46" t="s">
        <v>11</v>
      </c>
      <c r="F20" s="46"/>
      <c r="G20" s="46"/>
      <c r="H20" s="29">
        <v>123375761</v>
      </c>
      <c r="I20" s="29">
        <v>45260297</v>
      </c>
      <c r="L20" s="6"/>
      <c r="M20" s="45" t="s">
        <v>12</v>
      </c>
      <c r="N20" s="45"/>
      <c r="O20" s="45"/>
      <c r="P20" s="45"/>
      <c r="Q20" s="31">
        <f>SUM(Q21:Q23)</f>
        <v>536831436</v>
      </c>
      <c r="R20" s="31">
        <f>SUM(R21:R23)</f>
        <v>551719980</v>
      </c>
      <c r="S20" s="5"/>
      <c r="T20" s="5"/>
    </row>
    <row r="21" spans="3:20" x14ac:dyDescent="0.2">
      <c r="C21" s="19"/>
      <c r="D21" s="26"/>
      <c r="E21" s="46" t="s">
        <v>13</v>
      </c>
      <c r="F21" s="46"/>
      <c r="G21" s="46"/>
      <c r="H21" s="29">
        <v>43966931</v>
      </c>
      <c r="I21" s="29">
        <v>137497867</v>
      </c>
      <c r="L21" s="6"/>
      <c r="M21" s="4"/>
      <c r="N21" s="48" t="s">
        <v>6</v>
      </c>
      <c r="O21" s="48"/>
      <c r="P21" s="48"/>
      <c r="Q21" s="41">
        <v>400485760</v>
      </c>
      <c r="R21" s="32">
        <v>100110670</v>
      </c>
      <c r="S21" s="5"/>
      <c r="T21" s="5"/>
    </row>
    <row r="22" spans="3:20" x14ac:dyDescent="0.2">
      <c r="C22" s="19"/>
      <c r="D22" s="26"/>
      <c r="E22" s="46" t="s">
        <v>14</v>
      </c>
      <c r="F22" s="46"/>
      <c r="G22" s="46"/>
      <c r="H22" s="29">
        <v>0</v>
      </c>
      <c r="I22" s="29">
        <v>0</v>
      </c>
      <c r="L22" s="6"/>
      <c r="M22" s="7"/>
      <c r="N22" s="48" t="s">
        <v>8</v>
      </c>
      <c r="O22" s="48"/>
      <c r="P22" s="48"/>
      <c r="Q22" s="41">
        <v>135332124</v>
      </c>
      <c r="R22" s="32">
        <v>450337093</v>
      </c>
      <c r="S22" s="5"/>
      <c r="T22" s="5"/>
    </row>
    <row r="23" spans="3:20" x14ac:dyDescent="0.2">
      <c r="C23" s="19"/>
      <c r="D23" s="26"/>
      <c r="E23" s="46" t="s">
        <v>15</v>
      </c>
      <c r="F23" s="46"/>
      <c r="G23" s="46"/>
      <c r="H23" s="29">
        <v>0</v>
      </c>
      <c r="I23" s="29">
        <v>0</v>
      </c>
      <c r="L23" s="6"/>
      <c r="M23" s="1"/>
      <c r="N23" s="48" t="s">
        <v>16</v>
      </c>
      <c r="O23" s="48"/>
      <c r="P23" s="48"/>
      <c r="Q23" s="32">
        <v>1013552</v>
      </c>
      <c r="R23" s="32">
        <v>1272217</v>
      </c>
      <c r="S23" s="5"/>
      <c r="T23" s="5"/>
    </row>
    <row r="24" spans="3:20" x14ac:dyDescent="0.2">
      <c r="C24" s="19"/>
      <c r="D24" s="7"/>
      <c r="E24" s="46" t="s">
        <v>17</v>
      </c>
      <c r="F24" s="46"/>
      <c r="G24" s="46"/>
      <c r="H24" s="29">
        <v>3033365343</v>
      </c>
      <c r="I24" s="29">
        <v>1847522804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 x14ac:dyDescent="0.2">
      <c r="C25" s="19"/>
      <c r="D25" s="26"/>
      <c r="E25" s="46" t="s">
        <v>48</v>
      </c>
      <c r="F25" s="46"/>
      <c r="G25" s="46"/>
      <c r="H25" s="29">
        <v>121460890</v>
      </c>
      <c r="I25" s="29">
        <v>705950806</v>
      </c>
      <c r="L25" s="6"/>
      <c r="M25" s="45" t="s">
        <v>18</v>
      </c>
      <c r="N25" s="45"/>
      <c r="O25" s="45"/>
      <c r="P25" s="45"/>
      <c r="Q25" s="31">
        <f>SUM(Q15-Q20)</f>
        <v>-536831436</v>
      </c>
      <c r="R25" s="31">
        <f>SUM(R15-R20)</f>
        <v>-551719980</v>
      </c>
      <c r="S25" s="42"/>
      <c r="T25" s="5"/>
    </row>
    <row r="26" spans="3:20" x14ac:dyDescent="0.2">
      <c r="C26" s="19"/>
      <c r="D26" s="7"/>
      <c r="E26" s="47" t="s">
        <v>50</v>
      </c>
      <c r="F26" s="47"/>
      <c r="G26" s="8"/>
      <c r="H26" s="29">
        <v>1595585</v>
      </c>
      <c r="I26" s="29">
        <v>270830519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 x14ac:dyDescent="0.2">
      <c r="C27" s="19"/>
      <c r="D27" s="7"/>
      <c r="E27" s="6"/>
      <c r="F27" s="7"/>
      <c r="G27" s="7"/>
      <c r="L27" s="1"/>
      <c r="M27" s="1"/>
      <c r="N27" s="1"/>
      <c r="O27" s="1"/>
      <c r="P27" s="1"/>
      <c r="Q27" s="1"/>
      <c r="R27" s="1"/>
      <c r="S27" s="5"/>
      <c r="T27" s="5"/>
    </row>
    <row r="28" spans="3:20" x14ac:dyDescent="0.2">
      <c r="C28" s="19"/>
      <c r="D28" s="45" t="s">
        <v>12</v>
      </c>
      <c r="E28" s="45"/>
      <c r="F28" s="45"/>
      <c r="G28" s="45"/>
      <c r="H28" s="30">
        <f>SUM(H29:H44)</f>
        <v>4712278448</v>
      </c>
      <c r="I28" s="30">
        <f>SUM(I29:I44)</f>
        <v>4310120382</v>
      </c>
      <c r="L28" s="45" t="s">
        <v>19</v>
      </c>
      <c r="M28" s="45"/>
      <c r="N28" s="45"/>
      <c r="O28" s="45"/>
      <c r="P28" s="45"/>
      <c r="Q28" s="32">
        <v>0</v>
      </c>
      <c r="R28" s="32">
        <v>0</v>
      </c>
      <c r="S28" s="5"/>
      <c r="T28" s="5"/>
    </row>
    <row r="29" spans="3:20" x14ac:dyDescent="0.2">
      <c r="C29" s="19"/>
      <c r="D29" s="27"/>
      <c r="E29" s="46" t="s">
        <v>20</v>
      </c>
      <c r="F29" s="46"/>
      <c r="G29" s="46"/>
      <c r="H29" s="29">
        <v>2736433119</v>
      </c>
      <c r="I29" s="29">
        <v>2424576525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 x14ac:dyDescent="0.2">
      <c r="C30" s="19"/>
      <c r="D30" s="27"/>
      <c r="E30" s="46" t="s">
        <v>21</v>
      </c>
      <c r="F30" s="46"/>
      <c r="G30" s="46"/>
      <c r="H30" s="29">
        <v>207078429</v>
      </c>
      <c r="I30" s="29">
        <v>141109642</v>
      </c>
      <c r="L30" s="1"/>
      <c r="M30" s="45" t="s">
        <v>4</v>
      </c>
      <c r="N30" s="45"/>
      <c r="O30" s="45"/>
      <c r="P30" s="45"/>
      <c r="Q30" s="31">
        <f>SUM(Q31:Q34)</f>
        <v>169469807</v>
      </c>
      <c r="R30" s="31">
        <f>SUM(R31+R34)</f>
        <v>0</v>
      </c>
      <c r="S30" s="5"/>
      <c r="T30" s="5"/>
    </row>
    <row r="31" spans="3:20" x14ac:dyDescent="0.2">
      <c r="C31" s="19"/>
      <c r="D31" s="27"/>
      <c r="E31" s="46" t="s">
        <v>22</v>
      </c>
      <c r="F31" s="46"/>
      <c r="G31" s="46"/>
      <c r="H31" s="29">
        <v>673789571</v>
      </c>
      <c r="I31" s="29">
        <v>842091177</v>
      </c>
      <c r="L31" s="6"/>
      <c r="M31" s="1"/>
      <c r="N31" s="48" t="s">
        <v>23</v>
      </c>
      <c r="O31" s="48"/>
      <c r="P31" s="48"/>
      <c r="Q31" s="32">
        <v>0</v>
      </c>
      <c r="R31" s="32">
        <v>0</v>
      </c>
      <c r="S31" s="5"/>
      <c r="T31" s="5"/>
    </row>
    <row r="32" spans="3:20" x14ac:dyDescent="0.2">
      <c r="C32" s="19"/>
      <c r="D32" s="7"/>
      <c r="E32" s="46" t="s">
        <v>24</v>
      </c>
      <c r="F32" s="46"/>
      <c r="G32" s="46"/>
      <c r="H32" s="29">
        <v>54664196</v>
      </c>
      <c r="I32" s="29">
        <v>10000000</v>
      </c>
      <c r="L32" s="6"/>
      <c r="M32" s="27"/>
      <c r="N32" s="48" t="s">
        <v>25</v>
      </c>
      <c r="O32" s="48"/>
      <c r="P32" s="48"/>
      <c r="Q32" s="32">
        <v>0</v>
      </c>
      <c r="R32" s="32">
        <v>0</v>
      </c>
      <c r="S32" s="5"/>
      <c r="T32" s="5"/>
    </row>
    <row r="33" spans="3:20" x14ac:dyDescent="0.2">
      <c r="C33" s="19"/>
      <c r="D33" s="27"/>
      <c r="E33" s="46" t="s">
        <v>26</v>
      </c>
      <c r="F33" s="46"/>
      <c r="G33" s="46"/>
      <c r="H33" s="29">
        <v>754806252</v>
      </c>
      <c r="I33" s="29">
        <v>717152146</v>
      </c>
      <c r="L33" s="6"/>
      <c r="M33" s="27"/>
      <c r="N33" s="48" t="s">
        <v>27</v>
      </c>
      <c r="O33" s="48"/>
      <c r="P33" s="48"/>
      <c r="Q33" s="32">
        <v>0</v>
      </c>
      <c r="R33" s="32">
        <v>0</v>
      </c>
      <c r="S33" s="5"/>
      <c r="T33" s="5"/>
    </row>
    <row r="34" spans="3:20" x14ac:dyDescent="0.2">
      <c r="C34" s="19"/>
      <c r="D34" s="27"/>
      <c r="E34" s="46" t="s">
        <v>28</v>
      </c>
      <c r="F34" s="46"/>
      <c r="G34" s="46"/>
      <c r="H34" s="29">
        <v>10744545</v>
      </c>
      <c r="I34" s="29">
        <v>31522787</v>
      </c>
      <c r="L34" s="6"/>
      <c r="M34" s="27"/>
      <c r="N34" s="48" t="s">
        <v>46</v>
      </c>
      <c r="O34" s="48"/>
      <c r="P34" s="48"/>
      <c r="Q34" s="32">
        <v>169469807</v>
      </c>
      <c r="R34" s="32">
        <v>0</v>
      </c>
      <c r="S34" s="5"/>
      <c r="T34" s="5"/>
    </row>
    <row r="35" spans="3:20" x14ac:dyDescent="0.2">
      <c r="C35" s="19"/>
      <c r="D35" s="27"/>
      <c r="E35" s="46" t="s">
        <v>29</v>
      </c>
      <c r="F35" s="46"/>
      <c r="G35" s="46"/>
      <c r="H35" s="29">
        <v>206564715</v>
      </c>
      <c r="I35" s="29">
        <v>106973469</v>
      </c>
      <c r="L35" s="6"/>
      <c r="M35" s="4"/>
      <c r="N35" s="48"/>
      <c r="O35" s="48"/>
      <c r="P35" s="48"/>
      <c r="Q35" s="32"/>
      <c r="R35" s="32"/>
      <c r="S35" s="5"/>
      <c r="T35" s="5"/>
    </row>
    <row r="36" spans="3:20" x14ac:dyDescent="0.2">
      <c r="C36" s="19"/>
      <c r="D36" s="27"/>
      <c r="E36" s="46" t="s">
        <v>30</v>
      </c>
      <c r="F36" s="46"/>
      <c r="G36" s="46"/>
      <c r="H36" s="29">
        <v>0</v>
      </c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 x14ac:dyDescent="0.2">
      <c r="C37" s="19"/>
      <c r="D37" s="27"/>
      <c r="E37" s="46" t="s">
        <v>31</v>
      </c>
      <c r="F37" s="46"/>
      <c r="G37" s="46"/>
      <c r="H37" s="29">
        <v>0</v>
      </c>
      <c r="I37" s="29">
        <v>36694636</v>
      </c>
      <c r="L37" s="6"/>
      <c r="M37" s="45" t="s">
        <v>12</v>
      </c>
      <c r="N37" s="45"/>
      <c r="O37" s="45"/>
      <c r="P37" s="45"/>
      <c r="Q37" s="31">
        <f>SUM(Q38+Q41)</f>
        <v>105167328</v>
      </c>
      <c r="R37" s="31">
        <f>SUM(R38+R41)</f>
        <v>231452413</v>
      </c>
      <c r="S37" s="5"/>
      <c r="T37" s="5"/>
    </row>
    <row r="38" spans="3:20" x14ac:dyDescent="0.2">
      <c r="C38" s="19"/>
      <c r="D38" s="27"/>
      <c r="E38" s="46" t="s">
        <v>32</v>
      </c>
      <c r="F38" s="46"/>
      <c r="G38" s="46"/>
      <c r="H38" s="29">
        <v>0</v>
      </c>
      <c r="I38" s="29">
        <v>0</v>
      </c>
      <c r="L38" s="1"/>
      <c r="M38" s="1"/>
      <c r="N38" s="48" t="s">
        <v>33</v>
      </c>
      <c r="O38" s="48"/>
      <c r="P38" s="48"/>
      <c r="Q38" s="43">
        <f>SUM(Q39:Q40)</f>
        <v>59558429</v>
      </c>
      <c r="R38" s="43">
        <f>SUM(R39:R40)</f>
        <v>83319271</v>
      </c>
      <c r="S38" s="5"/>
      <c r="T38" s="5"/>
    </row>
    <row r="39" spans="3:20" x14ac:dyDescent="0.2">
      <c r="C39" s="19"/>
      <c r="D39" s="27"/>
      <c r="E39" s="46" t="s">
        <v>34</v>
      </c>
      <c r="F39" s="46"/>
      <c r="G39" s="46"/>
      <c r="H39" s="29">
        <v>60139381</v>
      </c>
      <c r="I39" s="29">
        <v>0</v>
      </c>
      <c r="L39" s="6"/>
      <c r="M39" s="1"/>
      <c r="N39" s="48" t="s">
        <v>25</v>
      </c>
      <c r="O39" s="48"/>
      <c r="P39" s="48"/>
      <c r="Q39" s="41">
        <v>59558429</v>
      </c>
      <c r="R39" s="41">
        <v>83319271</v>
      </c>
      <c r="S39" s="5"/>
      <c r="T39" s="5"/>
    </row>
    <row r="40" spans="3:20" x14ac:dyDescent="0.2">
      <c r="C40" s="19"/>
      <c r="D40" s="27"/>
      <c r="E40" s="46" t="s">
        <v>35</v>
      </c>
      <c r="F40" s="46"/>
      <c r="G40" s="46"/>
      <c r="H40" s="29">
        <v>6300000</v>
      </c>
      <c r="I40" s="29">
        <v>0</v>
      </c>
      <c r="L40" s="6"/>
      <c r="M40" s="27"/>
      <c r="N40" s="48" t="s">
        <v>27</v>
      </c>
      <c r="O40" s="48"/>
      <c r="P40" s="48"/>
      <c r="Q40" s="32">
        <v>0</v>
      </c>
      <c r="R40" s="32">
        <v>0</v>
      </c>
      <c r="S40" s="5"/>
      <c r="T40" s="5"/>
    </row>
    <row r="41" spans="3:20" x14ac:dyDescent="0.2">
      <c r="C41" s="19"/>
      <c r="D41" s="27"/>
      <c r="E41" s="46" t="s">
        <v>36</v>
      </c>
      <c r="F41" s="46"/>
      <c r="G41" s="46"/>
      <c r="H41" s="29">
        <v>0</v>
      </c>
      <c r="I41" s="29">
        <v>0</v>
      </c>
      <c r="L41" s="6"/>
      <c r="M41" s="27"/>
      <c r="N41" s="48" t="s">
        <v>47</v>
      </c>
      <c r="O41" s="48"/>
      <c r="P41" s="48"/>
      <c r="Q41" s="32">
        <v>45608899</v>
      </c>
      <c r="R41" s="32">
        <v>148133142</v>
      </c>
      <c r="S41" s="5"/>
      <c r="T41" s="5"/>
    </row>
    <row r="42" spans="3:20" x14ac:dyDescent="0.2">
      <c r="C42" s="19"/>
      <c r="D42" s="7"/>
      <c r="E42" s="46" t="s">
        <v>37</v>
      </c>
      <c r="F42" s="46"/>
      <c r="G42" s="46"/>
      <c r="H42" s="29">
        <v>0</v>
      </c>
      <c r="I42" s="29">
        <v>0</v>
      </c>
      <c r="L42" s="6"/>
      <c r="M42" s="27"/>
      <c r="N42" s="48"/>
      <c r="O42" s="48"/>
      <c r="P42" s="48"/>
      <c r="Q42" s="32"/>
      <c r="R42" s="32"/>
      <c r="S42" s="5"/>
      <c r="T42" s="5"/>
    </row>
    <row r="43" spans="3:20" x14ac:dyDescent="0.2">
      <c r="C43" s="19"/>
      <c r="D43" s="27"/>
      <c r="E43" s="46" t="s">
        <v>38</v>
      </c>
      <c r="F43" s="46"/>
      <c r="G43" s="46"/>
      <c r="H43" s="29"/>
      <c r="I43" s="29">
        <v>0</v>
      </c>
      <c r="L43" s="6"/>
      <c r="M43" s="4"/>
      <c r="N43" s="1"/>
      <c r="O43" s="1"/>
      <c r="P43" s="1"/>
      <c r="Q43" s="1"/>
      <c r="R43" s="1"/>
      <c r="S43" s="5"/>
      <c r="T43" s="5"/>
    </row>
    <row r="44" spans="3:20" x14ac:dyDescent="0.2">
      <c r="C44" s="19"/>
      <c r="D44" s="27"/>
      <c r="E44" s="46" t="s">
        <v>51</v>
      </c>
      <c r="F44" s="46"/>
      <c r="G44" s="46"/>
      <c r="H44" s="29">
        <v>1758240</v>
      </c>
      <c r="I44" s="29">
        <v>0</v>
      </c>
      <c r="L44" s="6"/>
      <c r="M44" s="45" t="s">
        <v>39</v>
      </c>
      <c r="N44" s="45"/>
      <c r="O44" s="45"/>
      <c r="P44" s="45"/>
      <c r="Q44" s="31">
        <f>SUM(Q30-Q37)</f>
        <v>64302479</v>
      </c>
      <c r="R44" s="31">
        <f>SUM(R30-R37)</f>
        <v>-231452413</v>
      </c>
      <c r="S44" s="5"/>
      <c r="T44" s="5"/>
    </row>
    <row r="45" spans="3:20" x14ac:dyDescent="0.2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 x14ac:dyDescent="0.2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 x14ac:dyDescent="0.2">
      <c r="C47" s="20"/>
      <c r="D47" s="45" t="s">
        <v>40</v>
      </c>
      <c r="E47" s="45"/>
      <c r="F47" s="45"/>
      <c r="G47" s="45"/>
      <c r="H47" s="30">
        <f>SUM(H15-H28)</f>
        <v>1061937638</v>
      </c>
      <c r="I47" s="30">
        <f>SUM(I15-I28)</f>
        <v>870646618</v>
      </c>
      <c r="L47" s="49" t="s">
        <v>41</v>
      </c>
      <c r="M47" s="49"/>
      <c r="N47" s="49"/>
      <c r="O47" s="49"/>
      <c r="P47" s="49"/>
      <c r="Q47" s="31">
        <f>H47+Q25+Q44</f>
        <v>589408681</v>
      </c>
      <c r="R47" s="31">
        <f>I47+R25+R44</f>
        <v>87474225</v>
      </c>
      <c r="S47" s="5"/>
      <c r="T47" s="5"/>
    </row>
    <row r="48" spans="3:20" x14ac:dyDescent="0.2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 x14ac:dyDescent="0.2">
      <c r="C49" s="20"/>
      <c r="D49" s="27"/>
      <c r="E49" s="27"/>
      <c r="F49" s="27"/>
      <c r="G49" s="27"/>
      <c r="L49" s="49" t="s">
        <v>42</v>
      </c>
      <c r="M49" s="49"/>
      <c r="N49" s="49"/>
      <c r="O49" s="49"/>
      <c r="P49" s="49"/>
      <c r="Q49" s="31">
        <v>676336645</v>
      </c>
      <c r="R49" s="31">
        <v>588862116.38999999</v>
      </c>
      <c r="S49" s="5"/>
      <c r="T49" s="5"/>
    </row>
    <row r="50" spans="3:20" x14ac:dyDescent="0.2">
      <c r="C50" s="20"/>
      <c r="D50" s="27"/>
      <c r="E50" s="27"/>
      <c r="F50" s="27"/>
      <c r="G50" s="27"/>
      <c r="L50" s="49" t="s">
        <v>44</v>
      </c>
      <c r="M50" s="49"/>
      <c r="N50" s="49"/>
      <c r="O50" s="49"/>
      <c r="P50" s="49"/>
      <c r="Q50" s="31">
        <v>1265735326</v>
      </c>
      <c r="R50" s="31">
        <v>676336345</v>
      </c>
      <c r="S50" s="5"/>
      <c r="T50" s="5"/>
    </row>
    <row r="51" spans="3:20" x14ac:dyDescent="0.2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 x14ac:dyDescent="0.2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 x14ac:dyDescent="0.2"/>
    <row r="54" spans="3:20" ht="14.25" x14ac:dyDescent="0.2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 x14ac:dyDescent="0.2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 x14ac:dyDescent="0.2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 x14ac:dyDescent="0.2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 x14ac:dyDescent="0.2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 x14ac:dyDescent="0.2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 x14ac:dyDescent="0.2">
      <c r="C60" s="12"/>
      <c r="D60" s="13"/>
      <c r="E60" s="51"/>
      <c r="F60" s="51"/>
      <c r="G60" s="51"/>
      <c r="H60" s="51"/>
      <c r="I60" s="13"/>
      <c r="J60" s="14"/>
      <c r="K60" s="24"/>
      <c r="L60" s="14"/>
      <c r="M60" s="1"/>
      <c r="N60" s="52"/>
      <c r="O60" s="52"/>
      <c r="P60" s="52"/>
      <c r="Q60" s="52"/>
      <c r="R60" s="1"/>
    </row>
    <row r="61" spans="3:20" x14ac:dyDescent="0.2">
      <c r="C61" s="16"/>
      <c r="D61" s="1"/>
      <c r="E61" s="53" t="s">
        <v>56</v>
      </c>
      <c r="F61" s="53"/>
      <c r="G61" s="53"/>
      <c r="H61" s="53"/>
      <c r="I61" s="1"/>
      <c r="J61" s="17"/>
      <c r="K61" s="25"/>
      <c r="L61" s="1"/>
      <c r="M61" s="2"/>
      <c r="N61" s="53" t="s">
        <v>57</v>
      </c>
      <c r="O61" s="53"/>
      <c r="P61" s="53"/>
      <c r="Q61" s="53"/>
      <c r="R61" s="1"/>
    </row>
    <row r="62" spans="3:20" x14ac:dyDescent="0.2">
      <c r="C62" s="18"/>
      <c r="D62" s="1"/>
      <c r="E62" s="50" t="s">
        <v>54</v>
      </c>
      <c r="F62" s="50"/>
      <c r="G62" s="50"/>
      <c r="H62" s="50"/>
      <c r="I62" s="1"/>
      <c r="J62" s="17"/>
      <c r="K62" s="25"/>
      <c r="L62" s="1"/>
      <c r="N62" s="50" t="s">
        <v>55</v>
      </c>
      <c r="O62" s="50"/>
      <c r="P62" s="50"/>
      <c r="Q62" s="50"/>
      <c r="R62" s="1"/>
    </row>
    <row r="63" spans="3:20" x14ac:dyDescent="0.2"/>
    <row r="64" spans="3:20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</sheetData>
  <mergeCells count="74">
    <mergeCell ref="I9:J10"/>
    <mergeCell ref="D2:R2"/>
    <mergeCell ref="D3:R3"/>
    <mergeCell ref="D4:R4"/>
    <mergeCell ref="D5:R5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C9:G10"/>
    <mergeCell ref="L9:P10"/>
    <mergeCell ref="H9:H10"/>
    <mergeCell ref="Q9:Q10"/>
    <mergeCell ref="R9:S10"/>
  </mergeCells>
  <printOptions horizontalCentered="1" verticalCentered="1"/>
  <pageMargins left="0" right="0" top="0.35433070866141736" bottom="0.35433070866141736" header="0" footer="0"/>
  <pageSetup scale="67" orientation="landscape" r:id="rId1"/>
  <ignoredErrors>
    <ignoredError sqref="Q38:R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Jose Salvador Gómez Martínez</cp:lastModifiedBy>
  <cp:lastPrinted>2017-03-06T16:31:17Z</cp:lastPrinted>
  <dcterms:created xsi:type="dcterms:W3CDTF">2014-09-04T19:30:54Z</dcterms:created>
  <dcterms:modified xsi:type="dcterms:W3CDTF">2017-03-21T17:32:31Z</dcterms:modified>
</cp:coreProperties>
</file>