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Abril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3" i="1"/>
  <c r="J61" l="1"/>
  <c r="F22" l="1"/>
  <c r="I160"/>
  <c r="J158" s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6"/>
  <c r="J214" s="1"/>
  <c r="I102"/>
  <c r="J99" s="1"/>
  <c r="I189"/>
  <c r="J184" s="1"/>
  <c r="F23" l="1"/>
  <c r="K23"/>
  <c r="H23"/>
  <c r="J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<sst xmlns="http://schemas.openxmlformats.org/spreadsheetml/2006/main" count="99" uniqueCount="88">
  <si>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</si>
  <si>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</si>
  <si>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</si>
  <si>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</si>
  <si>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</si>
  <si>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</si>
  <si>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</si>
  <si>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</si>
  <si>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</si>
  <si>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</si>
  <si>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</si>
  <si>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</si>
  <si>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</si>
  <si>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</si>
  <si>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</si>
  <si>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</si>
  <si>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</si>
  <si>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</si>
  <si>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</si>
  <si>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</si>
  <si>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</si>
  <si>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</si>
  <si>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</si>
  <si>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</si>
  <si>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</si>
  <si>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</si>
  <si>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</si>
  <si>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</si>
  <si>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</si>
  <si>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</si>
  <si>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</si>
  <si>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</si>
  <si>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</si>
  <si>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</si>
  <si>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</si>
  <si>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</si>
  <si>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</si>
  <si>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</si>
  <si>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</si>
  <si>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</si>
  <si>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</si>
  <si>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</si>
  <si>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</si>
  <si>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</si>
  <si>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</si>
  <si>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</si>
  <si>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</si>
  <si>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</si>
  <si>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</si>
  <si>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</si>
  <si>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</si>
  <si>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</si>
  <si>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</si>
  <si>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</si>
  <si>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</si>
  <si>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</si>
  <si>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</si>
  <si>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</si>
  <si>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</si>
  <si>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</si>
  <si>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</si>
  <si>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</si>
  <si>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</si>
  <si>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</si>
  <si>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</si>
  <si>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</si>
  <si>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</si>
  <si>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</si>
  <si>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</si>
  <si>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</si>
  <si>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</si>
  <si>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</si>
  <si>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</si>
  <si>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</si>
  <si>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</si>
  <si>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</si>
  <si>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</si>
  <si>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</si>
  <si>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</si>
  <si>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</si>
  <si>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</si>
  <si>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</si>
  <si>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</si>
  <si>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</si>
  <si>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</si>
  <si>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</si>
  <si>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INFORMACIÓN ESTADÍSTICA ABRIL 2017</t>
  </si>
  <si>
    <t>CONFIDENCIAL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</si>
</sst>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 Unicode MS"/>
      <family val="2"/>
    </font>
    <font>
      <sz val="12"/>
      <color theme="1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18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9" fontId="0" fillId="7" borderId="9" xfId="1" applyFont="1" applyFill="1" applyBorder="1" applyAlignment="1">
      <alignment wrapText="1"/>
    </xf>
    <xf numFmtId="0" fontId="9" fillId="7" borderId="7" xfId="0" applyFont="1" applyFill="1" applyBorder="1"/>
    <xf numFmtId="0" fontId="6" fillId="7" borderId="7" xfId="2" applyFont="1" applyFill="1" applyBorder="1"/>
    <xf numFmtId="0" fontId="9" fillId="7" borderId="10" xfId="0" applyFont="1" applyFill="1" applyBorder="1" applyAlignment="1">
      <alignment horizontal="center"/>
    </xf>
    <xf numFmtId="0" fontId="6" fillId="7" borderId="10" xfId="2" applyFont="1" applyFill="1" applyBorder="1" applyAlignment="1">
      <alignment horizontal="center"/>
    </xf>
    <xf numFmtId="0" fontId="6" fillId="7" borderId="2" xfId="2" applyFill="1" applyBorder="1" applyAlignment="1"/>
    <xf numFmtId="0" fontId="9" fillId="7" borderId="8" xfId="0" applyFont="1" applyFill="1" applyBorder="1"/>
    <xf numFmtId="0" fontId="6" fillId="7" borderId="8" xfId="2" applyFont="1" applyFill="1" applyBorder="1"/>
    <xf numFmtId="0" fontId="6" fillId="7" borderId="8" xfId="2" applyFont="1" applyFill="1" applyBorder="1" applyAlignment="1">
      <alignment wrapText="1"/>
    </xf>
    <xf numFmtId="0" fontId="5" fillId="7" borderId="10" xfId="0" applyFont="1" applyFill="1" applyBorder="1" applyAlignment="1"/>
    <xf numFmtId="0" fontId="6" fillId="7" borderId="7" xfId="2" applyFont="1" applyFill="1" applyBorder="1" applyAlignment="1"/>
    <xf numFmtId="0" fontId="10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7" fillId="7" borderId="10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9" fillId="7" borderId="21" xfId="0" applyFont="1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8" fillId="7" borderId="4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0" fillId="7" borderId="19" xfId="0" applyFont="1" applyFill="1" applyBorder="1" applyAlignment="1">
      <alignment horizontal="left" wrapText="1"/>
    </xf>
    <xf numFmtId="0" fontId="0" fillId="7" borderId="21" xfId="0" applyFont="1" applyFill="1" applyBorder="1" applyAlignment="1">
      <alignment horizontal="left" wrapText="1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left"/>
    </xf>
    <xf numFmtId="0" fontId="11" fillId="7" borderId="19" xfId="0" applyFont="1" applyFill="1" applyBorder="1" applyAlignment="1">
      <alignment horizontal="left" wrapText="1"/>
    </xf>
    <xf numFmtId="0" fontId="11" fillId="7" borderId="21" xfId="0" applyFont="1" applyFill="1" applyBorder="1" applyAlignment="1">
      <alignment horizontal="left" wrapText="1"/>
    </xf>
    <xf numFmtId="0" fontId="12" fillId="7" borderId="19" xfId="0" applyFont="1" applyFill="1" applyBorder="1" applyAlignment="1">
      <alignment horizontal="left" wrapText="1"/>
    </xf>
    <xf numFmtId="0" fontId="12" fillId="7" borderId="21" xfId="0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8776704"/>
        <c:axId val="68778240"/>
        <c:axId val="0"/>
      </c:bar3DChart>
      <c:catAx>
        <c:axId val="68776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8778240"/>
        <c:crosses val="autoZero"/>
        <c:auto val="1"/>
        <c:lblAlgn val="ctr"/>
        <c:lblOffset val="100"/>
      </c:catAx>
      <c:valAx>
        <c:axId val="687782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77670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Abril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Abril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Abril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66E-2"/>
                  <c:y val="-2.8837798861020558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15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15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2017'!$I$96:$I$100</c:f>
              <c:numCache>
                <c:formatCode>General</c:formatCode>
                <c:ptCount val="5"/>
                <c:pt idx="0">
                  <c:v>10</c:v>
                </c:pt>
                <c:pt idx="1">
                  <c:v>104</c:v>
                </c:pt>
                <c:pt idx="2">
                  <c:v>181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9903488"/>
        <c:axId val="69905024"/>
        <c:axId val="0"/>
      </c:bar3DChart>
      <c:catAx>
        <c:axId val="69903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9905024"/>
        <c:crosses val="autoZero"/>
        <c:auto val="1"/>
        <c:lblAlgn val="ctr"/>
        <c:lblOffset val="100"/>
      </c:catAx>
      <c:valAx>
        <c:axId val="699050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990348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544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Abril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Abril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Abril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519E-2"/>
                  <c:y val="-0.1939742937027078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23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Abril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2017'!$I$155:$I$158</c:f>
              <c:numCache>
                <c:formatCode>General</c:formatCode>
                <c:ptCount val="4"/>
                <c:pt idx="0">
                  <c:v>267</c:v>
                </c:pt>
                <c:pt idx="1">
                  <c:v>47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Abril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2017'!$J$155:$J$158</c:f>
              <c:numCache>
                <c:formatCode>0%</c:formatCode>
                <c:ptCount val="4"/>
                <c:pt idx="0">
                  <c:v>0.8422712933753943</c:v>
                </c:pt>
                <c:pt idx="1">
                  <c:v>0.14826498422712933</c:v>
                </c:pt>
                <c:pt idx="2">
                  <c:v>9.4637223974763408E-3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68454272"/>
        <c:axId val="68455808"/>
        <c:axId val="0"/>
      </c:bar3DChart>
      <c:catAx>
        <c:axId val="68454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68455808"/>
        <c:crosses val="autoZero"/>
        <c:auto val="1"/>
        <c:lblAlgn val="ctr"/>
        <c:lblOffset val="100"/>
      </c:catAx>
      <c:valAx>
        <c:axId val="68455808"/>
        <c:scaling>
          <c:orientation val="minMax"/>
        </c:scaling>
        <c:delete val="1"/>
        <c:axPos val="l"/>
        <c:numFmt formatCode="General" sourceLinked="1"/>
        <c:tickLblPos val="none"/>
        <c:crossAx val="6845427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46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0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Abril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255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06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Abril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2017'!$I$211:$I$214</c:f>
              <c:numCache>
                <c:formatCode>General</c:formatCode>
                <c:ptCount val="4"/>
                <c:pt idx="0">
                  <c:v>169</c:v>
                </c:pt>
                <c:pt idx="1">
                  <c:v>118</c:v>
                </c:pt>
                <c:pt idx="2">
                  <c:v>6</c:v>
                </c:pt>
                <c:pt idx="3">
                  <c:v>24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Abril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2017'!$J$211:$J$214</c:f>
              <c:numCache>
                <c:formatCode>0%</c:formatCode>
                <c:ptCount val="4"/>
                <c:pt idx="0">
                  <c:v>0.53312302839116721</c:v>
                </c:pt>
                <c:pt idx="1">
                  <c:v>0.37223974763406942</c:v>
                </c:pt>
                <c:pt idx="2">
                  <c:v>1.8927444794952682E-2</c:v>
                </c:pt>
                <c:pt idx="3">
                  <c:v>7.5709779179810727E-2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6072448"/>
        <c:axId val="76073984"/>
        <c:axId val="0"/>
      </c:bar3DChart>
      <c:catAx>
        <c:axId val="76072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6073984"/>
        <c:crosses val="autoZero"/>
        <c:auto val="1"/>
        <c:lblAlgn val="ctr"/>
        <c:lblOffset val="100"/>
      </c:catAx>
      <c:valAx>
        <c:axId val="76073984"/>
        <c:scaling>
          <c:orientation val="minMax"/>
        </c:scaling>
        <c:delete val="1"/>
        <c:axPos val="l"/>
        <c:numFmt formatCode="General" sourceLinked="1"/>
        <c:tickLblPos val="none"/>
        <c:crossAx val="7607244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Abril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2017'!$C$22:$E$22</c:f>
              <c:numCache>
                <c:formatCode>General</c:formatCode>
                <c:ptCount val="3"/>
                <c:pt idx="0">
                  <c:v>173</c:v>
                </c:pt>
                <c:pt idx="1">
                  <c:v>96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5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Abril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2017'!$C$23:$E$23</c:f>
              <c:numCache>
                <c:formatCode>0%</c:formatCode>
                <c:ptCount val="3"/>
                <c:pt idx="0">
                  <c:v>0.5457413249211357</c:v>
                </c:pt>
                <c:pt idx="1">
                  <c:v>0.30283911671924291</c:v>
                </c:pt>
                <c:pt idx="2">
                  <c:v>0.15141955835962145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5994240"/>
        <c:axId val="75995776"/>
        <c:axId val="0"/>
      </c:bar3DChart>
      <c:catAx>
        <c:axId val="759942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5995776"/>
        <c:crosses val="autoZero"/>
        <c:auto val="1"/>
        <c:lblAlgn val="ctr"/>
        <c:lblOffset val="100"/>
      </c:catAx>
      <c:valAx>
        <c:axId val="759957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5994240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692E-2"/>
          <c:y val="0.1881416151203349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Abril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Abril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2017'!$H$22:$K$22</c:f>
              <c:numCache>
                <c:formatCode>General</c:formatCode>
                <c:ptCount val="4"/>
                <c:pt idx="0">
                  <c:v>190</c:v>
                </c:pt>
                <c:pt idx="1">
                  <c:v>106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14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37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Abril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2017'!$H$23:$K$23</c:f>
              <c:numCache>
                <c:formatCode>0%</c:formatCode>
                <c:ptCount val="4"/>
                <c:pt idx="0">
                  <c:v>0.59936908517350163</c:v>
                </c:pt>
                <c:pt idx="1">
                  <c:v>0.33438485804416401</c:v>
                </c:pt>
                <c:pt idx="2">
                  <c:v>1.2618296529968454E-2</c:v>
                </c:pt>
                <c:pt idx="3">
                  <c:v>5.362776025236593E-2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220864"/>
        <c:axId val="77230848"/>
        <c:axId val="0"/>
      </c:bar3DChart>
      <c:catAx>
        <c:axId val="77220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7230848"/>
        <c:crosses val="autoZero"/>
        <c:auto val="1"/>
        <c:lblAlgn val="ctr"/>
        <c:lblOffset val="100"/>
      </c:catAx>
      <c:valAx>
        <c:axId val="772308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722086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Abril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Abril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Abril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2017'!$I$184:$I$187</c:f>
              <c:numCache>
                <c:formatCode>General</c:formatCode>
                <c:ptCount val="4"/>
                <c:pt idx="0">
                  <c:v>120</c:v>
                </c:pt>
                <c:pt idx="1">
                  <c:v>174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55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188E-2"/>
                  <c:y val="-0.1173642046635146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49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Abril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2017'!$J$184:$J$187</c:f>
              <c:numCache>
                <c:formatCode>0%</c:formatCode>
                <c:ptCount val="4"/>
                <c:pt idx="0">
                  <c:v>0.37854889589905361</c:v>
                </c:pt>
                <c:pt idx="1">
                  <c:v>0.54889589905362779</c:v>
                </c:pt>
                <c:pt idx="2">
                  <c:v>7.2555205047318619E-2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160832"/>
        <c:axId val="77162368"/>
        <c:axId val="0"/>
      </c:bar3DChart>
      <c:catAx>
        <c:axId val="771608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77162368"/>
        <c:crosses val="autoZero"/>
        <c:auto val="1"/>
        <c:lblAlgn val="ctr"/>
        <c:lblOffset val="100"/>
      </c:catAx>
      <c:valAx>
        <c:axId val="77162368"/>
        <c:scaling>
          <c:orientation val="minMax"/>
        </c:scaling>
        <c:delete val="1"/>
        <c:axPos val="l"/>
        <c:numFmt formatCode="General" sourceLinked="1"/>
        <c:tickLblPos val="none"/>
        <c:crossAx val="771608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Abril 2017'!$E$238:$E$292</c:f>
              <c:strCache>
                <c:ptCount val="55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</c:strCache>
            </c:strRef>
          </c:cat>
          <c:val>
            <c:numRef>
              <c:f>'Estadísticas Abril 2017'!$F$238:$F$292</c:f>
              <c:numCache>
                <c:formatCode>General</c:formatCode>
                <c:ptCount val="55"/>
              </c:numCache>
            </c:numRef>
          </c:val>
        </c:ser>
        <c:ser>
          <c:idx val="1"/>
          <c:order val="1"/>
          <c:cat>
            <c:strRef>
              <c:f>'Estadísticas Abril 2017'!$E$238:$E$292</c:f>
              <c:strCache>
                <c:ptCount val="55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</c:strCache>
            </c:strRef>
          </c:cat>
          <c:val>
            <c:numRef>
              <c:f>'Estadísticas Abril 2017'!$G$238:$G$292</c:f>
              <c:numCache>
                <c:formatCode>General</c:formatCode>
                <c:ptCount val="55"/>
                <c:pt idx="0">
                  <c:v>14</c:v>
                </c:pt>
                <c:pt idx="1">
                  <c:v>0</c:v>
                </c:pt>
                <c:pt idx="2">
                  <c:v>26</c:v>
                </c:pt>
                <c:pt idx="3">
                  <c:v>0</c:v>
                </c:pt>
                <c:pt idx="4">
                  <c:v>13</c:v>
                </c:pt>
                <c:pt idx="5">
                  <c:v>25</c:v>
                </c:pt>
                <c:pt idx="6">
                  <c:v>1</c:v>
                </c:pt>
                <c:pt idx="7">
                  <c:v>86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0</c:v>
                </c:pt>
                <c:pt idx="13">
                  <c:v>12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19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34</c:v>
                </c:pt>
                <c:pt idx="24">
                  <c:v>88</c:v>
                </c:pt>
                <c:pt idx="25">
                  <c:v>81</c:v>
                </c:pt>
                <c:pt idx="26">
                  <c:v>26</c:v>
                </c:pt>
                <c:pt idx="27">
                  <c:v>4</c:v>
                </c:pt>
                <c:pt idx="28">
                  <c:v>0</c:v>
                </c:pt>
                <c:pt idx="29">
                  <c:v>5</c:v>
                </c:pt>
                <c:pt idx="30">
                  <c:v>16</c:v>
                </c:pt>
                <c:pt idx="31">
                  <c:v>7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47</c:v>
                </c:pt>
                <c:pt idx="42">
                  <c:v>56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hape val="box"/>
        <c:axId val="77268480"/>
        <c:axId val="77270016"/>
        <c:axId val="0"/>
      </c:bar3DChart>
      <c:catAx>
        <c:axId val="77268480"/>
        <c:scaling>
          <c:orientation val="minMax"/>
        </c:scaling>
        <c:axPos val="b"/>
        <c:numFmt formatCode="General" sourceLinked="1"/>
        <c:tickLblPos val="nextTo"/>
        <c:crossAx val="77270016"/>
        <c:crosses val="autoZero"/>
        <c:auto val="1"/>
        <c:lblAlgn val="ctr"/>
        <c:lblOffset val="100"/>
      </c:catAx>
      <c:valAx>
        <c:axId val="77270016"/>
        <c:scaling>
          <c:orientation val="minMax"/>
        </c:scaling>
        <c:delete val="1"/>
        <c:axPos val="l"/>
        <c:numFmt formatCode="General" sourceLinked="1"/>
        <c:tickLblPos val="none"/>
        <c:crossAx val="7726848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Abril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Abril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Abril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Abril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Abril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2017'!$J$44:$J$59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56</c:v>
                </c:pt>
                <c:pt idx="4">
                  <c:v>0</c:v>
                </c:pt>
                <c:pt idx="5">
                  <c:v>83</c:v>
                </c:pt>
                <c:pt idx="6">
                  <c:v>59</c:v>
                </c:pt>
                <c:pt idx="7">
                  <c:v>0</c:v>
                </c:pt>
                <c:pt idx="8">
                  <c:v>47</c:v>
                </c:pt>
                <c:pt idx="9">
                  <c:v>0</c:v>
                </c:pt>
                <c:pt idx="10">
                  <c:v>34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13</c:v>
                </c:pt>
                <c:pt idx="15">
                  <c:v>0</c:v>
                </c:pt>
              </c:numCache>
            </c:numRef>
          </c:val>
        </c:ser>
        <c:shape val="box"/>
        <c:axId val="77325440"/>
        <c:axId val="77326976"/>
        <c:axId val="0"/>
      </c:bar3DChart>
      <c:catAx>
        <c:axId val="77325440"/>
        <c:scaling>
          <c:orientation val="minMax"/>
        </c:scaling>
        <c:axPos val="b"/>
        <c:numFmt formatCode="General" sourceLinked="1"/>
        <c:tickLblPos val="nextTo"/>
        <c:crossAx val="77326976"/>
        <c:crosses val="autoZero"/>
        <c:auto val="1"/>
        <c:lblAlgn val="ctr"/>
        <c:lblOffset val="100"/>
      </c:catAx>
      <c:valAx>
        <c:axId val="77326976"/>
        <c:scaling>
          <c:orientation val="minMax"/>
        </c:scaling>
        <c:axPos val="l"/>
        <c:majorGridlines/>
        <c:numFmt formatCode="General" sourceLinked="1"/>
        <c:tickLblPos val="nextTo"/>
        <c:crossAx val="77325440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50223</xdr:colOff>
      <xdr:row>295</xdr:row>
      <xdr:rowOff>103909</xdr:rowOff>
    </xdr:from>
    <xdr:to>
      <xdr:col>14</xdr:col>
      <xdr:colOff>848591</xdr:colOff>
      <xdr:row>331</xdr:row>
      <xdr:rowOff>121227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1159281</xdr:colOff>
      <xdr:row>2</xdr:row>
      <xdr:rowOff>38540</xdr:rowOff>
    </xdr:from>
    <xdr:to>
      <xdr:col>7</xdr:col>
      <xdr:colOff>923767</xdr:colOff>
      <xdr:row>9</xdr:row>
      <xdr:rowOff>28587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188999" y="414174"/>
          <a:ext cx="1521916" cy="1304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3"/>
  <sheetViews>
    <sheetView tabSelected="1" zoomScale="71" zoomScaleNormal="71" workbookViewId="0">
      <selection activeCell="B13" sqref="B13:O1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27" t="s">
        <v>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3"/>
      <c r="Q13" s="1"/>
    </row>
    <row r="14" spans="1:17" ht="43.5" customHeight="1" thickBot="1">
      <c r="A14" s="1"/>
      <c r="B14" s="129" t="s">
        <v>86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10" t="s">
        <v>1</v>
      </c>
      <c r="D20" s="111"/>
      <c r="E20" s="111"/>
      <c r="F20" s="112"/>
      <c r="G20" s="87"/>
      <c r="H20" s="110" t="s">
        <v>2</v>
      </c>
      <c r="I20" s="111"/>
      <c r="J20" s="111"/>
      <c r="K20" s="111"/>
      <c r="L20" s="112"/>
      <c r="M20" s="87"/>
      <c r="N20" s="87"/>
      <c r="O20" s="87"/>
      <c r="P20" s="5"/>
      <c r="Q20" s="1"/>
      <c r="R20" s="6"/>
    </row>
    <row r="21" spans="1:18" s="11" customFormat="1" ht="15.75" thickBot="1">
      <c r="A21" s="7"/>
      <c r="B21" s="8"/>
      <c r="C21" s="9" t="s">
        <v>3</v>
      </c>
      <c r="D21" s="10" t="s">
        <v>4</v>
      </c>
      <c r="E21" s="61" t="s">
        <v>5</v>
      </c>
      <c r="F21" s="9" t="s">
        <v>6</v>
      </c>
      <c r="G21" s="8"/>
      <c r="H21" s="61" t="s">
        <v>7</v>
      </c>
      <c r="I21" s="61" t="s">
        <v>8</v>
      </c>
      <c r="J21" s="9" t="s">
        <v>9</v>
      </c>
      <c r="K21" s="79" t="s">
        <v>10</v>
      </c>
      <c r="L21" s="9" t="s">
        <v>6</v>
      </c>
      <c r="M21" s="8"/>
      <c r="N21" s="8"/>
      <c r="O21" s="8"/>
      <c r="P21" s="7"/>
      <c r="Q21" s="7"/>
    </row>
    <row r="22" spans="1:18" ht="16.5" thickBot="1">
      <c r="A22" s="1"/>
      <c r="C22" s="12">
        <v>173</v>
      </c>
      <c r="D22" s="13">
        <v>96</v>
      </c>
      <c r="E22" s="13">
        <v>48</v>
      </c>
      <c r="F22" s="14">
        <f>SUM(C22:E22)</f>
        <v>317</v>
      </c>
      <c r="G22" s="5"/>
      <c r="H22" s="12">
        <v>190</v>
      </c>
      <c r="I22" s="12">
        <v>106</v>
      </c>
      <c r="J22" s="12">
        <v>4</v>
      </c>
      <c r="K22" s="12">
        <v>17</v>
      </c>
      <c r="L22" s="14">
        <f>SUM(H22:K22)</f>
        <v>317</v>
      </c>
      <c r="M22" s="5"/>
      <c r="N22" s="5"/>
      <c r="O22" s="19"/>
      <c r="P22" s="1"/>
      <c r="Q22" s="1"/>
    </row>
    <row r="23" spans="1:18" ht="16.5" thickBot="1">
      <c r="A23" s="1"/>
      <c r="C23" s="15">
        <f>+C22/F22</f>
        <v>0.5457413249211357</v>
      </c>
      <c r="D23" s="16">
        <f>+D22/F22</f>
        <v>0.30283911671924291</v>
      </c>
      <c r="E23" s="17">
        <f>+E22/F22</f>
        <v>0.15141955835962145</v>
      </c>
      <c r="F23" s="18">
        <f>SUM(C23:E23)</f>
        <v>1</v>
      </c>
      <c r="G23" s="5"/>
      <c r="H23" s="15">
        <f>+H22/L22</f>
        <v>0.59936908517350163</v>
      </c>
      <c r="I23" s="15">
        <f>+I22/L22</f>
        <v>0.33438485804416401</v>
      </c>
      <c r="J23" s="15">
        <f>+J22/L22</f>
        <v>1.2618296529968454E-2</v>
      </c>
      <c r="K23" s="15">
        <f>+K22/L22</f>
        <v>5.362776025236593E-2</v>
      </c>
      <c r="L23" s="18">
        <f>SUM(H23:K23)</f>
        <v>1</v>
      </c>
      <c r="M23" s="5"/>
      <c r="N23" s="5"/>
      <c r="O23" s="19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9"/>
      <c r="O24" s="19"/>
      <c r="P24" s="19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9"/>
      <c r="N25" s="19"/>
      <c r="O25" s="19"/>
      <c r="P25" s="19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9"/>
      <c r="N26" s="19"/>
      <c r="O26" s="19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>
      <c r="A43" s="1"/>
      <c r="C43" s="5"/>
      <c r="D43" s="131" t="s">
        <v>11</v>
      </c>
      <c r="E43" s="131"/>
      <c r="F43" s="131"/>
      <c r="G43" s="131"/>
      <c r="H43" s="131"/>
      <c r="I43" s="131"/>
      <c r="J43" s="131"/>
      <c r="K43" s="131"/>
      <c r="L43" s="131"/>
      <c r="M43" s="131"/>
      <c r="N43" s="5"/>
      <c r="O43" s="5"/>
      <c r="P43" s="5"/>
      <c r="Q43" s="1"/>
    </row>
    <row r="44" spans="1:17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1"/>
      <c r="I44" s="22"/>
      <c r="J44" s="117">
        <v>8</v>
      </c>
      <c r="K44" s="118"/>
      <c r="L44" s="119"/>
      <c r="M44" s="15">
        <f>+$J44/$J61</f>
        <v>2.5236593059936908E-2</v>
      </c>
      <c r="N44" s="5"/>
      <c r="O44" s="5"/>
      <c r="P44" s="5"/>
      <c r="Q44" s="1"/>
    </row>
    <row r="45" spans="1:17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1"/>
      <c r="I45" s="22"/>
      <c r="J45" s="117">
        <v>0</v>
      </c>
      <c r="K45" s="118"/>
      <c r="L45" s="119"/>
      <c r="M45" s="15">
        <f>+$J45/$J61</f>
        <v>0</v>
      </c>
      <c r="N45" s="5"/>
      <c r="O45" s="5"/>
      <c r="P45" s="5"/>
      <c r="Q45" s="1"/>
    </row>
    <row r="46" spans="1:17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1"/>
      <c r="I46" s="22"/>
      <c r="J46" s="117">
        <v>4</v>
      </c>
      <c r="K46" s="118"/>
      <c r="L46" s="119"/>
      <c r="M46" s="15">
        <f>+$J46/$J61</f>
        <v>1.2618296529968454E-2</v>
      </c>
      <c r="N46" s="5"/>
      <c r="O46" s="5"/>
      <c r="P46" s="5"/>
      <c r="Q46" s="1"/>
    </row>
    <row r="47" spans="1:17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1"/>
      <c r="I47" s="22"/>
      <c r="J47" s="117">
        <v>56</v>
      </c>
      <c r="K47" s="118"/>
      <c r="L47" s="119"/>
      <c r="M47" s="15">
        <f>+$J47/$J61</f>
        <v>0.17665615141955837</v>
      </c>
      <c r="N47" s="5"/>
      <c r="O47" s="5"/>
      <c r="P47" s="5"/>
      <c r="Q47" s="1"/>
    </row>
    <row r="48" spans="1:17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1"/>
      <c r="I48" s="22"/>
      <c r="J48" s="117">
        <v>0</v>
      </c>
      <c r="K48" s="118"/>
      <c r="L48" s="119"/>
      <c r="M48" s="15">
        <f>+$J48/$J61</f>
        <v>0</v>
      </c>
      <c r="N48" s="5"/>
      <c r="O48" s="5"/>
      <c r="P48" s="5"/>
      <c r="Q48" s="1"/>
    </row>
    <row r="49" spans="1:17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1"/>
      <c r="I49" s="22"/>
      <c r="J49" s="117">
        <v>83</v>
      </c>
      <c r="K49" s="118"/>
      <c r="L49" s="119"/>
      <c r="M49" s="15">
        <f>+$J49/J61</f>
        <v>0.26182965299684541</v>
      </c>
      <c r="N49" s="5"/>
      <c r="O49" s="5"/>
      <c r="P49" s="5"/>
      <c r="Q49" s="1"/>
    </row>
    <row r="50" spans="1:17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1"/>
      <c r="I50" s="22"/>
      <c r="J50" s="117">
        <v>59</v>
      </c>
      <c r="K50" s="118"/>
      <c r="L50" s="119"/>
      <c r="M50" s="15">
        <f>+$J50/J61</f>
        <v>0.18611987381703471</v>
      </c>
      <c r="N50" s="5"/>
      <c r="O50" s="5"/>
      <c r="P50" s="5"/>
      <c r="Q50" s="1"/>
    </row>
    <row r="51" spans="1:17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73"/>
      <c r="G51" s="23"/>
      <c r="H51" s="23"/>
      <c r="I51" s="24"/>
      <c r="J51" s="117">
        <v>0</v>
      </c>
      <c r="K51" s="118"/>
      <c r="L51" s="119"/>
      <c r="M51" s="15">
        <f>+$J51/J61</f>
        <v>0</v>
      </c>
      <c r="N51" s="5"/>
      <c r="O51" s="5"/>
      <c r="P51" s="5"/>
      <c r="Q51" s="1"/>
    </row>
    <row r="52" spans="1:17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73"/>
      <c r="G52" s="23"/>
      <c r="H52" s="23"/>
      <c r="I52" s="24"/>
      <c r="J52" s="117">
        <v>47</v>
      </c>
      <c r="K52" s="118"/>
      <c r="L52" s="119"/>
      <c r="M52" s="15">
        <f>+J52/J61</f>
        <v>0.14826498422712933</v>
      </c>
      <c r="N52" s="5"/>
      <c r="O52" s="5"/>
      <c r="P52" s="5"/>
      <c r="Q52" s="1"/>
    </row>
    <row r="53" spans="1:17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73"/>
      <c r="G53" s="23"/>
      <c r="H53" s="23"/>
      <c r="I53" s="24"/>
      <c r="J53" s="117">
        <v>0</v>
      </c>
      <c r="K53" s="118"/>
      <c r="L53" s="119"/>
      <c r="M53" s="15">
        <f>+J53/J61</f>
        <v>0</v>
      </c>
      <c r="N53" s="5"/>
      <c r="O53" s="5"/>
      <c r="P53" s="5"/>
      <c r="Q53" s="1"/>
    </row>
    <row r="54" spans="1:17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73"/>
      <c r="G54" s="23"/>
      <c r="H54" s="23"/>
      <c r="I54" s="24"/>
      <c r="J54" s="117">
        <v>34</v>
      </c>
      <c r="K54" s="118"/>
      <c r="L54" s="119"/>
      <c r="M54" s="15">
        <f>+$J54/J61</f>
        <v>0.10725552050473186</v>
      </c>
      <c r="N54" s="5"/>
      <c r="O54" s="5"/>
      <c r="P54" s="5"/>
      <c r="Q54" s="1"/>
    </row>
    <row r="55" spans="1:17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1"/>
      <c r="I55" s="22"/>
      <c r="J55" s="117">
        <v>3</v>
      </c>
      <c r="K55" s="118"/>
      <c r="L55" s="119"/>
      <c r="M55" s="15">
        <f>+$J55/J61</f>
        <v>9.4637223974763408E-3</v>
      </c>
      <c r="N55" s="5"/>
      <c r="O55" s="5"/>
      <c r="P55" s="5"/>
      <c r="Q55" s="1"/>
    </row>
    <row r="56" spans="1:17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1"/>
      <c r="I56" s="22"/>
      <c r="J56" s="117">
        <v>2</v>
      </c>
      <c r="K56" s="118"/>
      <c r="L56" s="119"/>
      <c r="M56" s="15">
        <f>+$J56/J61</f>
        <v>6.3091482649842269E-3</v>
      </c>
      <c r="N56" s="5"/>
      <c r="O56" s="5"/>
      <c r="P56" s="5"/>
      <c r="Q56" s="1"/>
    </row>
    <row r="57" spans="1:17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1"/>
      <c r="I57" s="22"/>
      <c r="J57" s="117">
        <v>8</v>
      </c>
      <c r="K57" s="118"/>
      <c r="L57" s="119"/>
      <c r="M57" s="15">
        <f>+$J57/J61</f>
        <v>2.5236593059936908E-2</v>
      </c>
      <c r="N57" s="5"/>
      <c r="O57" s="5"/>
      <c r="P57" s="5"/>
      <c r="Q57" s="1"/>
    </row>
    <row r="58" spans="1:17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1"/>
      <c r="I58" s="22"/>
      <c r="J58" s="117">
        <v>13</v>
      </c>
      <c r="K58" s="118"/>
      <c r="L58" s="119"/>
      <c r="M58" s="15">
        <f>+$J58/J61</f>
        <v>4.1009463722397478E-2</v>
      </c>
      <c r="N58" s="5"/>
      <c r="O58" s="5"/>
      <c r="P58" s="5"/>
      <c r="Q58" s="1"/>
    </row>
    <row r="59" spans="1:17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1"/>
      <c r="I59" s="22"/>
      <c r="J59" s="117">
        <v>0</v>
      </c>
      <c r="K59" s="118"/>
      <c r="L59" s="119"/>
      <c r="M59" s="15">
        <f>+J59/J61</f>
        <v>0</v>
      </c>
      <c r="N59" s="5"/>
      <c r="O59" s="5"/>
      <c r="P59" s="5"/>
      <c r="Q59" s="1"/>
    </row>
    <row r="60" spans="1:17" s="27" customFormat="1" ht="16.5" thickBot="1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5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24">
        <f>SUM(J44:J59)</f>
        <v>317</v>
      </c>
      <c r="K61" s="125"/>
      <c r="L61" s="126"/>
      <c r="M61" s="18">
        <f>SUM(M44:M60)</f>
        <v>0.99999999999999989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32" t="s">
        <v>12</v>
      </c>
      <c r="E95" s="133"/>
      <c r="F95" s="133"/>
      <c r="G95" s="133"/>
      <c r="H95" s="133"/>
      <c r="I95" s="133"/>
      <c r="J95" s="134"/>
      <c r="K95" s="64"/>
      <c r="L95" s="64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66">
        <v>1</v>
      </c>
      <c r="E96" s="69" t="s">
        <v>71</v>
      </c>
      <c r="F96" s="74"/>
      <c r="G96" s="52"/>
      <c r="H96" s="52"/>
      <c r="I96" s="71">
        <v>10</v>
      </c>
      <c r="J96" s="46">
        <f>+I96/I102</f>
        <v>3.1545741324921134E-2</v>
      </c>
      <c r="K96" s="80"/>
      <c r="L96" s="80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66">
        <v>2</v>
      </c>
      <c r="E97" s="70" t="s">
        <v>72</v>
      </c>
      <c r="F97" s="75"/>
      <c r="G97" s="52"/>
      <c r="H97" s="52"/>
      <c r="I97" s="72">
        <v>104</v>
      </c>
      <c r="J97" s="46">
        <f>I97/I102</f>
        <v>0.32807570977917982</v>
      </c>
      <c r="K97" s="80"/>
      <c r="L97" s="80"/>
      <c r="M97" s="5"/>
      <c r="N97" s="5"/>
      <c r="O97" s="5"/>
      <c r="P97" s="5"/>
      <c r="Q97" s="1"/>
    </row>
    <row r="98" spans="1:17" ht="15.75" customHeight="1" thickBot="1">
      <c r="A98" s="1"/>
      <c r="C98" s="5"/>
      <c r="D98" s="66">
        <v>3</v>
      </c>
      <c r="E98" s="78" t="s">
        <v>73</v>
      </c>
      <c r="F98" s="76"/>
      <c r="G98" s="52"/>
      <c r="H98" s="52"/>
      <c r="I98" s="72">
        <v>181</v>
      </c>
      <c r="J98" s="46">
        <f>+I98/I102</f>
        <v>0.57097791798107256</v>
      </c>
      <c r="K98" s="80"/>
      <c r="L98" s="80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66">
        <v>4</v>
      </c>
      <c r="E99" s="70" t="s">
        <v>74</v>
      </c>
      <c r="F99" s="75"/>
      <c r="G99" s="52"/>
      <c r="H99" s="52"/>
      <c r="I99" s="72">
        <v>19</v>
      </c>
      <c r="J99" s="46">
        <f>I99/I102</f>
        <v>5.993690851735016E-2</v>
      </c>
      <c r="K99" s="80"/>
      <c r="L99" s="80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67">
        <v>5</v>
      </c>
      <c r="E100" s="70" t="s">
        <v>75</v>
      </c>
      <c r="F100" s="75"/>
      <c r="G100" s="52"/>
      <c r="H100" s="52"/>
      <c r="I100" s="71">
        <v>3</v>
      </c>
      <c r="J100" s="68">
        <f>+I100/I102</f>
        <v>9.4637223974763408E-3</v>
      </c>
      <c r="K100" s="80"/>
      <c r="L100" s="80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26"/>
      <c r="E102" s="26"/>
      <c r="F102" s="26"/>
      <c r="G102" s="29"/>
      <c r="H102" s="62" t="s">
        <v>6</v>
      </c>
      <c r="I102" s="14">
        <f>SUM(I96:I101)</f>
        <v>317</v>
      </c>
      <c r="J102" s="31">
        <f>SUM(J96:J101)</f>
        <v>1</v>
      </c>
      <c r="K102" s="81"/>
      <c r="L102" s="81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27" customFormat="1" ht="15.75">
      <c r="A104" s="25"/>
      <c r="B104" s="26"/>
      <c r="C104" s="26"/>
      <c r="D104" s="5"/>
      <c r="E104" s="5"/>
      <c r="F104" s="5"/>
      <c r="G104" s="5"/>
      <c r="H104" s="5"/>
      <c r="I104" s="5"/>
      <c r="J104" s="5"/>
      <c r="K104" s="5"/>
      <c r="L104" s="5"/>
      <c r="M104" s="26"/>
      <c r="N104" s="26"/>
      <c r="O104" s="26"/>
      <c r="P104" s="26"/>
      <c r="Q104" s="25"/>
    </row>
    <row r="105" spans="1:17" ht="18.75">
      <c r="A105" s="1"/>
      <c r="C105" s="5"/>
      <c r="D105" s="135"/>
      <c r="E105" s="135"/>
      <c r="F105" s="135"/>
      <c r="G105" s="135"/>
      <c r="H105" s="135"/>
      <c r="I105" s="135"/>
      <c r="J105" s="135"/>
      <c r="K105" s="64"/>
      <c r="L105" s="64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10" t="s">
        <v>14</v>
      </c>
      <c r="F132" s="111"/>
      <c r="G132" s="111"/>
      <c r="H132" s="111"/>
      <c r="I132" s="111"/>
      <c r="J132" s="112"/>
      <c r="K132" s="64"/>
      <c r="L132" s="64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20" t="s">
        <v>15</v>
      </c>
      <c r="F133" s="121"/>
      <c r="G133" s="121"/>
      <c r="H133" s="121"/>
      <c r="I133" s="122"/>
      <c r="J133" s="32">
        <v>721</v>
      </c>
      <c r="K133" s="82"/>
      <c r="L133" s="82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33" t="s">
        <v>6</v>
      </c>
      <c r="J134" s="14">
        <f>SUM(J133)</f>
        <v>721</v>
      </c>
      <c r="K134" s="83"/>
      <c r="L134" s="83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10" t="s">
        <v>16</v>
      </c>
      <c r="F137" s="111"/>
      <c r="G137" s="111"/>
      <c r="H137" s="111"/>
      <c r="I137" s="111"/>
      <c r="J137" s="112"/>
      <c r="K137" s="64"/>
      <c r="L137" s="64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20" t="s">
        <v>17</v>
      </c>
      <c r="F138" s="121"/>
      <c r="G138" s="121"/>
      <c r="H138" s="121"/>
      <c r="I138" s="122"/>
      <c r="J138" s="34">
        <v>517</v>
      </c>
      <c r="K138" s="48"/>
      <c r="L138" s="48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33" t="s">
        <v>6</v>
      </c>
      <c r="J139" s="14">
        <f>SUM(J138)</f>
        <v>517</v>
      </c>
      <c r="K139" s="83"/>
      <c r="L139" s="83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14" t="s">
        <v>18</v>
      </c>
      <c r="F142" s="123"/>
      <c r="G142" s="123"/>
      <c r="H142" s="123"/>
      <c r="I142" s="123"/>
      <c r="J142" s="116"/>
      <c r="K142" s="84"/>
      <c r="L142" s="84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20" t="s">
        <v>19</v>
      </c>
      <c r="F143" s="121"/>
      <c r="G143" s="121"/>
      <c r="H143" s="121"/>
      <c r="I143" s="122"/>
      <c r="J143" s="34">
        <v>3</v>
      </c>
      <c r="K143" s="48"/>
      <c r="L143" s="48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33" t="s">
        <v>6</v>
      </c>
      <c r="J144" s="14">
        <f>SUM(J143)</f>
        <v>3</v>
      </c>
      <c r="K144" s="83"/>
      <c r="L144" s="83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14" t="s">
        <v>20</v>
      </c>
      <c r="F147" s="123"/>
      <c r="G147" s="123"/>
      <c r="H147" s="123"/>
      <c r="I147" s="123"/>
      <c r="J147" s="116"/>
      <c r="K147" s="84"/>
      <c r="L147" s="84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20" t="s">
        <v>20</v>
      </c>
      <c r="F148" s="121"/>
      <c r="G148" s="121"/>
      <c r="H148" s="121"/>
      <c r="I148" s="122"/>
      <c r="J148" s="34">
        <v>7</v>
      </c>
      <c r="K148" s="48"/>
      <c r="L148" s="48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35"/>
      <c r="F149" s="35"/>
      <c r="G149" s="35"/>
      <c r="H149" s="35"/>
      <c r="I149" s="33" t="s">
        <v>6</v>
      </c>
      <c r="J149" s="14">
        <f>SUM(J148)</f>
        <v>7</v>
      </c>
      <c r="K149" s="83"/>
      <c r="L149" s="83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10" t="s">
        <v>21</v>
      </c>
      <c r="E154" s="111"/>
      <c r="F154" s="111"/>
      <c r="G154" s="111"/>
      <c r="H154" s="111"/>
      <c r="I154" s="111"/>
      <c r="J154" s="112"/>
      <c r="K154" s="64"/>
      <c r="L154" s="64"/>
      <c r="M154" s="5"/>
      <c r="N154" s="5"/>
      <c r="O154" s="5"/>
      <c r="P154" s="5"/>
      <c r="Q154" s="1"/>
    </row>
    <row r="155" spans="1:17" ht="15.75" thickBot="1">
      <c r="A155" s="1"/>
      <c r="C155" s="5"/>
      <c r="D155" s="36">
        <v>1</v>
      </c>
      <c r="E155" s="107" t="str">
        <f>+'[1]ACUM-MAYO'!A162</f>
        <v>ORDINARIA</v>
      </c>
      <c r="F155" s="108"/>
      <c r="G155" s="108"/>
      <c r="H155" s="109"/>
      <c r="I155" s="72">
        <v>267</v>
      </c>
      <c r="J155" s="37">
        <f>I155/I160</f>
        <v>0.8422712933753943</v>
      </c>
      <c r="K155" s="85"/>
      <c r="L155" s="85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36">
        <v>2</v>
      </c>
      <c r="E156" s="107" t="str">
        <f>+'[1]ACUM-MAYO'!A163</f>
        <v>FUNDAMENTAL</v>
      </c>
      <c r="F156" s="108"/>
      <c r="G156" s="108"/>
      <c r="H156" s="109"/>
      <c r="I156" s="72">
        <v>47</v>
      </c>
      <c r="J156" s="38">
        <f>I156/I160</f>
        <v>0.14826498422712933</v>
      </c>
      <c r="K156" s="85"/>
      <c r="L156" s="85"/>
      <c r="M156" s="5"/>
      <c r="N156" s="5"/>
      <c r="O156" s="5"/>
      <c r="P156" s="5"/>
      <c r="Q156" s="1"/>
    </row>
    <row r="157" spans="1:17" ht="15.75" thickBot="1">
      <c r="A157" s="1"/>
      <c r="C157" s="5"/>
      <c r="D157" s="39">
        <v>4</v>
      </c>
      <c r="E157" s="107" t="str">
        <f>+'[1]ACUM-MAYO'!A165</f>
        <v>RESERVADA</v>
      </c>
      <c r="F157" s="108"/>
      <c r="G157" s="108"/>
      <c r="H157" s="109"/>
      <c r="I157" s="72">
        <v>3</v>
      </c>
      <c r="J157" s="38">
        <f>I157/I160</f>
        <v>9.4637223974763408E-3</v>
      </c>
      <c r="K157" s="85"/>
      <c r="L157" s="85"/>
      <c r="M157" s="5"/>
      <c r="N157" s="5"/>
      <c r="O157" s="5"/>
      <c r="P157" s="5"/>
      <c r="Q157" s="1"/>
    </row>
    <row r="158" spans="1:17" ht="15.75" thickBot="1">
      <c r="A158" s="1"/>
      <c r="C158" s="5"/>
      <c r="D158" s="36">
        <v>3</v>
      </c>
      <c r="E158" s="107" t="s">
        <v>87</v>
      </c>
      <c r="F158" s="108"/>
      <c r="G158" s="108"/>
      <c r="H158" s="109"/>
      <c r="I158" s="72">
        <v>0</v>
      </c>
      <c r="J158" s="40">
        <f>I158/I160</f>
        <v>0</v>
      </c>
      <c r="K158" s="85"/>
      <c r="L158" s="8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41"/>
      <c r="J159" s="42"/>
      <c r="K159" s="42"/>
      <c r="L159" s="42"/>
      <c r="M159" s="5"/>
      <c r="N159" s="5"/>
      <c r="O159" s="5"/>
      <c r="P159" s="5"/>
      <c r="Q159" s="1"/>
    </row>
    <row r="160" spans="1:17" ht="16.5" thickBot="1">
      <c r="A160" s="1"/>
      <c r="C160" s="5"/>
      <c r="D160" s="26"/>
      <c r="E160" s="43"/>
      <c r="F160" s="43"/>
      <c r="G160" s="43"/>
      <c r="H160" s="77" t="s">
        <v>6</v>
      </c>
      <c r="I160" s="14">
        <f>SUM(I155:I159)</f>
        <v>317</v>
      </c>
      <c r="J160" s="44">
        <f>SUM(J155:J158)</f>
        <v>1</v>
      </c>
      <c r="K160" s="86"/>
      <c r="L160" s="86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45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27" customFormat="1" ht="15.75">
      <c r="A162" s="25"/>
      <c r="B162" s="26"/>
      <c r="C162" s="26"/>
      <c r="D162" s="5"/>
      <c r="E162" s="5"/>
      <c r="F162" s="5"/>
      <c r="G162" s="5"/>
      <c r="H162" s="45"/>
      <c r="I162" s="5"/>
      <c r="J162" s="5"/>
      <c r="K162" s="5"/>
      <c r="L162" s="5"/>
      <c r="M162" s="26"/>
      <c r="N162" s="26"/>
      <c r="O162" s="26"/>
      <c r="P162" s="26"/>
      <c r="Q162" s="25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4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45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45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45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45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4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45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45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45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45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45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45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45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45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45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45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45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45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45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10" t="s">
        <v>22</v>
      </c>
      <c r="E183" s="111"/>
      <c r="F183" s="111"/>
      <c r="G183" s="111"/>
      <c r="H183" s="111"/>
      <c r="I183" s="111"/>
      <c r="J183" s="112"/>
      <c r="K183" s="64"/>
      <c r="L183" s="64"/>
      <c r="M183" s="5"/>
      <c r="N183" s="5"/>
      <c r="O183" s="5"/>
      <c r="P183" s="5"/>
      <c r="Q183" s="1"/>
    </row>
    <row r="184" spans="1:17" ht="15.75" thickBot="1">
      <c r="A184" s="1"/>
      <c r="C184" s="5"/>
      <c r="D184" s="36">
        <v>1</v>
      </c>
      <c r="E184" s="107" t="str">
        <f>+'[1]ACUM-MAYO'!A173</f>
        <v>ECONOMICA ADMINISTRATIVA</v>
      </c>
      <c r="F184" s="108"/>
      <c r="G184" s="108"/>
      <c r="H184" s="109"/>
      <c r="I184" s="72">
        <v>120</v>
      </c>
      <c r="J184" s="46">
        <f>I184/I189</f>
        <v>0.37854889589905361</v>
      </c>
      <c r="K184" s="80"/>
      <c r="L184" s="80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36">
        <v>2</v>
      </c>
      <c r="E185" s="107" t="str">
        <f>+'[1]ACUM-MAYO'!A174</f>
        <v>TRAMITE</v>
      </c>
      <c r="F185" s="108"/>
      <c r="G185" s="108"/>
      <c r="H185" s="109"/>
      <c r="I185" s="72">
        <v>174</v>
      </c>
      <c r="J185" s="28">
        <f>I185/I189</f>
        <v>0.54889589905362779</v>
      </c>
      <c r="K185" s="80"/>
      <c r="L185" s="80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36">
        <v>3</v>
      </c>
      <c r="E186" s="107" t="str">
        <f>+'[1]ACUM-MAYO'!A175</f>
        <v>SERV. PUB.</v>
      </c>
      <c r="F186" s="108"/>
      <c r="G186" s="108"/>
      <c r="H186" s="109"/>
      <c r="I186" s="72">
        <v>23</v>
      </c>
      <c r="J186" s="28">
        <f>I186/I189</f>
        <v>7.2555205047318619E-2</v>
      </c>
      <c r="K186" s="80"/>
      <c r="L186" s="80"/>
      <c r="M186" s="5"/>
      <c r="N186" s="5"/>
      <c r="O186" s="5"/>
      <c r="P186" s="5"/>
      <c r="Q186" s="1"/>
    </row>
    <row r="187" spans="1:17" ht="15.75" thickBot="1">
      <c r="A187" s="1"/>
      <c r="C187" s="5"/>
      <c r="D187" s="36">
        <v>4</v>
      </c>
      <c r="E187" s="107" t="str">
        <f>+'[1]ACUM-MAYO'!A176</f>
        <v>LEGAL</v>
      </c>
      <c r="F187" s="108"/>
      <c r="G187" s="108"/>
      <c r="H187" s="109"/>
      <c r="I187" s="72">
        <v>0</v>
      </c>
      <c r="J187" s="47">
        <f>I187/I189</f>
        <v>0</v>
      </c>
      <c r="K187" s="80"/>
      <c r="L187" s="80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48"/>
      <c r="E188" s="49"/>
      <c r="F188" s="49"/>
      <c r="G188" s="49"/>
      <c r="H188" s="49"/>
      <c r="I188" s="49"/>
      <c r="J188" s="49"/>
      <c r="K188" s="49"/>
      <c r="L188" s="49"/>
      <c r="M188" s="5"/>
      <c r="N188" s="5"/>
      <c r="O188" s="5"/>
      <c r="P188" s="5"/>
      <c r="Q188" s="1"/>
    </row>
    <row r="189" spans="1:17" ht="16.5" thickBot="1">
      <c r="A189" s="1"/>
      <c r="C189" s="5"/>
      <c r="D189" s="26"/>
      <c r="E189" s="26"/>
      <c r="F189" s="26"/>
      <c r="G189" s="26"/>
      <c r="H189" s="30" t="s">
        <v>6</v>
      </c>
      <c r="I189" s="14">
        <f>SUM(I184:I187)</f>
        <v>317</v>
      </c>
      <c r="J189" s="31">
        <f>SUM(J184:J187)</f>
        <v>1</v>
      </c>
      <c r="K189" s="81"/>
      <c r="L189" s="81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49"/>
      <c r="N190" s="5"/>
      <c r="O190" s="5"/>
      <c r="P190" s="5"/>
      <c r="Q190" s="1"/>
    </row>
    <row r="191" spans="1:17" s="27" customFormat="1" ht="15.75">
      <c r="A191" s="25"/>
      <c r="B191" s="26"/>
      <c r="C191" s="26"/>
      <c r="D191" s="5"/>
      <c r="E191" s="5"/>
      <c r="F191" s="5"/>
      <c r="G191" s="5"/>
      <c r="H191" s="5"/>
      <c r="I191" s="5"/>
      <c r="J191" s="5"/>
      <c r="K191" s="5"/>
      <c r="L191" s="5"/>
      <c r="M191" s="26"/>
      <c r="N191" s="26"/>
      <c r="O191" s="26"/>
      <c r="P191" s="26"/>
      <c r="Q191" s="25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49"/>
      <c r="E206" s="49"/>
      <c r="F206" s="49"/>
      <c r="G206" s="50"/>
      <c r="H206" s="4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49"/>
      <c r="E207" s="49"/>
      <c r="F207" s="49"/>
      <c r="G207" s="50"/>
      <c r="H207" s="4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49"/>
      <c r="E208" s="49"/>
      <c r="F208" s="49"/>
      <c r="G208" s="50"/>
      <c r="H208" s="45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49"/>
      <c r="E209" s="49"/>
      <c r="F209" s="49"/>
      <c r="G209" s="50"/>
      <c r="H209" s="4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10" t="s">
        <v>23</v>
      </c>
      <c r="E210" s="111"/>
      <c r="F210" s="111"/>
      <c r="G210" s="111"/>
      <c r="H210" s="111"/>
      <c r="I210" s="111"/>
      <c r="J210" s="112"/>
      <c r="K210" s="64"/>
      <c r="L210" s="64"/>
      <c r="M210" s="5"/>
      <c r="N210" s="5"/>
      <c r="O210" s="5"/>
      <c r="P210" s="5"/>
      <c r="Q210" s="1"/>
    </row>
    <row r="211" spans="1:17" ht="15.75" thickBot="1">
      <c r="A211" s="1"/>
      <c r="C211" s="5"/>
      <c r="D211" s="36">
        <v>1</v>
      </c>
      <c r="E211" s="51" t="str">
        <f>+'[1]ACUM-MAYO'!A186</f>
        <v>INFOMEX</v>
      </c>
      <c r="F211" s="52"/>
      <c r="G211" s="52"/>
      <c r="H211" s="53"/>
      <c r="I211" s="72">
        <v>169</v>
      </c>
      <c r="J211" s="46">
        <f>I211/I216</f>
        <v>0.53312302839116721</v>
      </c>
      <c r="K211" s="80"/>
      <c r="L211" s="80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36">
        <v>2</v>
      </c>
      <c r="E212" s="51" t="str">
        <f>+'[1]ACUM-MAYO'!A187</f>
        <v>CORREO ELECTRONICO</v>
      </c>
      <c r="F212" s="52"/>
      <c r="G212" s="52"/>
      <c r="H212" s="53"/>
      <c r="I212" s="72">
        <v>118</v>
      </c>
      <c r="J212" s="46">
        <f>I212/I216</f>
        <v>0.37223974763406942</v>
      </c>
      <c r="K212" s="80"/>
      <c r="L212" s="80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36">
        <v>3</v>
      </c>
      <c r="E213" s="51" t="str">
        <f>+'[1]ACUM-MAYO'!A188</f>
        <v>NOTIFICACIÓN PERSONAL</v>
      </c>
      <c r="F213" s="52"/>
      <c r="G213" s="52"/>
      <c r="H213" s="53"/>
      <c r="I213" s="72">
        <v>6</v>
      </c>
      <c r="J213" s="46">
        <f>I213/I216</f>
        <v>1.8927444794952682E-2</v>
      </c>
      <c r="K213" s="80"/>
      <c r="L213" s="80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36">
        <v>4</v>
      </c>
      <c r="E214" s="51" t="str">
        <f>+'[1]ACUM-MAYO'!A189</f>
        <v>LISTAS</v>
      </c>
      <c r="F214" s="52"/>
      <c r="G214" s="55"/>
      <c r="H214" s="56"/>
      <c r="I214" s="72">
        <v>24</v>
      </c>
      <c r="J214" s="46">
        <f>I214/I216</f>
        <v>7.5709779179810727E-2</v>
      </c>
      <c r="K214" s="80"/>
      <c r="L214" s="80"/>
      <c r="M214" s="5"/>
      <c r="N214" s="54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4"/>
      <c r="O215" s="5"/>
      <c r="P215" s="5"/>
      <c r="Q215" s="1"/>
    </row>
    <row r="216" spans="1:17" ht="15.75" customHeight="1" thickBot="1">
      <c r="A216" s="1"/>
      <c r="C216" s="5"/>
      <c r="D216" s="26"/>
      <c r="E216" s="43"/>
      <c r="F216" s="43"/>
      <c r="G216" s="43"/>
      <c r="H216" s="30" t="s">
        <v>6</v>
      </c>
      <c r="I216" s="14">
        <f>SUM(I211:I215)</f>
        <v>317</v>
      </c>
      <c r="J216" s="31">
        <f>SUM(J211:J215)</f>
        <v>1</v>
      </c>
      <c r="K216" s="81"/>
      <c r="L216" s="81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27" customFormat="1" ht="15.75">
      <c r="A218" s="25"/>
      <c r="B218" s="26"/>
      <c r="C218" s="26"/>
      <c r="D218" s="5"/>
      <c r="E218" s="5"/>
      <c r="F218" s="5"/>
      <c r="G218" s="5"/>
      <c r="H218" s="5"/>
      <c r="I218" s="5"/>
      <c r="J218" s="5"/>
      <c r="K218" s="5"/>
      <c r="L218" s="5"/>
      <c r="M218" s="26"/>
      <c r="N218" s="26"/>
      <c r="O218" s="26"/>
      <c r="P218" s="26"/>
      <c r="Q218" s="25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14" t="s">
        <v>24</v>
      </c>
      <c r="E237" s="115"/>
      <c r="F237" s="115"/>
      <c r="G237" s="116"/>
      <c r="H237" s="88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2">
        <v>1</v>
      </c>
      <c r="E238" s="101" t="s">
        <v>26</v>
      </c>
      <c r="F238" s="102"/>
      <c r="G238" s="90">
        <v>14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57"/>
      <c r="D239" s="12">
        <v>2</v>
      </c>
      <c r="E239" s="101" t="s">
        <v>27</v>
      </c>
      <c r="F239" s="102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4" customHeight="1" thickBot="1">
      <c r="A240" s="1"/>
      <c r="C240" s="58"/>
      <c r="D240" s="12">
        <v>3</v>
      </c>
      <c r="E240" s="101" t="s">
        <v>28</v>
      </c>
      <c r="F240" s="102"/>
      <c r="G240" s="90">
        <v>26</v>
      </c>
      <c r="H240" s="5"/>
      <c r="I240" s="5"/>
      <c r="J240" s="5"/>
      <c r="K240" s="5"/>
      <c r="L240" s="5"/>
      <c r="M240" s="5"/>
      <c r="N240" s="5"/>
      <c r="O240" s="5"/>
      <c r="P240" s="1"/>
      <c r="Q240" s="60"/>
    </row>
    <row r="241" spans="1:17" ht="15.75" customHeight="1" thickBot="1">
      <c r="A241" s="1"/>
      <c r="C241" s="58"/>
      <c r="D241" s="12">
        <v>4</v>
      </c>
      <c r="E241" s="101" t="s">
        <v>29</v>
      </c>
      <c r="F241" s="102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60"/>
    </row>
    <row r="242" spans="1:17" ht="15.75" customHeight="1" thickBot="1">
      <c r="A242" s="1"/>
      <c r="C242" s="58"/>
      <c r="D242" s="12">
        <v>5</v>
      </c>
      <c r="E242" s="101" t="s">
        <v>30</v>
      </c>
      <c r="F242" s="102"/>
      <c r="G242" s="90">
        <v>13</v>
      </c>
      <c r="H242" s="5"/>
      <c r="I242" s="5"/>
      <c r="J242" s="5"/>
      <c r="K242" s="5"/>
      <c r="L242" s="5"/>
      <c r="M242" s="5"/>
      <c r="N242" s="5"/>
      <c r="O242" s="5"/>
      <c r="P242" s="1"/>
      <c r="Q242" s="60"/>
    </row>
    <row r="243" spans="1:17" ht="15.75" customHeight="1" thickBot="1">
      <c r="A243" s="1"/>
      <c r="C243" s="58"/>
      <c r="D243" s="12">
        <v>6</v>
      </c>
      <c r="E243" s="101" t="s">
        <v>31</v>
      </c>
      <c r="F243" s="102"/>
      <c r="G243" s="90">
        <v>25</v>
      </c>
      <c r="H243" s="5"/>
      <c r="I243" s="5"/>
      <c r="J243" s="5"/>
      <c r="K243" s="5"/>
      <c r="L243" s="5"/>
      <c r="M243" s="5"/>
      <c r="N243" s="5"/>
      <c r="O243" s="5"/>
      <c r="P243" s="1"/>
      <c r="Q243" s="60"/>
    </row>
    <row r="244" spans="1:17" ht="15.75" customHeight="1" thickBot="1">
      <c r="A244" s="1"/>
      <c r="C244" s="58"/>
      <c r="D244" s="12">
        <v>7</v>
      </c>
      <c r="E244" s="101" t="s">
        <v>32</v>
      </c>
      <c r="F244" s="102"/>
      <c r="G244" s="90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60"/>
    </row>
    <row r="245" spans="1:17" ht="15.75" customHeight="1" thickBot="1">
      <c r="A245" s="1"/>
      <c r="C245" s="58"/>
      <c r="D245" s="12">
        <v>8</v>
      </c>
      <c r="E245" s="101" t="s">
        <v>33</v>
      </c>
      <c r="F245" s="102"/>
      <c r="G245" s="90">
        <v>86</v>
      </c>
      <c r="H245" s="5"/>
      <c r="I245" s="113"/>
      <c r="J245" s="113"/>
      <c r="K245" s="65"/>
      <c r="L245" s="65"/>
      <c r="M245" s="5"/>
      <c r="N245" s="5"/>
      <c r="O245" s="5"/>
      <c r="P245" s="1"/>
      <c r="Q245" s="60"/>
    </row>
    <row r="246" spans="1:17" ht="21" customHeight="1" thickBot="1">
      <c r="A246" s="1"/>
      <c r="C246" s="58"/>
      <c r="D246" s="12">
        <v>9</v>
      </c>
      <c r="E246" s="101" t="s">
        <v>34</v>
      </c>
      <c r="F246" s="102"/>
      <c r="G246" s="90">
        <v>4</v>
      </c>
      <c r="H246" s="5"/>
      <c r="I246" s="5"/>
      <c r="J246" s="5"/>
      <c r="K246" s="5"/>
      <c r="L246" s="5"/>
      <c r="M246" s="5"/>
      <c r="N246" s="5"/>
      <c r="O246" s="5"/>
      <c r="P246" s="1"/>
      <c r="Q246" s="60"/>
    </row>
    <row r="247" spans="1:17" ht="15.75" customHeight="1" thickBot="1">
      <c r="A247" s="1"/>
      <c r="C247" s="58"/>
      <c r="D247" s="12">
        <v>10</v>
      </c>
      <c r="E247" s="101" t="s">
        <v>35</v>
      </c>
      <c r="F247" s="102"/>
      <c r="G247" s="90">
        <v>4</v>
      </c>
      <c r="H247" s="5"/>
      <c r="I247" s="5"/>
      <c r="J247" s="5"/>
      <c r="K247" s="5"/>
      <c r="L247" s="5"/>
      <c r="M247" s="5"/>
      <c r="N247" s="5"/>
      <c r="O247" s="5"/>
      <c r="P247" s="1"/>
      <c r="Q247" s="60"/>
    </row>
    <row r="248" spans="1:17" ht="15.75" customHeight="1" thickBot="1">
      <c r="A248" s="1"/>
      <c r="C248" s="58"/>
      <c r="D248" s="12">
        <v>11</v>
      </c>
      <c r="E248" s="101" t="s">
        <v>36</v>
      </c>
      <c r="F248" s="102"/>
      <c r="G248" s="90">
        <v>10</v>
      </c>
      <c r="H248" s="5"/>
      <c r="I248" s="5"/>
      <c r="J248" s="5"/>
      <c r="K248" s="5"/>
      <c r="L248" s="5"/>
      <c r="M248" s="5"/>
      <c r="N248" s="5"/>
      <c r="O248" s="5"/>
      <c r="P248" s="1"/>
      <c r="Q248" s="60"/>
    </row>
    <row r="249" spans="1:17" ht="15.75" customHeight="1" thickBot="1">
      <c r="A249" s="1"/>
      <c r="C249" s="58"/>
      <c r="D249" s="12">
        <v>12</v>
      </c>
      <c r="E249" s="101" t="s">
        <v>37</v>
      </c>
      <c r="F249" s="102"/>
      <c r="G249" s="90">
        <v>4</v>
      </c>
      <c r="H249" s="5"/>
      <c r="I249" s="5"/>
      <c r="J249" s="5"/>
      <c r="K249" s="5"/>
      <c r="L249" s="5"/>
      <c r="M249" s="5"/>
      <c r="N249" s="5"/>
      <c r="O249" s="5"/>
      <c r="P249" s="1"/>
      <c r="Q249" s="60"/>
    </row>
    <row r="250" spans="1:17" ht="15.75" customHeight="1" thickBot="1">
      <c r="A250" s="1"/>
      <c r="C250" s="58"/>
      <c r="D250" s="12">
        <v>13</v>
      </c>
      <c r="E250" s="101" t="s">
        <v>38</v>
      </c>
      <c r="F250" s="102"/>
      <c r="G250" s="90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60"/>
    </row>
    <row r="251" spans="1:17" ht="15.75" customHeight="1" thickBot="1">
      <c r="A251" s="1"/>
      <c r="C251" s="58"/>
      <c r="D251" s="12">
        <v>14</v>
      </c>
      <c r="E251" s="101" t="s">
        <v>39</v>
      </c>
      <c r="F251" s="102"/>
      <c r="G251" s="90">
        <v>12</v>
      </c>
      <c r="H251" s="5"/>
      <c r="I251" s="5"/>
      <c r="J251" s="5"/>
      <c r="K251" s="5"/>
      <c r="L251" s="5"/>
      <c r="M251" s="5"/>
      <c r="N251" s="5"/>
      <c r="O251" s="5"/>
      <c r="P251" s="1"/>
      <c r="Q251" s="60"/>
    </row>
    <row r="252" spans="1:17" ht="15.75" customHeight="1" thickBot="1">
      <c r="A252" s="1"/>
      <c r="C252" s="58"/>
      <c r="D252" s="12">
        <v>15</v>
      </c>
      <c r="E252" s="101" t="s">
        <v>40</v>
      </c>
      <c r="F252" s="102"/>
      <c r="G252" s="90">
        <v>4</v>
      </c>
      <c r="H252" s="5"/>
      <c r="I252" s="5"/>
      <c r="J252" s="5"/>
      <c r="K252" s="5"/>
      <c r="L252" s="5"/>
      <c r="M252" s="5"/>
      <c r="N252" s="5"/>
      <c r="O252" s="5"/>
      <c r="P252" s="1"/>
      <c r="Q252" s="60"/>
    </row>
    <row r="253" spans="1:17" ht="15.75" customHeight="1" thickBot="1">
      <c r="A253" s="1"/>
      <c r="C253" s="58"/>
      <c r="D253" s="12">
        <v>16</v>
      </c>
      <c r="E253" s="101" t="s">
        <v>41</v>
      </c>
      <c r="F253" s="102"/>
      <c r="G253" s="90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60"/>
    </row>
    <row r="254" spans="1:17" ht="15.75" customHeight="1" thickBot="1">
      <c r="A254" s="1"/>
      <c r="C254" s="58"/>
      <c r="D254" s="12">
        <v>17</v>
      </c>
      <c r="E254" s="101" t="s">
        <v>42</v>
      </c>
      <c r="F254" s="102"/>
      <c r="G254" s="90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60"/>
    </row>
    <row r="255" spans="1:17" ht="15.75" customHeight="1" thickBot="1">
      <c r="A255" s="1"/>
      <c r="C255" s="58"/>
      <c r="D255" s="12">
        <v>18</v>
      </c>
      <c r="E255" s="101" t="s">
        <v>43</v>
      </c>
      <c r="F255" s="102"/>
      <c r="G255" s="90">
        <v>2</v>
      </c>
      <c r="H255" s="5"/>
      <c r="I255" s="5"/>
      <c r="J255" s="5"/>
      <c r="K255" s="5"/>
      <c r="L255" s="5"/>
      <c r="M255" s="5"/>
      <c r="N255" s="5"/>
      <c r="O255" s="5"/>
      <c r="P255" s="1"/>
      <c r="Q255" s="60"/>
    </row>
    <row r="256" spans="1:17" ht="15.75" customHeight="1" thickBot="1">
      <c r="A256" s="1"/>
      <c r="C256" s="58"/>
      <c r="D256" s="12">
        <v>19</v>
      </c>
      <c r="E256" s="101" t="s">
        <v>44</v>
      </c>
      <c r="F256" s="102"/>
      <c r="G256" s="90">
        <v>0</v>
      </c>
      <c r="H256" s="5"/>
      <c r="I256" s="5"/>
      <c r="J256" s="5"/>
      <c r="K256" s="5"/>
      <c r="L256" s="5"/>
      <c r="M256" s="5"/>
      <c r="N256" s="5"/>
      <c r="O256" s="5"/>
      <c r="P256" s="1"/>
      <c r="Q256" s="60"/>
    </row>
    <row r="257" spans="1:17" ht="15.75" customHeight="1" thickBot="1">
      <c r="A257" s="1"/>
      <c r="C257" s="58"/>
      <c r="D257" s="12">
        <v>20</v>
      </c>
      <c r="E257" s="101" t="s">
        <v>45</v>
      </c>
      <c r="F257" s="102"/>
      <c r="G257" s="90">
        <v>19</v>
      </c>
      <c r="H257" s="5"/>
      <c r="I257" s="5"/>
      <c r="J257" s="5"/>
      <c r="K257" s="5"/>
      <c r="L257" s="5"/>
      <c r="M257" s="5"/>
      <c r="N257" s="5"/>
      <c r="O257" s="5"/>
      <c r="P257" s="1"/>
      <c r="Q257" s="60"/>
    </row>
    <row r="258" spans="1:17" ht="15.75" customHeight="1" thickBot="1">
      <c r="A258" s="1"/>
      <c r="C258" s="58"/>
      <c r="D258" s="12">
        <v>21</v>
      </c>
      <c r="E258" s="101" t="s">
        <v>46</v>
      </c>
      <c r="F258" s="102"/>
      <c r="G258" s="90">
        <v>2</v>
      </c>
      <c r="H258" s="5"/>
      <c r="I258" s="5"/>
      <c r="J258" s="5"/>
      <c r="K258" s="5"/>
      <c r="L258" s="5"/>
      <c r="M258" s="5"/>
      <c r="N258" s="5"/>
      <c r="O258" s="5"/>
      <c r="P258" s="1"/>
      <c r="Q258" s="60"/>
    </row>
    <row r="259" spans="1:17" ht="15.75" customHeight="1" thickBot="1">
      <c r="A259" s="1"/>
      <c r="C259" s="58"/>
      <c r="D259" s="12">
        <v>22</v>
      </c>
      <c r="E259" s="101" t="s">
        <v>47</v>
      </c>
      <c r="F259" s="102"/>
      <c r="G259" s="90">
        <v>4</v>
      </c>
      <c r="H259" s="5"/>
      <c r="I259" s="5"/>
      <c r="J259" s="5"/>
      <c r="K259" s="5"/>
      <c r="L259" s="5"/>
      <c r="M259" s="5"/>
      <c r="N259" s="5"/>
      <c r="O259" s="5"/>
      <c r="P259" s="1"/>
      <c r="Q259" s="60"/>
    </row>
    <row r="260" spans="1:17" ht="15.75" customHeight="1" thickBot="1">
      <c r="A260" s="1"/>
      <c r="C260" s="58"/>
      <c r="D260" s="12">
        <v>23</v>
      </c>
      <c r="E260" s="101" t="s">
        <v>48</v>
      </c>
      <c r="F260" s="102"/>
      <c r="G260" s="90">
        <v>3</v>
      </c>
      <c r="H260" s="5"/>
      <c r="I260" s="5"/>
      <c r="J260" s="5"/>
      <c r="K260" s="5"/>
      <c r="L260" s="5"/>
      <c r="M260" s="5"/>
      <c r="N260" s="5"/>
      <c r="O260" s="5"/>
      <c r="P260" s="1"/>
      <c r="Q260" s="60"/>
    </row>
    <row r="261" spans="1:17" ht="15.75" customHeight="1" thickBot="1">
      <c r="A261" s="1"/>
      <c r="C261" s="58"/>
      <c r="D261" s="12">
        <v>24</v>
      </c>
      <c r="E261" s="101" t="s">
        <v>49</v>
      </c>
      <c r="F261" s="102"/>
      <c r="G261" s="90">
        <v>34</v>
      </c>
      <c r="H261" s="5"/>
      <c r="I261" s="5"/>
      <c r="J261" s="5"/>
      <c r="K261" s="5"/>
      <c r="L261" s="5"/>
      <c r="M261" s="5"/>
      <c r="N261" s="5"/>
      <c r="O261" s="5"/>
      <c r="P261" s="1"/>
      <c r="Q261" s="60"/>
    </row>
    <row r="262" spans="1:17" ht="15.75" customHeight="1" thickBot="1">
      <c r="A262" s="1"/>
      <c r="C262" s="58"/>
      <c r="D262" s="12">
        <v>25</v>
      </c>
      <c r="E262" s="101" t="s">
        <v>50</v>
      </c>
      <c r="F262" s="102"/>
      <c r="G262" s="90">
        <v>88</v>
      </c>
      <c r="H262" s="5"/>
      <c r="I262" s="5"/>
      <c r="J262" s="5"/>
      <c r="K262" s="5"/>
      <c r="L262" s="5"/>
      <c r="M262" s="5"/>
      <c r="N262" s="5"/>
      <c r="O262" s="5"/>
      <c r="P262" s="1"/>
      <c r="Q262" s="60"/>
    </row>
    <row r="263" spans="1:17" ht="15.75" customHeight="1" thickBot="1">
      <c r="A263" s="1"/>
      <c r="C263" s="58"/>
      <c r="D263" s="12">
        <v>26</v>
      </c>
      <c r="E263" s="101" t="s">
        <v>51</v>
      </c>
      <c r="F263" s="102"/>
      <c r="G263" s="90">
        <v>81</v>
      </c>
      <c r="H263" s="5"/>
      <c r="I263" s="5"/>
      <c r="J263" s="5"/>
      <c r="K263" s="5"/>
      <c r="L263" s="5"/>
      <c r="M263" s="5"/>
      <c r="N263" s="5"/>
      <c r="O263" s="5"/>
      <c r="P263" s="1"/>
      <c r="Q263" s="60"/>
    </row>
    <row r="264" spans="1:17" ht="15.75" customHeight="1" thickBot="1">
      <c r="A264" s="1"/>
      <c r="C264" s="58"/>
      <c r="D264" s="12">
        <v>27</v>
      </c>
      <c r="E264" s="101" t="s">
        <v>52</v>
      </c>
      <c r="F264" s="136"/>
      <c r="G264" s="90">
        <v>26</v>
      </c>
      <c r="H264" s="5"/>
      <c r="I264" s="5"/>
      <c r="J264" s="5"/>
      <c r="K264" s="5"/>
      <c r="L264" s="5"/>
      <c r="M264" s="5"/>
      <c r="N264" s="5"/>
      <c r="O264" s="5"/>
      <c r="P264" s="1"/>
      <c r="Q264" s="60"/>
    </row>
    <row r="265" spans="1:17" ht="15.75" customHeight="1" thickBot="1">
      <c r="A265" s="1"/>
      <c r="C265" s="58"/>
      <c r="D265" s="12">
        <v>28</v>
      </c>
      <c r="E265" s="101" t="s">
        <v>53</v>
      </c>
      <c r="F265" s="102"/>
      <c r="G265" s="90">
        <v>4</v>
      </c>
      <c r="H265" s="5"/>
      <c r="I265" s="5"/>
      <c r="J265" s="5"/>
      <c r="K265" s="5"/>
      <c r="L265" s="5"/>
      <c r="M265" s="5"/>
      <c r="N265" s="5"/>
      <c r="O265" s="5"/>
      <c r="P265" s="1"/>
      <c r="Q265" s="60"/>
    </row>
    <row r="266" spans="1:17" ht="15.75" customHeight="1" thickBot="1">
      <c r="A266" s="1"/>
      <c r="C266" s="58"/>
      <c r="D266" s="12">
        <v>29</v>
      </c>
      <c r="E266" s="101" t="s">
        <v>54</v>
      </c>
      <c r="F266" s="10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1"/>
      <c r="Q266" s="60"/>
    </row>
    <row r="267" spans="1:17" ht="15.75" customHeight="1" thickBot="1">
      <c r="A267" s="1"/>
      <c r="C267" s="58"/>
      <c r="D267" s="12">
        <v>30</v>
      </c>
      <c r="E267" s="101" t="s">
        <v>55</v>
      </c>
      <c r="F267" s="102"/>
      <c r="G267" s="90">
        <v>5</v>
      </c>
      <c r="H267" s="5"/>
      <c r="I267" s="5"/>
      <c r="J267" s="5"/>
      <c r="K267" s="5"/>
      <c r="L267" s="5"/>
      <c r="M267" s="5"/>
      <c r="N267" s="5"/>
      <c r="O267" s="5"/>
      <c r="P267" s="1"/>
      <c r="Q267" s="60"/>
    </row>
    <row r="268" spans="1:17" ht="15.75" customHeight="1" thickBot="1">
      <c r="A268" s="1"/>
      <c r="C268" s="58"/>
      <c r="D268" s="12">
        <v>31</v>
      </c>
      <c r="E268" s="101" t="s">
        <v>56</v>
      </c>
      <c r="F268" s="102"/>
      <c r="G268" s="90">
        <v>16</v>
      </c>
      <c r="H268" s="5"/>
      <c r="I268" s="5"/>
      <c r="J268" s="5"/>
      <c r="K268" s="5"/>
      <c r="L268" s="5"/>
      <c r="M268" s="5"/>
      <c r="N268" s="5"/>
      <c r="O268" s="5"/>
      <c r="P268" s="1"/>
      <c r="Q268" s="60"/>
    </row>
    <row r="269" spans="1:17" ht="15.75" customHeight="1" thickBot="1">
      <c r="A269" s="1"/>
      <c r="C269" s="58"/>
      <c r="D269" s="12">
        <v>32</v>
      </c>
      <c r="E269" s="101" t="s">
        <v>57</v>
      </c>
      <c r="F269" s="102"/>
      <c r="G269" s="90">
        <v>7</v>
      </c>
      <c r="H269" s="5"/>
      <c r="I269" s="5"/>
      <c r="J269" s="5"/>
      <c r="K269" s="5"/>
      <c r="L269" s="5"/>
      <c r="M269" s="5"/>
      <c r="N269" s="5"/>
      <c r="O269" s="5"/>
      <c r="P269" s="1"/>
      <c r="Q269" s="60"/>
    </row>
    <row r="270" spans="1:17" ht="15.75" customHeight="1" thickBot="1">
      <c r="A270" s="1"/>
      <c r="C270" s="58"/>
      <c r="D270" s="12">
        <v>33</v>
      </c>
      <c r="E270" s="101" t="s">
        <v>58</v>
      </c>
      <c r="F270" s="102"/>
      <c r="G270" s="90">
        <v>10</v>
      </c>
      <c r="H270" s="5"/>
      <c r="I270" s="5"/>
      <c r="J270" s="5"/>
      <c r="K270" s="5"/>
      <c r="L270" s="5"/>
      <c r="M270" s="5"/>
      <c r="N270" s="5"/>
      <c r="O270" s="5"/>
      <c r="P270" s="1"/>
      <c r="Q270" s="60"/>
    </row>
    <row r="271" spans="1:17" ht="15.75" customHeight="1" thickBot="1">
      <c r="A271" s="1"/>
      <c r="C271" s="58"/>
      <c r="D271" s="12">
        <v>34</v>
      </c>
      <c r="E271" s="101" t="s">
        <v>59</v>
      </c>
      <c r="F271" s="102"/>
      <c r="G271" s="90">
        <v>0</v>
      </c>
      <c r="H271" s="5"/>
      <c r="I271" s="5"/>
      <c r="J271" s="5"/>
      <c r="K271" s="5"/>
      <c r="L271" s="5"/>
      <c r="M271" s="5"/>
      <c r="N271" s="5"/>
      <c r="O271" s="5"/>
      <c r="P271" s="1"/>
      <c r="Q271" s="60"/>
    </row>
    <row r="272" spans="1:17" ht="31.5" customHeight="1" thickBot="1">
      <c r="A272" s="1"/>
      <c r="C272" s="58"/>
      <c r="D272" s="12">
        <v>35</v>
      </c>
      <c r="E272" s="101" t="s">
        <v>60</v>
      </c>
      <c r="F272" s="102"/>
      <c r="G272" s="90">
        <v>0</v>
      </c>
      <c r="H272" s="5"/>
      <c r="I272" s="5"/>
      <c r="J272" s="5"/>
      <c r="K272" s="5"/>
      <c r="L272" s="5"/>
      <c r="M272" s="5"/>
      <c r="N272" s="5"/>
      <c r="O272" s="5"/>
      <c r="P272" s="1"/>
      <c r="Q272" s="60"/>
    </row>
    <row r="273" spans="1:17" ht="15.75" customHeight="1" thickBot="1">
      <c r="A273" s="1"/>
      <c r="C273" s="58"/>
      <c r="D273" s="12">
        <v>36</v>
      </c>
      <c r="E273" s="101" t="s">
        <v>61</v>
      </c>
      <c r="F273" s="102"/>
      <c r="G273" s="90">
        <v>2</v>
      </c>
      <c r="H273" s="5"/>
      <c r="I273" s="5"/>
      <c r="J273" s="5"/>
      <c r="K273" s="5"/>
      <c r="L273" s="5"/>
      <c r="M273" s="5"/>
      <c r="N273" s="5"/>
      <c r="O273" s="5"/>
      <c r="P273" s="1"/>
      <c r="Q273" s="60"/>
    </row>
    <row r="274" spans="1:17" ht="15.75" customHeight="1" thickBot="1">
      <c r="A274" s="1"/>
      <c r="C274" s="58"/>
      <c r="D274" s="12">
        <v>37</v>
      </c>
      <c r="E274" s="101" t="s">
        <v>62</v>
      </c>
      <c r="F274" s="10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1"/>
      <c r="Q274" s="60"/>
    </row>
    <row r="275" spans="1:17" ht="15.75" customHeight="1" thickBot="1">
      <c r="A275" s="1"/>
      <c r="C275" s="58"/>
      <c r="D275" s="12">
        <v>38</v>
      </c>
      <c r="E275" s="101" t="s">
        <v>63</v>
      </c>
      <c r="F275" s="102"/>
      <c r="G275" s="90">
        <v>0</v>
      </c>
      <c r="H275" s="5"/>
      <c r="I275" s="5"/>
      <c r="J275" s="5"/>
      <c r="K275" s="5"/>
      <c r="L275" s="5"/>
      <c r="M275" s="5"/>
      <c r="N275" s="5"/>
      <c r="O275" s="5"/>
      <c r="P275" s="1"/>
      <c r="Q275" s="60"/>
    </row>
    <row r="276" spans="1:17" ht="15.75" customHeight="1" thickBot="1">
      <c r="A276" s="1"/>
      <c r="C276" s="58"/>
      <c r="D276" s="12">
        <v>39</v>
      </c>
      <c r="E276" s="101" t="s">
        <v>64</v>
      </c>
      <c r="F276" s="102"/>
      <c r="G276" s="90">
        <v>0</v>
      </c>
      <c r="H276" s="5"/>
      <c r="I276" s="5"/>
      <c r="J276" s="5"/>
      <c r="K276" s="5"/>
      <c r="L276" s="5"/>
      <c r="M276" s="5"/>
      <c r="N276" s="5"/>
      <c r="O276" s="5"/>
      <c r="P276" s="1"/>
      <c r="Q276" s="60"/>
    </row>
    <row r="277" spans="1:17" ht="15.75" customHeight="1" thickBot="1">
      <c r="A277" s="1"/>
      <c r="C277" s="58"/>
      <c r="D277" s="12">
        <v>40</v>
      </c>
      <c r="E277" s="101" t="s">
        <v>65</v>
      </c>
      <c r="F277" s="102"/>
      <c r="G277" s="90">
        <v>1</v>
      </c>
      <c r="H277" s="5"/>
      <c r="I277" s="5"/>
      <c r="J277" s="5"/>
      <c r="K277" s="5"/>
      <c r="L277" s="5"/>
      <c r="M277" s="5"/>
      <c r="N277" s="5"/>
      <c r="O277" s="5"/>
      <c r="P277" s="1"/>
      <c r="Q277" s="60"/>
    </row>
    <row r="278" spans="1:17" ht="15.75" customHeight="1" thickBot="1">
      <c r="A278" s="1"/>
      <c r="C278" s="58"/>
      <c r="D278" s="12">
        <v>41</v>
      </c>
      <c r="E278" s="101" t="s">
        <v>66</v>
      </c>
      <c r="F278" s="102"/>
      <c r="G278" s="90">
        <v>0</v>
      </c>
      <c r="H278" s="5"/>
      <c r="I278" s="5"/>
      <c r="J278" s="5"/>
      <c r="K278" s="5"/>
      <c r="L278" s="5"/>
      <c r="M278" s="5"/>
      <c r="N278" s="5"/>
      <c r="O278" s="5"/>
      <c r="P278" s="1"/>
      <c r="Q278" s="60"/>
    </row>
    <row r="279" spans="1:17" ht="18.75" customHeight="1" thickBot="1">
      <c r="A279" s="1"/>
      <c r="C279" s="58"/>
      <c r="D279" s="12">
        <v>42</v>
      </c>
      <c r="E279" s="101" t="s">
        <v>67</v>
      </c>
      <c r="F279" s="102"/>
      <c r="G279" s="90">
        <v>47</v>
      </c>
      <c r="H279" s="5"/>
      <c r="I279" s="5"/>
      <c r="J279" s="5"/>
      <c r="K279" s="5"/>
      <c r="L279" s="5"/>
      <c r="M279" s="5"/>
      <c r="N279" s="5"/>
      <c r="O279" s="5"/>
      <c r="P279" s="1"/>
      <c r="Q279" s="60"/>
    </row>
    <row r="280" spans="1:17" ht="15.75" customHeight="1" thickBot="1">
      <c r="A280" s="1"/>
      <c r="C280" s="58"/>
      <c r="D280" s="12">
        <v>43</v>
      </c>
      <c r="E280" s="101" t="s">
        <v>68</v>
      </c>
      <c r="F280" s="102"/>
      <c r="G280" s="90">
        <v>56</v>
      </c>
      <c r="H280" s="5"/>
      <c r="I280" s="5"/>
      <c r="J280" s="5"/>
      <c r="K280" s="5"/>
      <c r="L280" s="5"/>
      <c r="M280" s="5"/>
      <c r="N280" s="5"/>
      <c r="O280" s="5"/>
      <c r="P280" s="1"/>
      <c r="Q280" s="60"/>
    </row>
    <row r="281" spans="1:17" ht="15.75" customHeight="1" thickBot="1">
      <c r="A281" s="1"/>
      <c r="C281" s="58"/>
      <c r="D281" s="12">
        <v>44</v>
      </c>
      <c r="E281" s="101" t="s">
        <v>69</v>
      </c>
      <c r="F281" s="102"/>
      <c r="G281" s="90">
        <v>2</v>
      </c>
      <c r="H281" s="5"/>
      <c r="I281" s="5"/>
      <c r="J281" s="5"/>
      <c r="K281" s="5"/>
      <c r="L281" s="5"/>
      <c r="M281" s="5"/>
      <c r="N281" s="5"/>
      <c r="O281" s="5"/>
      <c r="P281" s="1"/>
      <c r="Q281" s="60"/>
    </row>
    <row r="282" spans="1:17" ht="15.75" customHeight="1" thickBot="1">
      <c r="A282" s="1"/>
      <c r="C282" s="58"/>
      <c r="D282" s="12">
        <v>45</v>
      </c>
      <c r="E282" s="101" t="s">
        <v>70</v>
      </c>
      <c r="F282" s="102"/>
      <c r="G282" s="91">
        <v>0</v>
      </c>
      <c r="H282" s="5"/>
      <c r="I282" s="5"/>
      <c r="J282" s="5"/>
      <c r="K282" s="5"/>
      <c r="L282" s="5"/>
      <c r="M282" s="5"/>
      <c r="N282" s="5"/>
      <c r="O282" s="5"/>
      <c r="P282" s="1"/>
      <c r="Q282" s="60"/>
    </row>
    <row r="283" spans="1:17" ht="21" customHeight="1" thickBot="1">
      <c r="A283" s="1"/>
      <c r="C283" s="58"/>
      <c r="D283" s="12">
        <v>46</v>
      </c>
      <c r="E283" s="103" t="s">
        <v>76</v>
      </c>
      <c r="F283" s="104"/>
      <c r="G283" s="94">
        <v>2</v>
      </c>
      <c r="H283" s="5"/>
      <c r="I283" s="5"/>
      <c r="J283" s="5"/>
      <c r="K283" s="5"/>
      <c r="L283" s="5"/>
      <c r="M283" s="5"/>
      <c r="N283" s="5"/>
      <c r="O283" s="5"/>
      <c r="P283" s="1"/>
      <c r="Q283" s="60"/>
    </row>
    <row r="284" spans="1:17" ht="15.75" customHeight="1" thickBot="1">
      <c r="A284" s="1"/>
      <c r="C284" s="58"/>
      <c r="D284" s="12">
        <v>47</v>
      </c>
      <c r="E284" s="137" t="s">
        <v>77</v>
      </c>
      <c r="F284" s="138"/>
      <c r="G284" s="94">
        <v>0</v>
      </c>
      <c r="H284" s="5"/>
      <c r="I284" s="5"/>
      <c r="J284" s="5"/>
      <c r="K284" s="5"/>
      <c r="L284" s="5"/>
      <c r="M284" s="5"/>
      <c r="N284" s="5"/>
      <c r="O284" s="5"/>
      <c r="P284" s="1"/>
      <c r="Q284" s="60"/>
    </row>
    <row r="285" spans="1:17" ht="27.75" customHeight="1" thickBot="1">
      <c r="A285" s="1"/>
      <c r="C285" s="58"/>
      <c r="D285" s="89">
        <v>48</v>
      </c>
      <c r="E285" s="139" t="s">
        <v>78</v>
      </c>
      <c r="F285" s="140"/>
      <c r="G285" s="94">
        <v>0</v>
      </c>
      <c r="H285" s="5"/>
      <c r="I285" s="5"/>
      <c r="J285" s="5"/>
      <c r="K285" s="5"/>
      <c r="L285" s="5"/>
      <c r="M285" s="5"/>
      <c r="N285" s="5"/>
      <c r="O285" s="5"/>
      <c r="P285" s="1"/>
      <c r="Q285" s="60"/>
    </row>
    <row r="286" spans="1:17" ht="15.75" customHeight="1" thickBot="1">
      <c r="A286" s="1"/>
      <c r="C286" s="58"/>
      <c r="D286" s="12">
        <v>49</v>
      </c>
      <c r="E286" s="103" t="s">
        <v>79</v>
      </c>
      <c r="F286" s="104"/>
      <c r="G286" s="94">
        <v>2</v>
      </c>
      <c r="H286" s="5"/>
      <c r="I286" s="5"/>
      <c r="J286" s="5"/>
      <c r="K286" s="5"/>
      <c r="L286" s="5"/>
      <c r="M286" s="5"/>
      <c r="N286" s="5"/>
      <c r="O286" s="5"/>
      <c r="P286" s="1"/>
      <c r="Q286" s="60"/>
    </row>
    <row r="287" spans="1:17" ht="15.75" customHeight="1" thickBot="1">
      <c r="A287" s="1"/>
      <c r="C287" s="58"/>
      <c r="D287" s="12">
        <v>50</v>
      </c>
      <c r="E287" s="105" t="s">
        <v>80</v>
      </c>
      <c r="F287" s="106"/>
      <c r="G287" s="95">
        <v>0</v>
      </c>
      <c r="H287" s="5"/>
      <c r="I287" s="5"/>
      <c r="J287" s="5"/>
      <c r="K287" s="5"/>
      <c r="L287" s="5"/>
      <c r="M287" s="5"/>
      <c r="N287" s="5"/>
      <c r="O287" s="5"/>
      <c r="P287" s="1"/>
      <c r="Q287" s="60"/>
    </row>
    <row r="288" spans="1:17" ht="15.75" customHeight="1" thickBot="1">
      <c r="A288" s="1"/>
      <c r="C288" s="58"/>
      <c r="D288" s="12">
        <v>51</v>
      </c>
      <c r="E288" s="93" t="s">
        <v>81</v>
      </c>
      <c r="F288" s="92"/>
      <c r="G288" s="94">
        <v>25</v>
      </c>
      <c r="H288" s="5"/>
      <c r="I288" s="5"/>
      <c r="J288" s="5"/>
      <c r="K288" s="5"/>
      <c r="L288" s="5"/>
      <c r="M288" s="5"/>
      <c r="N288" s="5"/>
      <c r="O288" s="5"/>
      <c r="P288" s="1"/>
      <c r="Q288" s="60"/>
    </row>
    <row r="289" spans="1:17" ht="15.75" customHeight="1" thickBot="1">
      <c r="A289" s="1"/>
      <c r="C289" s="58"/>
      <c r="D289" s="12">
        <v>52</v>
      </c>
      <c r="E289" s="103" t="s">
        <v>82</v>
      </c>
      <c r="F289" s="104"/>
      <c r="G289" s="94">
        <v>0</v>
      </c>
      <c r="H289" s="5"/>
      <c r="I289" s="5"/>
      <c r="J289" s="5"/>
      <c r="K289" s="5"/>
      <c r="L289" s="5"/>
      <c r="M289" s="5"/>
      <c r="N289" s="5"/>
      <c r="O289" s="5"/>
      <c r="P289" s="1"/>
      <c r="Q289" s="60"/>
    </row>
    <row r="290" spans="1:17" ht="17.25" customHeight="1" thickBot="1">
      <c r="A290" s="1"/>
      <c r="C290" s="58"/>
      <c r="D290" s="12">
        <v>53</v>
      </c>
      <c r="E290" s="105" t="s">
        <v>83</v>
      </c>
      <c r="F290" s="106"/>
      <c r="G290" s="94">
        <v>0</v>
      </c>
      <c r="H290" s="5"/>
      <c r="I290" s="5"/>
      <c r="J290" s="5"/>
      <c r="K290" s="5"/>
      <c r="L290" s="5"/>
      <c r="M290" s="5"/>
      <c r="N290" s="5"/>
      <c r="O290" s="5"/>
      <c r="P290" s="1"/>
      <c r="Q290" s="60"/>
    </row>
    <row r="291" spans="1:17" ht="15.75" customHeight="1" thickBot="1">
      <c r="A291" s="1"/>
      <c r="C291" s="58"/>
      <c r="D291" s="12">
        <v>54</v>
      </c>
      <c r="E291" s="105" t="s">
        <v>84</v>
      </c>
      <c r="F291" s="106"/>
      <c r="G291" s="94">
        <v>0</v>
      </c>
      <c r="H291" s="5"/>
      <c r="I291" s="5"/>
      <c r="J291" s="5"/>
      <c r="K291" s="5"/>
      <c r="L291" s="5"/>
      <c r="M291" s="5"/>
      <c r="N291" s="5"/>
      <c r="O291" s="5"/>
      <c r="P291" s="1"/>
      <c r="Q291" s="60"/>
    </row>
    <row r="292" spans="1:17" ht="15.75" customHeight="1" thickBot="1">
      <c r="A292" s="1"/>
      <c r="C292" s="58"/>
      <c r="D292" s="12">
        <v>55</v>
      </c>
      <c r="E292" s="105" t="s">
        <v>85</v>
      </c>
      <c r="F292" s="106"/>
      <c r="G292" s="95">
        <v>0</v>
      </c>
      <c r="H292" s="5"/>
      <c r="I292" s="5"/>
      <c r="J292" s="5"/>
      <c r="K292" s="5"/>
      <c r="L292" s="5"/>
      <c r="M292" s="5"/>
      <c r="N292" s="5"/>
      <c r="O292" s="5"/>
      <c r="P292" s="1"/>
      <c r="Q292" s="60"/>
    </row>
    <row r="293" spans="1:17" ht="15.75" customHeight="1" thickBot="1">
      <c r="A293" s="1"/>
      <c r="C293" s="58"/>
      <c r="D293" s="5"/>
      <c r="E293" s="97" t="s">
        <v>6</v>
      </c>
      <c r="F293" s="98"/>
      <c r="G293" s="96">
        <f>SUM(G238:G292)</f>
        <v>643</v>
      </c>
      <c r="H293" s="5"/>
      <c r="I293" s="5"/>
      <c r="J293" s="5"/>
      <c r="K293" s="5"/>
      <c r="L293" s="5"/>
      <c r="M293" s="5"/>
      <c r="N293" s="5"/>
      <c r="O293" s="5"/>
      <c r="P293" s="1"/>
      <c r="Q293" s="60"/>
    </row>
    <row r="294" spans="1:17" ht="15.75" customHeight="1" thickBot="1">
      <c r="A294" s="1"/>
      <c r="C294" s="58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1"/>
      <c r="Q294" s="60"/>
    </row>
    <row r="295" spans="1:17" ht="15.75" customHeight="1" thickBot="1">
      <c r="A295" s="1"/>
      <c r="B295" s="99" t="s">
        <v>25</v>
      </c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"/>
      <c r="Q295" s="60"/>
    </row>
    <row r="296" spans="1:17" ht="15.75" customHeight="1">
      <c r="A296" s="1"/>
      <c r="C296" s="58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1"/>
      <c r="Q296" s="60"/>
    </row>
    <row r="297" spans="1:17" ht="15.75" customHeight="1">
      <c r="A297" s="1"/>
      <c r="C297" s="5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1"/>
      <c r="Q297" s="60"/>
    </row>
    <row r="298" spans="1:17" ht="15.75" customHeight="1">
      <c r="A298" s="1"/>
      <c r="C298" s="5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1"/>
      <c r="Q298" s="60"/>
    </row>
    <row r="299" spans="1:17" ht="15.75" customHeight="1">
      <c r="A299" s="1"/>
      <c r="C299" s="58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1"/>
      <c r="Q299" s="60"/>
    </row>
    <row r="300" spans="1:17" ht="15.75" customHeight="1">
      <c r="A300" s="1"/>
      <c r="C300" s="5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1"/>
      <c r="Q300" s="60"/>
    </row>
    <row r="301" spans="1:17" ht="15.75" customHeight="1">
      <c r="A301" s="1"/>
      <c r="C301" s="5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1"/>
      <c r="Q301" s="60"/>
    </row>
    <row r="302" spans="1:17" ht="15.75" customHeight="1">
      <c r="A302" s="1"/>
      <c r="C302" s="58"/>
      <c r="D302" s="5"/>
      <c r="E302" s="5"/>
      <c r="F302" s="5"/>
      <c r="G302" s="5"/>
      <c r="H302" s="27"/>
      <c r="I302" s="26"/>
      <c r="J302" s="26"/>
      <c r="K302" s="26"/>
      <c r="L302" s="26"/>
      <c r="M302" s="5"/>
      <c r="N302" s="5"/>
      <c r="O302" s="5"/>
      <c r="P302" s="1"/>
      <c r="Q302" s="60"/>
    </row>
    <row r="303" spans="1:17">
      <c r="A303" s="1"/>
      <c r="C303" s="5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1"/>
    </row>
    <row r="304" spans="1:17" s="27" customFormat="1" ht="15.75">
      <c r="A304" s="25"/>
      <c r="B304" s="26"/>
      <c r="C304" s="26"/>
      <c r="D304" s="5"/>
      <c r="E304" s="5"/>
      <c r="F304" s="5"/>
      <c r="G304" s="5"/>
      <c r="H304" s="5"/>
      <c r="I304" s="5"/>
      <c r="J304" s="5"/>
      <c r="K304" s="5"/>
      <c r="L304" s="5"/>
      <c r="M304" s="26"/>
      <c r="N304" s="26"/>
      <c r="O304" s="26"/>
      <c r="P304" s="26"/>
      <c r="Q304" s="25"/>
    </row>
    <row r="305" spans="1:17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1"/>
    </row>
    <row r="306" spans="1:17" ht="15.75" thickBot="1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1"/>
    </row>
    <row r="307" spans="1:17" ht="24" customHeight="1" thickBot="1">
      <c r="A307" s="1"/>
      <c r="P307" s="63"/>
      <c r="Q307" s="59"/>
    </row>
    <row r="308" spans="1:17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1"/>
    </row>
    <row r="309" spans="1:17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"/>
    </row>
    <row r="310" spans="1:17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"/>
    </row>
    <row r="311" spans="1:17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1"/>
    </row>
    <row r="312" spans="1:17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1"/>
    </row>
    <row r="313" spans="1:17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>
      <c r="A314" s="1"/>
      <c r="C314" s="5"/>
      <c r="H314" s="5"/>
      <c r="I314" s="5"/>
      <c r="J314" s="5"/>
      <c r="K314" s="5"/>
      <c r="L314" s="5"/>
      <c r="M314" s="5"/>
      <c r="N314" s="5"/>
      <c r="O314" s="5"/>
      <c r="P314" s="5"/>
      <c r="Q314" s="1"/>
    </row>
    <row r="315" spans="1:17">
      <c r="A315" s="1"/>
      <c r="C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>
      <c r="A316" s="1"/>
      <c r="C316" s="5"/>
      <c r="D316" s="1"/>
      <c r="E316" s="1"/>
      <c r="F316" s="1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>
      <c r="A317" s="1"/>
      <c r="C317" s="5"/>
      <c r="H317" s="5"/>
      <c r="I317" s="5"/>
      <c r="J317" s="5"/>
      <c r="K317" s="5"/>
      <c r="L317" s="5"/>
      <c r="M317" s="5"/>
      <c r="N317" s="5"/>
      <c r="O317" s="5"/>
      <c r="P317" s="5"/>
      <c r="Q317" s="1"/>
    </row>
    <row r="318" spans="1:17">
      <c r="A318" s="1"/>
      <c r="C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M331" s="5"/>
      <c r="N331" s="5"/>
      <c r="O331" s="5"/>
      <c r="P331" s="5"/>
      <c r="Q331" s="1"/>
    </row>
    <row r="332" spans="1:17">
      <c r="A332" s="1"/>
      <c r="C332" s="5"/>
      <c r="M332" s="5"/>
      <c r="N332" s="5"/>
      <c r="O332" s="5"/>
      <c r="P332" s="5"/>
      <c r="Q332" s="1"/>
    </row>
    <row r="333" spans="1:1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</sheetData>
  <mergeCells count="101"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D95:J95"/>
    <mergeCell ref="D105:J105"/>
    <mergeCell ref="E132:J132"/>
    <mergeCell ref="E133:I133"/>
    <mergeCell ref="E137:J137"/>
    <mergeCell ref="E138:I138"/>
    <mergeCell ref="E158:H158"/>
    <mergeCell ref="D183:J183"/>
    <mergeCell ref="E184:H184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6:H186"/>
    <mergeCell ref="D237:G2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85:H185"/>
    <mergeCell ref="E142:J142"/>
    <mergeCell ref="E293:F293"/>
    <mergeCell ref="B295:O295"/>
    <mergeCell ref="E252:F252"/>
    <mergeCell ref="E289:F289"/>
    <mergeCell ref="E290:F290"/>
    <mergeCell ref="E291:F291"/>
    <mergeCell ref="E292:F292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Abril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2017-05-12T21:22:17Z</dcterms:modified>
</cp:coreProperties>
</file>