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0115" windowHeight="7995"/>
  </bookViews>
  <sheets>
    <sheet name="Adjudicación Directa 2016" sheetId="1" r:id="rId1"/>
  </sheets>
  <externalReferences>
    <externalReference r:id="rId2"/>
  </externalReferences>
  <calcPr calcId="125725" concurrentCalc="0"/>
</workbook>
</file>

<file path=xl/calcChain.xml><?xml version="1.0" encoding="utf-8"?>
<calcChain xmlns="http://schemas.openxmlformats.org/spreadsheetml/2006/main">
  <c r="Y128" i="1"/>
  <c r="Z128"/>
  <c r="W128"/>
  <c r="X128"/>
  <c r="U128"/>
  <c r="Q128"/>
  <c r="P128"/>
  <c r="O128"/>
  <c r="N128"/>
  <c r="M128"/>
  <c r="Y127"/>
  <c r="Z127"/>
  <c r="W127"/>
  <c r="X127"/>
  <c r="U127"/>
  <c r="Q127"/>
  <c r="P127"/>
  <c r="O127"/>
  <c r="N127"/>
  <c r="M127"/>
  <c r="Y126"/>
  <c r="Z126"/>
  <c r="W126"/>
  <c r="X126"/>
  <c r="U126"/>
  <c r="Q126"/>
  <c r="P126"/>
  <c r="O126"/>
  <c r="N126"/>
  <c r="M126"/>
  <c r="Y125"/>
  <c r="Z125"/>
  <c r="W125"/>
  <c r="X125"/>
  <c r="U125"/>
  <c r="Q125"/>
  <c r="P125"/>
  <c r="O125"/>
  <c r="N125"/>
  <c r="M125"/>
  <c r="Y124"/>
  <c r="Z124"/>
  <c r="W124"/>
  <c r="X124"/>
  <c r="U124"/>
  <c r="Q124"/>
  <c r="P124"/>
  <c r="O124"/>
  <c r="N124"/>
  <c r="M124"/>
  <c r="Y123"/>
  <c r="Z123"/>
  <c r="W123"/>
  <c r="X123"/>
  <c r="U123"/>
  <c r="Q123"/>
  <c r="P123"/>
  <c r="O123"/>
  <c r="N123"/>
  <c r="M123"/>
  <c r="Y122"/>
  <c r="Z122"/>
  <c r="W122"/>
  <c r="X122"/>
  <c r="U122"/>
  <c r="Q122"/>
  <c r="P122"/>
  <c r="O122"/>
  <c r="N122"/>
  <c r="M122"/>
  <c r="Y121"/>
  <c r="Z121"/>
  <c r="W121"/>
  <c r="X121"/>
  <c r="U121"/>
  <c r="Q121"/>
  <c r="P121"/>
  <c r="O121"/>
  <c r="N121"/>
  <c r="M121"/>
  <c r="Y120"/>
  <c r="Z120"/>
  <c r="W120"/>
  <c r="X120"/>
  <c r="U120"/>
  <c r="Q120"/>
  <c r="P120"/>
  <c r="O120"/>
  <c r="N120"/>
  <c r="M120"/>
  <c r="Y119"/>
  <c r="Z119"/>
  <c r="W119"/>
  <c r="X119"/>
  <c r="U119"/>
  <c r="Q119"/>
  <c r="P119"/>
  <c r="O119"/>
  <c r="N119"/>
  <c r="M119"/>
  <c r="Y118"/>
  <c r="Z118"/>
  <c r="W118"/>
  <c r="X118"/>
  <c r="U118"/>
  <c r="Q118"/>
  <c r="P118"/>
  <c r="O118"/>
  <c r="N118"/>
  <c r="M118"/>
  <c r="Y117"/>
  <c r="Z117"/>
  <c r="W117"/>
  <c r="X117"/>
  <c r="U117"/>
  <c r="Q117"/>
  <c r="P117"/>
  <c r="O117"/>
  <c r="N117"/>
  <c r="M117"/>
  <c r="Y116"/>
  <c r="Z116"/>
  <c r="W116"/>
  <c r="X116"/>
  <c r="U116"/>
  <c r="Q116"/>
  <c r="P116"/>
  <c r="O116"/>
  <c r="N116"/>
  <c r="M116"/>
  <c r="Y115"/>
  <c r="Z115"/>
  <c r="W115"/>
  <c r="X115"/>
  <c r="U115"/>
  <c r="Q115"/>
  <c r="P115"/>
  <c r="O115"/>
  <c r="N115"/>
  <c r="M115"/>
  <c r="Y114"/>
  <c r="Z114"/>
  <c r="W114"/>
  <c r="X114"/>
  <c r="U114"/>
  <c r="Q114"/>
  <c r="P114"/>
  <c r="O114"/>
  <c r="N114"/>
  <c r="M114"/>
  <c r="Y113"/>
  <c r="Z113"/>
  <c r="W113"/>
  <c r="X113"/>
  <c r="U113"/>
  <c r="Q113"/>
  <c r="P113"/>
  <c r="O113"/>
  <c r="N113"/>
  <c r="M113"/>
  <c r="Y112"/>
  <c r="Z112"/>
  <c r="W112"/>
  <c r="X112"/>
  <c r="U112"/>
  <c r="Q112"/>
  <c r="P112"/>
  <c r="O112"/>
  <c r="N112"/>
  <c r="M112"/>
  <c r="Y111"/>
  <c r="Z111"/>
  <c r="W111"/>
  <c r="X111"/>
  <c r="U111"/>
  <c r="Q111"/>
  <c r="P111"/>
  <c r="O111"/>
  <c r="N111"/>
  <c r="M111"/>
  <c r="Y110"/>
  <c r="Z110"/>
  <c r="W110"/>
  <c r="X110"/>
  <c r="U110"/>
  <c r="Q110"/>
  <c r="P110"/>
  <c r="O110"/>
  <c r="N110"/>
  <c r="M110"/>
  <c r="Y109"/>
  <c r="Z109"/>
  <c r="W109"/>
  <c r="X109"/>
  <c r="U109"/>
  <c r="Q109"/>
  <c r="P109"/>
  <c r="O109"/>
  <c r="N109"/>
  <c r="M109"/>
  <c r="Y108"/>
  <c r="Z108"/>
  <c r="W108"/>
  <c r="X108"/>
  <c r="U108"/>
  <c r="Q108"/>
  <c r="P108"/>
  <c r="O108"/>
  <c r="N108"/>
  <c r="M108"/>
  <c r="Y107"/>
  <c r="Z107"/>
  <c r="W107"/>
  <c r="X107"/>
  <c r="U107"/>
  <c r="Q107"/>
  <c r="P107"/>
  <c r="O107"/>
  <c r="N107"/>
  <c r="M107"/>
  <c r="Y106"/>
  <c r="Z106"/>
  <c r="W106"/>
  <c r="X106"/>
  <c r="U106"/>
  <c r="Q106"/>
  <c r="P106"/>
  <c r="O106"/>
  <c r="N106"/>
  <c r="M106"/>
  <c r="Y105"/>
  <c r="Z105"/>
  <c r="W105"/>
  <c r="X105"/>
  <c r="U105"/>
  <c r="Q105"/>
  <c r="P105"/>
  <c r="O105"/>
  <c r="N105"/>
  <c r="M105"/>
  <c r="Y104"/>
  <c r="Z104"/>
  <c r="W104"/>
  <c r="X104"/>
  <c r="U104"/>
  <c r="Q104"/>
  <c r="P104"/>
  <c r="O104"/>
  <c r="N104"/>
  <c r="M104"/>
  <c r="Y103"/>
  <c r="Z103"/>
  <c r="W103"/>
  <c r="X103"/>
  <c r="U103"/>
  <c r="Q103"/>
  <c r="P103"/>
  <c r="O103"/>
  <c r="N103"/>
  <c r="M103"/>
  <c r="Y102"/>
  <c r="Z102"/>
  <c r="W102"/>
  <c r="X102"/>
  <c r="U102"/>
  <c r="Q102"/>
  <c r="P102"/>
  <c r="O102"/>
  <c r="N102"/>
  <c r="M102"/>
  <c r="Y101"/>
  <c r="Z101"/>
  <c r="W101"/>
  <c r="X101"/>
  <c r="U101"/>
  <c r="Q101"/>
  <c r="P101"/>
  <c r="O101"/>
  <c r="N101"/>
  <c r="M101"/>
  <c r="Y100"/>
  <c r="Z100"/>
  <c r="W100"/>
  <c r="X100"/>
  <c r="U100"/>
  <c r="Q100"/>
  <c r="P100"/>
  <c r="O100"/>
  <c r="N100"/>
  <c r="M100"/>
  <c r="Y99"/>
  <c r="Z99"/>
  <c r="W99"/>
  <c r="X99"/>
  <c r="U99"/>
  <c r="Q99"/>
  <c r="P99"/>
  <c r="O99"/>
  <c r="N99"/>
  <c r="M99"/>
  <c r="Y98"/>
  <c r="Z98"/>
  <c r="W98"/>
  <c r="X98"/>
  <c r="U98"/>
  <c r="Q98"/>
  <c r="P98"/>
  <c r="O98"/>
  <c r="N98"/>
  <c r="M98"/>
  <c r="Y97"/>
  <c r="Z97"/>
  <c r="W97"/>
  <c r="X97"/>
  <c r="U97"/>
  <c r="Q97"/>
  <c r="P97"/>
  <c r="O97"/>
  <c r="N97"/>
  <c r="M97"/>
  <c r="Y96"/>
  <c r="Z96"/>
  <c r="W96"/>
  <c r="X96"/>
  <c r="U96"/>
  <c r="Q96"/>
  <c r="P96"/>
  <c r="O96"/>
  <c r="N96"/>
  <c r="M96"/>
  <c r="Y95"/>
  <c r="Z95"/>
  <c r="W95"/>
  <c r="X95"/>
  <c r="U95"/>
  <c r="Q95"/>
  <c r="P95"/>
  <c r="O95"/>
  <c r="N95"/>
  <c r="M95"/>
  <c r="Y94"/>
  <c r="Z94"/>
  <c r="W94"/>
  <c r="X94"/>
  <c r="U94"/>
  <c r="Q94"/>
  <c r="P94"/>
  <c r="O94"/>
  <c r="N94"/>
  <c r="M94"/>
  <c r="Y93"/>
  <c r="Z93"/>
  <c r="W93"/>
  <c r="X93"/>
  <c r="U93"/>
  <c r="Q93"/>
  <c r="P93"/>
  <c r="O93"/>
  <c r="N93"/>
  <c r="M93"/>
  <c r="Y92"/>
  <c r="Z92"/>
  <c r="W92"/>
  <c r="X92"/>
  <c r="U92"/>
  <c r="Q92"/>
  <c r="P92"/>
  <c r="O92"/>
  <c r="N92"/>
  <c r="M92"/>
  <c r="Y91"/>
  <c r="Z91"/>
  <c r="W91"/>
  <c r="X91"/>
  <c r="U91"/>
  <c r="Q91"/>
  <c r="P91"/>
  <c r="O91"/>
  <c r="N91"/>
  <c r="M91"/>
  <c r="Y90"/>
  <c r="Z90"/>
  <c r="W90"/>
  <c r="X90"/>
  <c r="U90"/>
  <c r="Q90"/>
  <c r="P90"/>
  <c r="O90"/>
  <c r="N90"/>
  <c r="M90"/>
  <c r="Y89"/>
  <c r="W89"/>
  <c r="X89"/>
  <c r="U89"/>
  <c r="Q89"/>
  <c r="P89"/>
  <c r="O89"/>
  <c r="N89"/>
  <c r="M89"/>
  <c r="Y88"/>
  <c r="Z88"/>
  <c r="U88"/>
  <c r="Q88"/>
  <c r="P88"/>
  <c r="O88"/>
  <c r="N88"/>
  <c r="M88"/>
  <c r="Y87"/>
  <c r="Z87"/>
  <c r="U87"/>
  <c r="Q87"/>
  <c r="P87"/>
  <c r="O87"/>
  <c r="N87"/>
  <c r="M87"/>
  <c r="Y86"/>
  <c r="Z86"/>
  <c r="U86"/>
  <c r="Q86"/>
  <c r="P86"/>
  <c r="O86"/>
  <c r="N86"/>
  <c r="M86"/>
  <c r="Y85"/>
  <c r="Z85"/>
  <c r="U85"/>
  <c r="Q85"/>
  <c r="P85"/>
  <c r="O85"/>
  <c r="N85"/>
  <c r="M85"/>
  <c r="Y84"/>
  <c r="Z84"/>
  <c r="U84"/>
  <c r="Q84"/>
  <c r="P84"/>
  <c r="O84"/>
  <c r="N84"/>
  <c r="M84"/>
  <c r="Y83"/>
  <c r="Z83"/>
  <c r="U83"/>
  <c r="Q83"/>
  <c r="P83"/>
  <c r="O83"/>
  <c r="N83"/>
  <c r="M83"/>
  <c r="Y82"/>
  <c r="Z82"/>
  <c r="U82"/>
  <c r="Q82"/>
  <c r="P82"/>
  <c r="O82"/>
  <c r="N82"/>
  <c r="M82"/>
  <c r="Y81"/>
  <c r="Z81"/>
  <c r="U81"/>
  <c r="Q81"/>
  <c r="P81"/>
  <c r="O81"/>
  <c r="N81"/>
  <c r="M81"/>
  <c r="Y80"/>
  <c r="Z80"/>
  <c r="U80"/>
  <c r="Q80"/>
  <c r="P80"/>
  <c r="O80"/>
  <c r="N80"/>
  <c r="M80"/>
  <c r="Y79"/>
  <c r="Z79"/>
  <c r="U79"/>
  <c r="Q79"/>
  <c r="P79"/>
  <c r="O79"/>
  <c r="N79"/>
  <c r="M79"/>
  <c r="Y78"/>
  <c r="Z78"/>
  <c r="U78"/>
  <c r="Q78"/>
  <c r="P78"/>
  <c r="O78"/>
  <c r="N78"/>
  <c r="M78"/>
  <c r="Y77"/>
  <c r="Z77"/>
  <c r="U77"/>
  <c r="Q77"/>
  <c r="P77"/>
  <c r="O77"/>
  <c r="N77"/>
  <c r="M77"/>
  <c r="Y76"/>
  <c r="Z76"/>
  <c r="U76"/>
  <c r="Q76"/>
  <c r="P76"/>
  <c r="O76"/>
  <c r="N76"/>
  <c r="M76"/>
  <c r="Y75"/>
  <c r="Z75"/>
  <c r="W75"/>
  <c r="X75"/>
  <c r="U75"/>
  <c r="Q75"/>
  <c r="P75"/>
  <c r="O75"/>
  <c r="N75"/>
  <c r="M75"/>
  <c r="Y74"/>
  <c r="Z74"/>
  <c r="U74"/>
  <c r="Q74"/>
  <c r="P74"/>
  <c r="O74"/>
  <c r="N74"/>
  <c r="M74"/>
  <c r="Y73"/>
  <c r="Z73"/>
  <c r="U73"/>
  <c r="Q73"/>
  <c r="P73"/>
  <c r="O73"/>
  <c r="N73"/>
  <c r="M73"/>
  <c r="Y72"/>
  <c r="Z72"/>
  <c r="U72"/>
  <c r="Q72"/>
  <c r="P72"/>
  <c r="O72"/>
  <c r="N72"/>
  <c r="M72"/>
  <c r="Y71"/>
  <c r="Z71"/>
  <c r="U71"/>
  <c r="Q71"/>
  <c r="P71"/>
  <c r="O71"/>
  <c r="N71"/>
  <c r="M71"/>
  <c r="Y70"/>
  <c r="Z70"/>
  <c r="U70"/>
  <c r="Q70"/>
  <c r="P70"/>
  <c r="O70"/>
  <c r="N70"/>
  <c r="M70"/>
  <c r="Y69"/>
  <c r="Z69"/>
  <c r="U69"/>
  <c r="Q69"/>
  <c r="P69"/>
  <c r="O69"/>
  <c r="N69"/>
  <c r="M69"/>
  <c r="Y68"/>
  <c r="Z68"/>
  <c r="U68"/>
  <c r="Q68"/>
  <c r="P68"/>
  <c r="O68"/>
  <c r="N68"/>
  <c r="M68"/>
  <c r="Y67"/>
  <c r="Z67"/>
  <c r="U67"/>
  <c r="Q67"/>
  <c r="P67"/>
  <c r="O67"/>
  <c r="N67"/>
  <c r="M67"/>
  <c r="Y66"/>
  <c r="Z66"/>
  <c r="U66"/>
  <c r="Q66"/>
  <c r="P66"/>
  <c r="O66"/>
  <c r="N66"/>
  <c r="M66"/>
  <c r="Y65"/>
  <c r="Z65"/>
  <c r="U65"/>
  <c r="Q65"/>
  <c r="P65"/>
  <c r="O65"/>
  <c r="N65"/>
  <c r="M65"/>
  <c r="Y64"/>
  <c r="Z64"/>
  <c r="U64"/>
  <c r="Q64"/>
  <c r="P64"/>
  <c r="O64"/>
  <c r="N64"/>
  <c r="M64"/>
  <c r="Q63"/>
  <c r="P63"/>
  <c r="O63"/>
  <c r="N63"/>
  <c r="M63"/>
  <c r="Q62"/>
  <c r="P62"/>
  <c r="O62"/>
  <c r="N62"/>
  <c r="M62"/>
  <c r="Q61"/>
  <c r="P61"/>
  <c r="O61"/>
  <c r="N61"/>
  <c r="M61"/>
  <c r="Q60"/>
  <c r="P60"/>
  <c r="O60"/>
  <c r="N60"/>
  <c r="M60"/>
  <c r="U59"/>
  <c r="Q59"/>
  <c r="P59"/>
  <c r="O59"/>
  <c r="N59"/>
  <c r="M59"/>
  <c r="Z58"/>
  <c r="Z57"/>
  <c r="Z56"/>
  <c r="Z55"/>
  <c r="Z54"/>
  <c r="Z53"/>
  <c r="Z52"/>
  <c r="Z51"/>
  <c r="Z50"/>
  <c r="Z49"/>
  <c r="Z48"/>
  <c r="Z47"/>
  <c r="Z46"/>
  <c r="Z45"/>
  <c r="Z44"/>
  <c r="W43"/>
  <c r="X43"/>
  <c r="C43"/>
  <c r="U43"/>
  <c r="W42"/>
  <c r="X42"/>
  <c r="C42"/>
  <c r="U42"/>
  <c r="W41"/>
  <c r="X41"/>
  <c r="C41"/>
  <c r="U41"/>
  <c r="W40"/>
  <c r="X40"/>
  <c r="C40"/>
  <c r="U40"/>
  <c r="Z39"/>
  <c r="Z38"/>
  <c r="Z37"/>
  <c r="Z36"/>
  <c r="Z35"/>
  <c r="Z34"/>
  <c r="W33"/>
  <c r="X33"/>
  <c r="U33"/>
  <c r="Q33"/>
  <c r="P33"/>
  <c r="O33"/>
  <c r="N33"/>
  <c r="M33"/>
  <c r="W32"/>
  <c r="X32"/>
  <c r="U32"/>
  <c r="Q32"/>
  <c r="P32"/>
  <c r="O32"/>
  <c r="N32"/>
  <c r="M32"/>
  <c r="Z31"/>
  <c r="W31"/>
  <c r="X31"/>
  <c r="U31"/>
  <c r="Q31"/>
  <c r="P31"/>
  <c r="O31"/>
  <c r="N31"/>
  <c r="M31"/>
  <c r="Z30"/>
  <c r="W30"/>
  <c r="X30"/>
  <c r="U30"/>
  <c r="Q30"/>
  <c r="P30"/>
  <c r="O30"/>
  <c r="N30"/>
  <c r="M30"/>
  <c r="Z29"/>
  <c r="W29"/>
  <c r="X29"/>
  <c r="U29"/>
  <c r="Q29"/>
  <c r="P29"/>
  <c r="O29"/>
  <c r="N29"/>
  <c r="M29"/>
  <c r="Z28"/>
  <c r="X28"/>
  <c r="W28"/>
  <c r="U28"/>
  <c r="Q28"/>
  <c r="P28"/>
  <c r="O28"/>
  <c r="N28"/>
  <c r="M28"/>
  <c r="Z27"/>
  <c r="W27"/>
  <c r="X27"/>
  <c r="U27"/>
  <c r="Q27"/>
  <c r="P27"/>
  <c r="O27"/>
  <c r="N27"/>
  <c r="M27"/>
  <c r="Z26"/>
  <c r="W26"/>
  <c r="X26"/>
  <c r="U26"/>
  <c r="Q26"/>
  <c r="P26"/>
  <c r="O26"/>
  <c r="N26"/>
  <c r="M26"/>
  <c r="Z25"/>
  <c r="W25"/>
  <c r="X25"/>
  <c r="U25"/>
  <c r="Q25"/>
  <c r="P25"/>
  <c r="O25"/>
  <c r="N25"/>
  <c r="M25"/>
  <c r="Z24"/>
  <c r="W24"/>
  <c r="X24"/>
  <c r="U24"/>
  <c r="Q24"/>
  <c r="P24"/>
  <c r="O24"/>
  <c r="N24"/>
  <c r="M24"/>
  <c r="Z23"/>
  <c r="W23"/>
  <c r="X23"/>
  <c r="U23"/>
  <c r="Q23"/>
  <c r="P23"/>
  <c r="O23"/>
  <c r="N23"/>
  <c r="M23"/>
  <c r="Z22"/>
  <c r="W22"/>
  <c r="X22"/>
  <c r="U22"/>
  <c r="Q22"/>
  <c r="P22"/>
  <c r="O22"/>
  <c r="N22"/>
  <c r="M22"/>
  <c r="W21"/>
  <c r="U21"/>
  <c r="W20"/>
  <c r="U20"/>
  <c r="W19"/>
  <c r="X19"/>
  <c r="U19"/>
  <c r="W18"/>
  <c r="X18"/>
  <c r="U18"/>
  <c r="W17"/>
  <c r="U17"/>
  <c r="W16"/>
  <c r="U16"/>
  <c r="X15"/>
  <c r="W15"/>
  <c r="U15"/>
  <c r="W14"/>
  <c r="X14"/>
  <c r="U14"/>
  <c r="W13"/>
  <c r="U13"/>
  <c r="W12"/>
  <c r="U12"/>
  <c r="W11"/>
  <c r="X11"/>
  <c r="U11"/>
  <c r="W10"/>
  <c r="X10"/>
  <c r="U10"/>
  <c r="W9"/>
  <c r="U9"/>
  <c r="W8"/>
  <c r="U8"/>
  <c r="X7"/>
  <c r="W7"/>
  <c r="U7"/>
  <c r="W136"/>
  <c r="U136"/>
  <c r="W135"/>
  <c r="U135"/>
  <c r="W134"/>
  <c r="X134"/>
  <c r="U134"/>
  <c r="W133"/>
  <c r="X133"/>
  <c r="U133"/>
  <c r="W132"/>
  <c r="X132"/>
  <c r="U132"/>
  <c r="Z131"/>
  <c r="W131"/>
  <c r="X131"/>
  <c r="U131"/>
  <c r="Z130"/>
  <c r="W130"/>
  <c r="X130"/>
  <c r="U130"/>
  <c r="Z129"/>
  <c r="W129"/>
  <c r="X129"/>
  <c r="U129"/>
  <c r="W64"/>
  <c r="X64"/>
  <c r="W65"/>
  <c r="X65"/>
  <c r="Y133"/>
  <c r="Z133"/>
  <c r="X135"/>
  <c r="Y135"/>
  <c r="Z135"/>
  <c r="Y7"/>
  <c r="Z7"/>
  <c r="X9"/>
  <c r="Y9"/>
  <c r="Z9"/>
  <c r="Y11"/>
  <c r="Z11"/>
  <c r="X13"/>
  <c r="Y13"/>
  <c r="Z13"/>
  <c r="Y15"/>
  <c r="Z15"/>
  <c r="X17"/>
  <c r="Y17"/>
  <c r="Z17"/>
  <c r="Y19"/>
  <c r="Z19"/>
  <c r="X21"/>
  <c r="Y21"/>
  <c r="Z21"/>
  <c r="Y32"/>
  <c r="Z32"/>
  <c r="Y33"/>
  <c r="Z33"/>
  <c r="Y40"/>
  <c r="Z40"/>
  <c r="Y41"/>
  <c r="Z41"/>
  <c r="Y42"/>
  <c r="Z42"/>
  <c r="Y43"/>
  <c r="Z43"/>
  <c r="W67"/>
  <c r="X67"/>
  <c r="W68"/>
  <c r="X68"/>
  <c r="W69"/>
  <c r="X69"/>
  <c r="W70"/>
  <c r="X70"/>
  <c r="W71"/>
  <c r="X71"/>
  <c r="W72"/>
  <c r="X72"/>
  <c r="W73"/>
  <c r="X73"/>
  <c r="W77"/>
  <c r="X77"/>
  <c r="W78"/>
  <c r="X78"/>
  <c r="W79"/>
  <c r="X79"/>
  <c r="W80"/>
  <c r="X80"/>
  <c r="W81"/>
  <c r="X81"/>
  <c r="W82"/>
  <c r="X82"/>
  <c r="W83"/>
  <c r="X83"/>
  <c r="W84"/>
  <c r="X84"/>
  <c r="W85"/>
  <c r="X85"/>
  <c r="W86"/>
  <c r="X86"/>
  <c r="W87"/>
  <c r="X87"/>
  <c r="W88"/>
  <c r="X88"/>
  <c r="Y132"/>
  <c r="Z132"/>
  <c r="Y134"/>
  <c r="Z134"/>
  <c r="Y10"/>
  <c r="Z10"/>
  <c r="Y14"/>
  <c r="Z14"/>
  <c r="Y18"/>
  <c r="Z18"/>
  <c r="W66"/>
  <c r="X66"/>
  <c r="W74"/>
  <c r="X74"/>
  <c r="W76"/>
  <c r="X76"/>
  <c r="X136"/>
  <c r="Y136"/>
  <c r="Z136"/>
  <c r="X8"/>
  <c r="Y8"/>
  <c r="Z8"/>
  <c r="X12"/>
  <c r="Y12"/>
  <c r="Z12"/>
  <c r="X16"/>
  <c r="Y16"/>
  <c r="Z16"/>
  <c r="X20"/>
  <c r="Y20"/>
  <c r="Z20"/>
  <c r="Z89"/>
</calcChain>
</file>

<file path=xl/sharedStrings.xml><?xml version="1.0" encoding="utf-8"?>
<sst xmlns="http://schemas.openxmlformats.org/spreadsheetml/2006/main" count="3694" uniqueCount="947">
  <si>
    <t>AYUNTAMIENTO DE ZAPOPAN, JALISCO</t>
  </si>
  <si>
    <t>V. La información financiera, patrimonial y administrativa</t>
  </si>
  <si>
    <t>Ejercicio</t>
  </si>
  <si>
    <t>Categoría: obra pública, servicios relacionados con obra pública</t>
  </si>
  <si>
    <t>Motivos y fundamentos legales aplicados para realizar la adjudicación directa</t>
  </si>
  <si>
    <t>Hipervínculo al resultado de la Investigación de Mercado realizada por el sujeto obligado</t>
  </si>
  <si>
    <t>Descripción de los bienes o servicios contratados y/o adquiridos</t>
  </si>
  <si>
    <t>Cotizaciones consideradas</t>
  </si>
  <si>
    <t xml:space="preserve">Nombre (o razón social) de la persona adjudicada (en caso de que los datos correspondan a una persona moral incluyan en las columnas de nombre el dato del representante legal de la empresa). </t>
  </si>
  <si>
    <t>Unidad administrativa solicitante</t>
  </si>
  <si>
    <t>Unidad administrativa responsable de la ejecución</t>
  </si>
  <si>
    <t xml:space="preserve"> Unidad administrativa contratante</t>
  </si>
  <si>
    <t>Número del contrato</t>
  </si>
  <si>
    <t>Fecha del contrato (formato día/mes/año)</t>
  </si>
  <si>
    <t>Monto del contrato sin impuestos incluidos</t>
  </si>
  <si>
    <t>Monto de los impuestos</t>
  </si>
  <si>
    <t>Monto del contrato con impuestos incluidos</t>
  </si>
  <si>
    <t>Monto total de las garantías</t>
  </si>
  <si>
    <t>Objeto del contrato</t>
  </si>
  <si>
    <t>Hipervínculo al documento del contrato</t>
  </si>
  <si>
    <t>Origen de los recursos públicos: federales, estatales, delegacionales o municipales</t>
  </si>
  <si>
    <t>Plazo de entrega o de ejecución de los servicios u obra contratados</t>
  </si>
  <si>
    <t>Mecanismos de vigilancia y supervisión</t>
  </si>
  <si>
    <t xml:space="preserve">Hipervínculo al documento de estudios de impacto urbano y ambiental </t>
  </si>
  <si>
    <t xml:space="preserve">Hipervínculo a los informes de avance físico de las obras </t>
  </si>
  <si>
    <t>Hipervínculo a los informes de avance financiero de las obras</t>
  </si>
  <si>
    <t>Modificaciones</t>
  </si>
  <si>
    <t>Hipervínculo al convenio de terminación</t>
  </si>
  <si>
    <t>Hipervínculo al finiquito</t>
  </si>
  <si>
    <t>Nombre de los proveedores</t>
  </si>
  <si>
    <t>Monto total de la cotización con impuestos incluidos</t>
  </si>
  <si>
    <t>Fecha de inicio (formato día/mes/año)</t>
  </si>
  <si>
    <t>Fecha de término (formato día/mes/año)</t>
  </si>
  <si>
    <t>Números de convenios modificatorios</t>
  </si>
  <si>
    <t>Objeto del convenio modificatorio</t>
  </si>
  <si>
    <t>Fecha de firma del convenio (formato día/mes/año)</t>
  </si>
  <si>
    <t>Hipervínculo al documento del convenio modificatorio</t>
  </si>
  <si>
    <t>Nombre(s)</t>
  </si>
  <si>
    <t>Apellido paterno</t>
  </si>
  <si>
    <t>Apellido materno</t>
  </si>
  <si>
    <t>Razón social*</t>
  </si>
  <si>
    <t>RFC</t>
  </si>
  <si>
    <t>Obra Pública</t>
  </si>
  <si>
    <t>DOPI-MUN-IN-AD-236-2015</t>
  </si>
  <si>
    <t>Artículos 12 fracción III, 27 y 28 del Reglamento de Asignación y Contratación de Obra Pública para el Municipio de Zapopan</t>
  </si>
  <si>
    <t>N/A</t>
  </si>
  <si>
    <t>Construcción de infraestructural de movilidad no motorizada</t>
  </si>
  <si>
    <t xml:space="preserve">Carlos Humberto </t>
  </si>
  <si>
    <t>Barragán</t>
  </si>
  <si>
    <t>Fonseca</t>
  </si>
  <si>
    <t>Grupo Constructor Inmobiliario Gucar, S.A. de C.V. ZAP-1377</t>
  </si>
  <si>
    <t>GCI9305175H8</t>
  </si>
  <si>
    <t>Obras Públicas e Infraestructura</t>
  </si>
  <si>
    <t>Construcción de puente peatonal, guarniciones y banquetas en la colonia Villa de Guadalupe, Municipio de Zapopan, Jalisco.</t>
  </si>
  <si>
    <t>Municipales</t>
  </si>
  <si>
    <t>Ing. Jacob Tejeda Alvarez</t>
  </si>
  <si>
    <t>DOPI-MUN-IN-AD-237-2015</t>
  </si>
  <si>
    <t>Infraestructura para edificios públicos</t>
  </si>
  <si>
    <t>Luis Reynaldo</t>
  </si>
  <si>
    <t>Galván</t>
  </si>
  <si>
    <t>Bermejo</t>
  </si>
  <si>
    <t>Galjak Arquitectos y Construcciones, S.A. de C.V. ZAP-0588</t>
  </si>
  <si>
    <t>GAC051206TQ3</t>
  </si>
  <si>
    <t>Adecuación de la Academia de Polícia, primera etapa, Municipio de Zapopan, Jalisco.</t>
  </si>
  <si>
    <t>Arq. Alheli Rubio Villa</t>
  </si>
  <si>
    <t>DOPI-MUN-AD-238-2015</t>
  </si>
  <si>
    <t>Construcción de infraestructura básica hidrosanitaria</t>
  </si>
  <si>
    <t>José de Jesús</t>
  </si>
  <si>
    <t>Castillo</t>
  </si>
  <si>
    <t>Carrillo</t>
  </si>
  <si>
    <t>Mapa Obras y Pavimentos, S.A. de C.V. ZAP-0926</t>
  </si>
  <si>
    <t>MOP080610I53</t>
  </si>
  <si>
    <t>Construcción de línea de drenaje sanitario y descargas domiciliarias en la calle Comitl de la calle Ozomatli a calle Michi, Municipio de Zapopan Jalisco.</t>
  </si>
  <si>
    <t>Ing. Jorge Adriel Guzman Cervantes</t>
  </si>
  <si>
    <t>DOPI-MUN-RM-APDS-AD-239-2015</t>
  </si>
  <si>
    <t>Francisco Javier</t>
  </si>
  <si>
    <t>Santiago</t>
  </si>
  <si>
    <t>Castro</t>
  </si>
  <si>
    <t>Uru Constructora, S.A. de C.V. ZAP-1957</t>
  </si>
  <si>
    <t>UCO120322GL0</t>
  </si>
  <si>
    <t>Construcción de línea de drenaje sanitario y de línea de agua potable en la calle Lic. Eliseo Orozco Gutiérrez en el tramo de la calle Prof. Idolina Gaona de Cossio a Av. Juan Gil Preciado, en la colonia Jardines de Nuevo México, municipio de Zapopan, Jalisco</t>
  </si>
  <si>
    <t>Ing. Roberto Carlos Martínez de la Torre</t>
  </si>
  <si>
    <t>DOPI-MUN-RM-APDS-AD-240-2015</t>
  </si>
  <si>
    <t>Miguel Ángel</t>
  </si>
  <si>
    <t>González</t>
  </si>
  <si>
    <t>Dávila</t>
  </si>
  <si>
    <t>Construcciones Levisa, S.A. de C.V. ZAP-1829</t>
  </si>
  <si>
    <t>CLE131023270</t>
  </si>
  <si>
    <t>Construcción de línea de drenaje sanitario y de línea de agua potable en la calle Lic. Eliseo Orozco Gutiérrez en el tramo de la calle Emiliano Zapata a calle Prof. Idolina Gaona de Cossio, en la colonia Jardines de Nuevo México, municipio de Zapopan, Jalisco</t>
  </si>
  <si>
    <t>DOPI-MUN-RM-BAN-AD-241-2015</t>
  </si>
  <si>
    <t>Construcción de infraestructura urbana</t>
  </si>
  <si>
    <t>Edwin</t>
  </si>
  <si>
    <t>Aguiar</t>
  </si>
  <si>
    <t>Escantel</t>
  </si>
  <si>
    <t>Manjarrez Urbanizaciones, S.A. de C.V.  ZAP-1141</t>
  </si>
  <si>
    <t>MUR090325P33</t>
  </si>
  <si>
    <t>Construcción de banquetas, aproches de vialidades y preparación para alumbrado público, en la calle Vista Campestre, en la colonia Vista Hermosa, municipio de Zapopan, Jalisco</t>
  </si>
  <si>
    <t>Arq. Carlos Gerardo Peña Ortega</t>
  </si>
  <si>
    <t>DOPI-MUN-RM-DS-AD-242-2015</t>
  </si>
  <si>
    <t>Mario</t>
  </si>
  <si>
    <t>Beltrán</t>
  </si>
  <si>
    <t>Rodríguez</t>
  </si>
  <si>
    <t>Constructora y Desarrolladora Barba y Asociados, S. A. de C. V.  ZAP-1587</t>
  </si>
  <si>
    <t>CDB0506068Z4</t>
  </si>
  <si>
    <t>Construcción de línea de drenaje sanitario de 10", en las calles Santa Martha y Santo Santiago, en la colonia Lomas de Tabachines, municipio de Zapopan, Jalisco</t>
  </si>
  <si>
    <t>Arq. José Pablo Villaseñor Padilla</t>
  </si>
  <si>
    <t>DOPI-MUN-RM-DS-AD-243-2015</t>
  </si>
  <si>
    <t>Romero</t>
  </si>
  <si>
    <t>Lugo</t>
  </si>
  <si>
    <t>Obras y Comercialización de la Construcción, S.A. de C.V.  ZAP-0113</t>
  </si>
  <si>
    <t>OCC940714PB0</t>
  </si>
  <si>
    <t>Construcción de línea de drenaje sanitario de 10", en la calle Gigante entre la calle Tabachines y El Arroyo, colonia Vicente Guerrero, municipio de Zapopan, Jalisco</t>
  </si>
  <si>
    <t>Arq. Miguel Angel Estrada Gloria</t>
  </si>
  <si>
    <t>DOPI-MUN-RP-PAV-AD-001-2016</t>
  </si>
  <si>
    <t>Construcción de infraestructura vial</t>
  </si>
  <si>
    <t>Guillermo</t>
  </si>
  <si>
    <t>Lara</t>
  </si>
  <si>
    <t>Vargas</t>
  </si>
  <si>
    <t>Desarrolladora Glar. S.A. de C.V. ZAP-0604</t>
  </si>
  <si>
    <t>DGL060620SUA</t>
  </si>
  <si>
    <t>Reencarpetamiento de los carriles norte de la Avenida Acueducto del límite municipal a la Avenida Patria, incluye desbastado de la carpeta existente, Municipio de Zapopan, Jalisco</t>
  </si>
  <si>
    <t>Ing. Fernando Chávez Pinto</t>
  </si>
  <si>
    <t>DOPI-MUN-RP-EP-AD-002-2016</t>
  </si>
  <si>
    <t>Héctor Guillermo</t>
  </si>
  <si>
    <t>Gómez</t>
  </si>
  <si>
    <t>ARH Desarrollos Inmobiliarios, S.A. de C.V. ZAP-1740</t>
  </si>
  <si>
    <t>ADI130522MB7</t>
  </si>
  <si>
    <t>Demoliciones, preliminares, rellenos, plazoletas, rampas, protección de puentes, jardinería, en espacio público recuperado ubicado en Periferico Norte, entre la preparatoria No. 10 y el CUCEA, Municipio de Zapopan, Jalisco.</t>
  </si>
  <si>
    <t>DOPI-MUN-RP-EP-AD-003-2016</t>
  </si>
  <si>
    <t>Salvador</t>
  </si>
  <si>
    <t>Construcciones y Edificaciones Bato, S.A. de C.V.  ZAP-0066</t>
  </si>
  <si>
    <t>CEB961031DJ1</t>
  </si>
  <si>
    <t>Mobiliario urbano, instalaciones eléctricas, alumbrado, defensa metálica, topes, aproches, bolardos, señalética, en espacio público recuperado ubicado en Periferico Norte, entre la preparatoria No. 10 y el CUCEA, Municipio de Zapopan, Jalisco.</t>
  </si>
  <si>
    <t>DOPI-MUN-RP-CONT-AD-004-2016</t>
  </si>
  <si>
    <t>Construcción de infraestructura vial y pluvial</t>
  </si>
  <si>
    <t>Bernardo</t>
  </si>
  <si>
    <t>Saenz</t>
  </si>
  <si>
    <t>Barba</t>
  </si>
  <si>
    <t>Grupo Edificador Mayab, S.A. de C.V. PCZ-032/2016</t>
  </si>
  <si>
    <t>GEM070112PX8</t>
  </si>
  <si>
    <t>Reparación de muro de contención en el arroyo seco en el tramo de López Mateos a calle Corresponsales en la colonia Periodistas; Protección de canal pluvial a base de parapetos y estructura metálica en la calle Industria Textil esquina con calle Tarragona, en la colonia Altagracia; Reposición de losas de vialidad con concreto MR-42, construcción de banquetas, guarniciones y reparación de muro de mampostería, en la colonia Jardines del Centinela, municipio de Zapopan, Jalisco</t>
  </si>
  <si>
    <t>DOPI-MUN-RP-IS-AD-005-2016</t>
  </si>
  <si>
    <t>Construcción de infraestructura en sector salud</t>
  </si>
  <si>
    <t>Maria Teresa</t>
  </si>
  <si>
    <t>Sánchez</t>
  </si>
  <si>
    <t>Cabrera</t>
  </si>
  <si>
    <t>Soluciones Integrales en Pavimentos de Guadalajara, S. A. de C. V. PCZ-012/2016</t>
  </si>
  <si>
    <t>SIP070803JZ8</t>
  </si>
  <si>
    <t>Rehabilitación de quirofanos, baños en el área de encamados, baños de recepción e impermeabilizaciones en azotea en la Cruz Verde Sur las Águilas, ubicada en Av. López Mateos y calle Cruz del Sur, en la colonia Las Águilas, municipio de Zapopan, Jalisco</t>
  </si>
  <si>
    <t>DOPI-MUN-RP-IM-AD-006-2016</t>
  </si>
  <si>
    <t>Construcción de infraestructura social</t>
  </si>
  <si>
    <t xml:space="preserve">Leobardo </t>
  </si>
  <si>
    <t>Preciado</t>
  </si>
  <si>
    <t>Zepeda</t>
  </si>
  <si>
    <t>Consorcio Constructor Adobes, S. A. de C. V. PCZ-004/2016</t>
  </si>
  <si>
    <t>CCA971126QC9</t>
  </si>
  <si>
    <t>Reparación de bóvedas, reforzamiento de columnas de concreto, impermeabilización de azoteas, pintura interior en las instalaciones del DIF Nextipac, ubicado en la calle Venustiano Carranza esquina con calle Leona Vicario, en la localidad de Nextipac, municipio de Zapopan, Jalisco</t>
  </si>
  <si>
    <t>Ing. Juan José Quirarte Olmos</t>
  </si>
  <si>
    <t>DOPI-MUN-RP-REST-AD-007-2016</t>
  </si>
  <si>
    <t>Construcción de infraestructura en edificios públicos</t>
  </si>
  <si>
    <t>Adriana Isabel</t>
  </si>
  <si>
    <t>Montañez</t>
  </si>
  <si>
    <t>Zamora</t>
  </si>
  <si>
    <t>Grupo Constructor TZOE, S. A. de C. V. PCZ-008/2016</t>
  </si>
  <si>
    <t>GCT12060233A</t>
  </si>
  <si>
    <t>Restauración y reforzamiento de balcón principal y construcción de rampa de ingreso para personas con discapacidad en la presidencia municipal, municipio de Zapopan, Jalisco</t>
  </si>
  <si>
    <t>Servicios</t>
  </si>
  <si>
    <t>DOPI-MUN-RP-PROY-AD-008-2016</t>
  </si>
  <si>
    <t>Elaboración de estudios y/o proyectos</t>
  </si>
  <si>
    <t>Ricardo</t>
  </si>
  <si>
    <t>Haro</t>
  </si>
  <si>
    <t>Bugarín</t>
  </si>
  <si>
    <t>Central Edificaciones, S. A. de C. V. PCZ-020/2016</t>
  </si>
  <si>
    <t>CED030514T47</t>
  </si>
  <si>
    <t>Diagnóstico, diseño y proyectos estructurales de diferentes elementos del programa 2016 primera etapa, municipio de Zapopan, Jalisco.</t>
  </si>
  <si>
    <t>Ing. Martín Laguna Salazar</t>
  </si>
  <si>
    <t>DOPI-MUN-RP-PROY-AD-009-2016</t>
  </si>
  <si>
    <t>Javier</t>
  </si>
  <si>
    <t>Ávila</t>
  </si>
  <si>
    <t>Flores</t>
  </si>
  <si>
    <t>Savho Consultoría y Construcción, S. A. de C. V. PCZ-025/2016</t>
  </si>
  <si>
    <t>SCC060622HZ3</t>
  </si>
  <si>
    <t>Diagnóstico, diseño y proyectos hidráulicos 2016, primera etapa, de diferentes redes de agua potable y alcantarillado, municipio de Zapopan Jalisco.</t>
  </si>
  <si>
    <t>Ing. Pablo Gutiérrez Hernández</t>
  </si>
  <si>
    <t>DOPI-MUN-RP-PROY-AD-010-2016</t>
  </si>
  <si>
    <t>Héctor Alejandro</t>
  </si>
  <si>
    <t>Ortega</t>
  </si>
  <si>
    <t>Rosales</t>
  </si>
  <si>
    <t>IME Servicios y Suministros, S. A. de C. V. PCZ-007/2016</t>
  </si>
  <si>
    <t>ISS920330811</t>
  </si>
  <si>
    <t>Diagnóstico, diseño y proyectos de infraestructura eléctrica 2016, primera etapa, municipio de Zapopan, Jalisco.</t>
  </si>
  <si>
    <t>Ing. Marco Antonio Lozano Pérez</t>
  </si>
  <si>
    <t>DOPI-MUN-RP-PROY-AD-011-2016</t>
  </si>
  <si>
    <t xml:space="preserve">José </t>
  </si>
  <si>
    <t>Guillén</t>
  </si>
  <si>
    <t>Díaz</t>
  </si>
  <si>
    <t>Servicios Profesionales para la Construcción de Occidente, S. A. de C. V. PCZ-028/2016</t>
  </si>
  <si>
    <t>SPC050127BR0</t>
  </si>
  <si>
    <t>Control de calidad de diferentes obras 2016 del municipio de Zapopan, Jalisco, frente 1.</t>
  </si>
  <si>
    <t>Arq. Emmanuel Martínez Valle</t>
  </si>
  <si>
    <t>DOPI-MUN-RP-PROY-AD-012-2016</t>
  </si>
  <si>
    <t>José Alejandro</t>
  </si>
  <si>
    <t>Alva</t>
  </si>
  <si>
    <t>Delgado</t>
  </si>
  <si>
    <t>Servicios de Obras Civiles Serco, S. A. de C. V. PCZ-035/2016</t>
  </si>
  <si>
    <t>SOC150806E69</t>
  </si>
  <si>
    <t>Control de calidad de diferentes obras 2016 del municipio de Zapopan, Jalisco, frente 2.</t>
  </si>
  <si>
    <t>DOPI-MUN-RP-PROY-AD-013-2016</t>
  </si>
  <si>
    <t>Héctor Hugo</t>
  </si>
  <si>
    <t>Guerrero</t>
  </si>
  <si>
    <t>Construdimensión, S.A. de C.V. PCZ-018/2016</t>
  </si>
  <si>
    <t>CON090306I19</t>
  </si>
  <si>
    <t>Estudios de mecánica de suelos y diseño de pavimentos de diferentes obras 2016, primera etapa, del municipio de Zapopan, Jalisco.</t>
  </si>
  <si>
    <t>DOPI-MUN-RP-PROY-AD-014-2016</t>
  </si>
  <si>
    <t>Gabriel</t>
  </si>
  <si>
    <t>Franco</t>
  </si>
  <si>
    <t>Alatorre</t>
  </si>
  <si>
    <t>Constructora de Occidente MS S. A. de C. V. PCZ-038/2016</t>
  </si>
  <si>
    <t>COM141015F48</t>
  </si>
  <si>
    <t>Estudios básicos topográficos para diferentes obras 2016, primera etapa, del municipio de Zapopan, Jalisco.</t>
  </si>
  <si>
    <t>Ing. Rafael Neri Jacobo</t>
  </si>
  <si>
    <t>DOPI-MUN-RP-EP-AD-015-2016</t>
  </si>
  <si>
    <t>Construcción y equipamiento de infraestructura en espacios públicos</t>
  </si>
  <si>
    <t>Hugo Alejandro</t>
  </si>
  <si>
    <t>Almanzor</t>
  </si>
  <si>
    <t>AL-Mansur Construcciones, S.A. de C.V. PCZ-015/2016</t>
  </si>
  <si>
    <t>ACO0806185Z3</t>
  </si>
  <si>
    <t>Demoliciones, rellenos, construcción de muros, banquetas, estacionamiento, cerca perimetral, banquetas y puente en el parque El Polvorin II, municipio de Zapopan, Jalisco.</t>
  </si>
  <si>
    <t>Ing. Juan José García Pérez</t>
  </si>
  <si>
    <t>DOPI-MUN-RP-OC-AD-032-16</t>
  </si>
  <si>
    <t>Desazolve y limpieza de canales y arroyos</t>
  </si>
  <si>
    <t>Raul</t>
  </si>
  <si>
    <t>Jara</t>
  </si>
  <si>
    <t>Construcciones Anayari, S. A. de C. V. PCZ-131/2016</t>
  </si>
  <si>
    <t>CAN030528ME0</t>
  </si>
  <si>
    <t>Desazolve y limpieza en el canal Tepeyac ubicado en la Avenida Las Torres colonia Miramar; desazolve, limpieza y rehabilitación de mampostería en el canal Puerta Plata ubicado en las colonias Royal Country y Puerta Plata, municipio de Zapopan, Jalisco.</t>
  </si>
  <si>
    <t>Ing. Jose Rafael Aguayo Cortes</t>
  </si>
  <si>
    <t>DOPI-MUN-RP-IM-AD-033-16</t>
  </si>
  <si>
    <t>Construcción de infraestructura de servicios municipales</t>
  </si>
  <si>
    <t>Juan José</t>
  </si>
  <si>
    <t>Gutiérrez</t>
  </si>
  <si>
    <t>Contreras</t>
  </si>
  <si>
    <t>Rencoist Construcciones, S. A. de C. V. PCZ-080/2016</t>
  </si>
  <si>
    <t>RCO130920JX9</t>
  </si>
  <si>
    <t>Construcción de muro y rehabilitación de banquetas en Panteón Municipal ubicado en la localidad de Santa Ana Tepetitlán, municipio de Zapopan, Jalisco.</t>
  </si>
  <si>
    <t>DOPI-MUN-RP-OC-AD-034-16</t>
  </si>
  <si>
    <t>Grupo Edificador Mayab, S. A. de C. V. PCZ-032/2016</t>
  </si>
  <si>
    <t>Desazolve y rectificación del arroyo seco en el tramo de la colonia Periodistas; en la colonia El Mante y del arroyo El Garabato en la colonia El Briseño, municipio de Zapopan, Jalisco.</t>
  </si>
  <si>
    <t>DOPI-MUN-RP-OC-AD-035-16</t>
  </si>
  <si>
    <t>Jorge Guillermo</t>
  </si>
  <si>
    <t>Malacón</t>
  </si>
  <si>
    <t>Sainz</t>
  </si>
  <si>
    <t>Edficaciones Yazmin, S. A. de C. V.  PCZ-146/2016</t>
  </si>
  <si>
    <t>EYA020712BQ6</t>
  </si>
  <si>
    <t>Desazolve, limpieza y rectificación de canal La Martinica - Paseo de las Aves en el tramo de la colonia Altagracia y la colonia La Martinica; desazolve y limpieza del Arroyo Hondo en la colonia Arroyo Hondo, Municipio de Zapopan, Jalisco.</t>
  </si>
  <si>
    <t>Ing.  Jacob Tejeda Alvarez</t>
  </si>
  <si>
    <t>DOPI-MUN-RP-IM-AD-036-16</t>
  </si>
  <si>
    <t>Construcción de infraestructura civil en edificios públicos</t>
  </si>
  <si>
    <t>Victor Martín</t>
  </si>
  <si>
    <t>López</t>
  </si>
  <si>
    <t>Santos</t>
  </si>
  <si>
    <t>Construcciones Citus, S. A. de C. V. PCZ-141/2016</t>
  </si>
  <si>
    <t>CCI020411HS5</t>
  </si>
  <si>
    <t>Construcción de Bóveda de seguridad para alojamiento de valores en la recaudadora No. 6 ubicada en la Avenida Guadalupe esquina Periférico Poniente Manuel Gómez Morín, municipio de Zapopan, Jalisco.</t>
  </si>
  <si>
    <t>DOPI-MUN-RP-IM-AD-037-16</t>
  </si>
  <si>
    <t>Adriana Del Refugio</t>
  </si>
  <si>
    <t>De la Torre</t>
  </si>
  <si>
    <t>Martín</t>
  </si>
  <si>
    <t>SDT Constructora S. A. de C. V. PCZ-147/2016</t>
  </si>
  <si>
    <t>SCO040813IIA</t>
  </si>
  <si>
    <t>Rehabilitación en las oficinas y ampliación de comedor de empleados en el Dif Laureles, ubicado en Avenida Juan Pablo II, esquina con calle Lázaro Cárdenas, municipio de Zapopan, Jalisco.</t>
  </si>
  <si>
    <t>DOPI-MUN-RP-OC-AD-038-16</t>
  </si>
  <si>
    <t>Construcción de infraestructura hidraulica pluvial</t>
  </si>
  <si>
    <t>Omar</t>
  </si>
  <si>
    <t>Mora</t>
  </si>
  <si>
    <t>Montes de Oca</t>
  </si>
  <si>
    <t>Dommont Construcciones, S. A. de C. V. PCZ-133/2016</t>
  </si>
  <si>
    <t>DCO130215C16</t>
  </si>
  <si>
    <t>Obras de protección consistentes en construcción de muro de mampostería; construcción de plantilla de zampeado en el arroyo Bugambilias de la colonia La Florida hasta el límite municipal; construcción de muro de contención de mampostería y construcción de losa de piso de mampostería, incluye limpieza y desazolve en la calle Gigante, calle Pino y calle Vicente Guerrero en la colonia Primavera Vicente Guerrero, Municipio de Zapopan, Jalisco.</t>
  </si>
  <si>
    <t>DOPI-MUN-RP-ELE-AD-039-16</t>
  </si>
  <si>
    <t>Construcción de infraestructura básica en alumbrado público</t>
  </si>
  <si>
    <t>Juan Pablo</t>
  </si>
  <si>
    <t>Vera</t>
  </si>
  <si>
    <t>Tavares</t>
  </si>
  <si>
    <t>Lizette Construcciones, S. A. de C. V. PCZ-045/2016</t>
  </si>
  <si>
    <t>LCO080228DN2</t>
  </si>
  <si>
    <t>Red de alumbrado público y baja tensión en la calle Las Palmas y calle San Gonzálo en la colonia La Limera, municipio de Zapopan Jalisco.</t>
  </si>
  <si>
    <t>Ing. Fernando  Adame Tornel</t>
  </si>
  <si>
    <t>DOPI-MUN-RP-ELE-AD-040-16</t>
  </si>
  <si>
    <t>Armando</t>
  </si>
  <si>
    <t>Arroyo</t>
  </si>
  <si>
    <t>Construcciones y Extructuras ITZ, S. A. de C. V. PCZ-142/2016</t>
  </si>
  <si>
    <t>CEI000807E95</t>
  </si>
  <si>
    <t>Red de alumbrado público en las calles Ecología de Conservación a Naturaleza, Conservación de Ecología a Naturaleza, Naturaleza de Conservación a Ecología, en la colonia Río Blanco; Electrificación en media y baja tensión y alumbrado público en las calles Manzano de San Francisco a Matamoros, San Miguel de San Francisco a Matamoros, Santa María  de San Francisco a Matamoros, Dolores Rodríguez de Matamoros a Ameca, Jalisco de Matamoros a Ameca en la colonia Lomas del Refugio, municipio de Zapopan, Jalisco.</t>
  </si>
  <si>
    <t>DOPI-MUN-RP-AP-AD-041-16</t>
  </si>
  <si>
    <t>Jesús Alfredo</t>
  </si>
  <si>
    <t>Castellanos</t>
  </si>
  <si>
    <t>Topus Ingeniería, S. A. de C. V. PCZ-144/2016</t>
  </si>
  <si>
    <t>TIN130227AS1</t>
  </si>
  <si>
    <t>Construcción de línea de drenaje sanitario y línea de agua potable en las calles andador Tequila de Tequila a Lagos de Moreno, Prolongación Zapopan de Jalisco a Prolongación Jalisco y Jalisco de Prolongación Zapopan a Prolongación Jalisco, en la colonia Lomas del Refugio, municipio de Zapopan, Jalisco.</t>
  </si>
  <si>
    <t>Arq. Hector Flores Franco</t>
  </si>
  <si>
    <t>DOPI-MUN-RP-IM-AD-042-16</t>
  </si>
  <si>
    <t>Mantenimiento de obra civil</t>
  </si>
  <si>
    <t>José Antonio</t>
  </si>
  <si>
    <t>Álvarez</t>
  </si>
  <si>
    <t>Garcia</t>
  </si>
  <si>
    <t>Urcoma 1970, S. A. de C. V. PCZ-041/2016</t>
  </si>
  <si>
    <t>UMN160125869</t>
  </si>
  <si>
    <t>Construcción de muro perimetral y rehabilitación de herrería en el CDI No. 2 "Pablo Casals", ubicado en la colonia Valle de Atemajac; suministro e instalación de malla sombra en patio central y rehabilitación de área exterior infantil, en el CDI No. 09, ubicado en la colonia Villa de Guadalupe; construcción de muro y malla perimetral en el CDC No. 20, ubicado en la colonia Arenales Tapatios; impermeabilización de azoteas en el CRI ubicado en Av. Laureles, colonia Unidad Fovissste; colocación de ladrillo de azotea e impermeabilización en el CEMAM, ubicado en la calle cerrada Santa Laura, colonia Santa Margarita Primera Sección, muncipio de Zapopan, Jalisco</t>
  </si>
  <si>
    <t>Arq. Gerardo Arceo Arizaga</t>
  </si>
  <si>
    <t>DOPI-MUN-RP-PROY-AD-043-16</t>
  </si>
  <si>
    <t>Juan Francisco</t>
  </si>
  <si>
    <t>Toscano</t>
  </si>
  <si>
    <t>Lases</t>
  </si>
  <si>
    <t>Infografía Digital de Occidente, S. A. de C. V. PCZ-178/2016</t>
  </si>
  <si>
    <t>IDO100427QG2</t>
  </si>
  <si>
    <t>Proyecto ejecutivo para la construcción de la cruz verde ubicada en la colonia Villas de Guadalupe, municipio de Zapopan, Jalisco.</t>
  </si>
  <si>
    <t>Arq. José Antonio García López</t>
  </si>
  <si>
    <t>DOPI-MUN-RM-EM-AD-068-2016</t>
  </si>
  <si>
    <t>Construcción de infraestructura de prevención y contingencias</t>
  </si>
  <si>
    <t>Alfredo</t>
  </si>
  <si>
    <t>Aguirre</t>
  </si>
  <si>
    <t>Montoya</t>
  </si>
  <si>
    <t>Torres Aguirre Ingenieros, S.A. de C.V.</t>
  </si>
  <si>
    <t>TAI920312952</t>
  </si>
  <si>
    <t>Construcción de solución pluvial y de reforzamiento en terreno afectado por deslaves en paredes de terreno natural en terreno anexo a Residencial Poniente, Municipio de Zapopan, Jalisco.</t>
  </si>
  <si>
    <t>Arq. Víctor Manuel Lomelí Leos</t>
  </si>
  <si>
    <t>DOPI-MUN-RM-EM-AD-069-2016</t>
  </si>
  <si>
    <t>Cuevas</t>
  </si>
  <si>
    <t>Briseño</t>
  </si>
  <si>
    <t>José Antonio Cuevas Briseño</t>
  </si>
  <si>
    <t>CUBA5705179V8</t>
  </si>
  <si>
    <t>Reconstrucción de la cimentación, instalaciones, estructura y terminados de viviendas, y construcción de casa habitación afectadas por la explosion sucitada en el fraccionamiento Tabachines en las confluencias de la calle Frambuesos y la Av. Caobas, Municipio de Zapopan, Jalisco.</t>
  </si>
  <si>
    <t>Arq. Joel Olivares Duarte</t>
  </si>
  <si>
    <t>DOPI-MUN-RM-CA-AD-070-2016</t>
  </si>
  <si>
    <t xml:space="preserve">Eduardo </t>
  </si>
  <si>
    <t>Plascencia</t>
  </si>
  <si>
    <t>Macias</t>
  </si>
  <si>
    <t>Constructora y Edificadora Plasma, S.A. de C.V.</t>
  </si>
  <si>
    <t>CEP080129EK6</t>
  </si>
  <si>
    <t>Rehabilitación de daños por sismo en aplanados, impermeabilizantes, pintura, plafones, pisos interiores y exteriores, jardineras, construcción de rampas, cubierta exterior, adecuaciones hidráulicas y acciones varias, en la Cruz Verde Santa Lucía, Municipio de Zapopan, Jalisco.</t>
  </si>
  <si>
    <t>DOPI-MUN-RM-CA-AD-071-2016</t>
  </si>
  <si>
    <t>Construcción de infraestructura de movilidad</t>
  </si>
  <si>
    <t>Ofelia</t>
  </si>
  <si>
    <t>Reyes</t>
  </si>
  <si>
    <t>Estrella</t>
  </si>
  <si>
    <t>Wences Construcciones, S.A. de C.V.</t>
  </si>
  <si>
    <t>WCO130628TM3</t>
  </si>
  <si>
    <t>Construcción de banquetas, guarnición, pasos holandeses, cruces pluviales, muros de mamposteo, renivelaciones asfálticas y alumbrado público sobre Periférico Norte en las confluencias de la calle Parres Arias - Zona  CUCSH, para garantizar el cruce seguro de estudiantes, en zona Belenes, Municipio de Zapopan, Jalisco.</t>
  </si>
  <si>
    <t>Ing. Juan Santiago Ramos Ozuna</t>
  </si>
  <si>
    <t>DOPI-MUN-RM-PAV-AD-072-2016</t>
  </si>
  <si>
    <t>Elba</t>
  </si>
  <si>
    <t xml:space="preserve">González </t>
  </si>
  <si>
    <t>GA Urbanización, S.A. de C.V.</t>
  </si>
  <si>
    <t>GUR120612P22</t>
  </si>
  <si>
    <t>Construcción de pavimento de concreto zampeado, guarniciones y banquetas, instalaciones hidrosanitarias y pluviales, conexión a puente peatonal, preparaciones de red eléctrica y de alumbrado público, en la calle  Venustiano Carranza en la colonia Agua Fría, Municipio de Zapopan, Jalisco.</t>
  </si>
  <si>
    <t>Ing. Alfonso Cuevas Murillo</t>
  </si>
  <si>
    <t>DOPI-MUN-RM-IM-AD-073-2016</t>
  </si>
  <si>
    <t>Hugo Armando</t>
  </si>
  <si>
    <t>Prieto</t>
  </si>
  <si>
    <t>Jiménez</t>
  </si>
  <si>
    <t>Constructora Rural del Pais, S.A. de C.V.</t>
  </si>
  <si>
    <t>CRP870708I62</t>
  </si>
  <si>
    <t>Construcción y rehabilitación de bardas perimetrales en el Centro Comunitario No. 15 del DIF ubicado en San Juan de Ocotán y en la guardería CAIC del DIF ubicado en Miramar, Municipio de Zapopan, Jalisco.</t>
  </si>
  <si>
    <t>Arq. Jorge Adriel Guzmán Cervantes</t>
  </si>
  <si>
    <t>Luis German</t>
  </si>
  <si>
    <t xml:space="preserve">Delgadillo </t>
  </si>
  <si>
    <t>Alcazar</t>
  </si>
  <si>
    <t>Axioma Proyectos e Ingeniería, S. A. de C. V.</t>
  </si>
  <si>
    <t>APE111122MI0</t>
  </si>
  <si>
    <t>Desazolve y construcción de muros de contención con mamposteria del Canal Puerta Plata en unión con Canal Santa Isabel, y desazolve de Canal Santa Lucia en la Colonia Santa Mónica Los Chorritos y Colonia Santa Lucia, Municipio de Zapopan, Jalisco.</t>
  </si>
  <si>
    <t>Sergio Alberto</t>
  </si>
  <si>
    <t>Baylon</t>
  </si>
  <si>
    <t>Moreno</t>
  </si>
  <si>
    <t>Edificaciones Estructurales Cobay, S. A. de C. V.</t>
  </si>
  <si>
    <t>EEC9909173A7</t>
  </si>
  <si>
    <t>Desazolve y limpieza en el canal Santa Catalina en el tramo de Av. Patria a Av. Mariano Otero, municipio de Zapopan, Jalisco.</t>
  </si>
  <si>
    <t>Reparaciones y obras de contingencia</t>
  </si>
  <si>
    <t xml:space="preserve">Guillermo Alberto </t>
  </si>
  <si>
    <t>Allende</t>
  </si>
  <si>
    <t>Grupo Constructor MR de Jalisco, S. A. de C. V.</t>
  </si>
  <si>
    <t>GCM121112J86</t>
  </si>
  <si>
    <t>Reparación de muros de contención de mamposteria, demolición de elementos estructurales de concreto armado, construcción y rectificación de plantilla y de muro de mamposteria, rehabilitación y colocación de malla ciclonica de protección perimetral, construcción de puente peatonal metalico, limpieza y desazolve en el canal pluvial Villas Perisur, en la Colonia El Briseño; Construcción de muro de concreto reforzado divisorio de carriles para corregir escurrimientos superficiales para mitigar inundación en retorno deprimido en Periférico Póniente y Mariano Otero, Municipio de Zapopan, Jalisco.</t>
  </si>
  <si>
    <t>David</t>
  </si>
  <si>
    <t>Ledesma</t>
  </si>
  <si>
    <t>Martin del Campo</t>
  </si>
  <si>
    <t>Ing. David Ledesma Martin Del Campo</t>
  </si>
  <si>
    <t>LEMD880217U53</t>
  </si>
  <si>
    <t>Proyecto ejecutivo para la construcción de las unidades deportivas Santa María del Pueblito ubicada en calle Independencia S/N colonia Santa María del Pueblito; Santa Margarita ubicada en calle Santa Matilde S/N colonia Santa Margarita; Miguel de la Madrid ubicada en calle López Portillo S/N colonia Miguel de la Madrid; y Villas de Guadalupe ubicada en calle Febronio Lara esquina María Perfecta Llamas S/N colonia Villas de Guadalupe, Municipio de Zapopan, Jalisco.</t>
  </si>
  <si>
    <t>DOPI-MUN-RM-IM-AD-078-2016</t>
  </si>
  <si>
    <t>J. Gerardo</t>
  </si>
  <si>
    <t>Nicanor</t>
  </si>
  <si>
    <t>Mejia Mariscal</t>
  </si>
  <si>
    <t>Ineco Construye, S.A. de C.V.</t>
  </si>
  <si>
    <t>ICO980722M04</t>
  </si>
  <si>
    <t>Construcción de estacionamiento con pavimento asfáltico y sello tipo Slurry Seal, guarniciones, banquetas, adecuaciones a la instalación eléctrica y aire acondicionado en el archivo histórico de Zapopan, Municipio de Zapopan, Jalisco.</t>
  </si>
  <si>
    <t>DOPI-MUN-RM-PROY-AD-079-2016</t>
  </si>
  <si>
    <t>Juan Ramón</t>
  </si>
  <si>
    <t>Ramírez</t>
  </si>
  <si>
    <t>Quercus Geosoluciones, S.A. de C.V.</t>
  </si>
  <si>
    <t>QGE080213988</t>
  </si>
  <si>
    <t>Proyecto ejecutivo para la construcción de la celda 5 en el relleno sanitario Picachos, Municipio de Zapopan, Jalisco.</t>
  </si>
  <si>
    <t>DOPI-MUN-RM-MOV-AD-080-2016</t>
  </si>
  <si>
    <t>Jorge Alberto</t>
  </si>
  <si>
    <t>Mena</t>
  </si>
  <si>
    <t>Adames</t>
  </si>
  <si>
    <t>Divicon, S.A. de C.V.</t>
  </si>
  <si>
    <t>DIV010905510</t>
  </si>
  <si>
    <t>Señalización vertical y horizontal en diferentes obras del municipio de Zapopan, Jalisco, frente 1.</t>
  </si>
  <si>
    <t>Ing. Fernando Chavez Pinto</t>
  </si>
  <si>
    <t>DOPI-MUN-RM-PAV-AD-081-2016</t>
  </si>
  <si>
    <t>Miguel</t>
  </si>
  <si>
    <t>Rosas</t>
  </si>
  <si>
    <t>Stella Construcciones, S.A. de C.V.</t>
  </si>
  <si>
    <t>SCO0102137E1</t>
  </si>
  <si>
    <t>Construcción de pavimento de concreto hidráulico MR45, machuelos, banquetas e instalaciones hidráulicas en la calle Canal del Andador a la calle General Arteaga de la calle General Arteaga, de la calle Canal a la calle Agustín Rivera, colonia el Batán, municipio de Zapopan, Jalisco.</t>
  </si>
  <si>
    <t>DOPI-MUN-RM-PAV-AD-082-2016</t>
  </si>
  <si>
    <t xml:space="preserve">José Luis </t>
  </si>
  <si>
    <t xml:space="preserve">Castillo </t>
  </si>
  <si>
    <t>Felal Construcciones, S.A. de C.V.</t>
  </si>
  <si>
    <t>FCO9911092V5</t>
  </si>
  <si>
    <t>Construcción de pavimento de concreto hidráulico MR45, adecuaciones de pavimentos asfálticos, adecuaciones pluviales, corrección vial, muros de contención, banquetas, corrección de flujos viales y paso seguro de peatones, en el paso a desnivel aéreo y subterráneo de Juan Palomar y Arias y Periférico Poniente; y Construcción de banquetas en la calle Guillermo González Camarena y Av. Paseo Valle Real, municipio de Zapopan, Jalisco.</t>
  </si>
  <si>
    <t>DOPI-MUN-RM-OC-AD-083-2016</t>
  </si>
  <si>
    <t>José Gilberto</t>
  </si>
  <si>
    <t>Luján</t>
  </si>
  <si>
    <t>Barajas</t>
  </si>
  <si>
    <t>Gilco Ingeniería, S.A. de C.V.</t>
  </si>
  <si>
    <t>GIN1202272F9</t>
  </si>
  <si>
    <t>Corrección de canal pluvial, construcción de mamposteos, zampeados, puente peatonal, accesos y aproches en el cruce del arroyo ubicado en la colonia Las Higueras, municipio de Zapopan, Jalisco.</t>
  </si>
  <si>
    <t>DOPI-MUN-RM-BAN-AD-126-2016</t>
  </si>
  <si>
    <t>Desarrolladora Glar, S.A. de C.V.</t>
  </si>
  <si>
    <t>Peatonalización, construcción de banquetas, sustitución de guarniciones, bolardos, complemento de reencarpetado y sello tramo 1 de la Av. Pablo Neruda, municipio de Zapopan, Jalisco</t>
  </si>
  <si>
    <t>DOPI-MUN-RM-PAV-AD-127-2016</t>
  </si>
  <si>
    <t>David Eduardo</t>
  </si>
  <si>
    <t>Ochoa</t>
  </si>
  <si>
    <t xml:space="preserve">Construcciones ICU, S.A. de C.V. </t>
  </si>
  <si>
    <t>CIC080626ER2</t>
  </si>
  <si>
    <t>Peatonalización, construcción de banquetas, sustitución de guarniciones, bolardos, complemento de reencarpetado y sello tramo 2 de la Av. Pablo Neruda, municipio de Zapopan, Jalisco</t>
  </si>
  <si>
    <t>DOPI-MUN-RM-PAV-AD-128-2016</t>
  </si>
  <si>
    <t>Adalberto</t>
  </si>
  <si>
    <t>Medina</t>
  </si>
  <si>
    <t>Morales</t>
  </si>
  <si>
    <t>Urdem, S.A. de C.V.</t>
  </si>
  <si>
    <t>URD130830U21</t>
  </si>
  <si>
    <t>Construcción de banquetas, bolardos, sustitución de rejillas pluviales, rehabilitación de bocas de tormenta, aproches y arbolado en el tramo poniente de la Glorieta Venustiano Carranza en la colonia Constitución, municipio de Zapopan, Jalisco</t>
  </si>
  <si>
    <t>Ing. Arq. Oscar Iván Barcena Galindo</t>
  </si>
  <si>
    <t>DOPI-MUN-RM-PAV-AD-129-2016</t>
  </si>
  <si>
    <t>Arturo Rafael</t>
  </si>
  <si>
    <t>Salazar</t>
  </si>
  <si>
    <t>Martín del Campo</t>
  </si>
  <si>
    <t>Kalmani Constructora, S.A. de C.V.</t>
  </si>
  <si>
    <t>KCO030922UM6</t>
  </si>
  <si>
    <t>Construcción de banquetas, bolardos, sustitución de rejillas pluviales, rehabilitación de bocas de tormenta, aproches y arbolado en el tramo oriente de la Glorieta Venustiano Carranza en la colonia Constitución, municipio de Zapopan, Jalisco</t>
  </si>
  <si>
    <t>DOPI-MUN-RM-PAV-AD-130-2016</t>
  </si>
  <si>
    <t>Sergio Cesar</t>
  </si>
  <si>
    <t>Quiroz</t>
  </si>
  <si>
    <t>Transcreto S.A. de C.V.</t>
  </si>
  <si>
    <t>TRA750528286</t>
  </si>
  <si>
    <t>Construcción de Motor Lobby con concreto hidráulico en la plazoleta, plazoleta de acceso, acceso a estacionamiento y colocación de arbolado en la Glorieta Venustiano Carranza colonia Constitución, municipio de Zapopan, Jalisco</t>
  </si>
  <si>
    <t>DOPI-MUN-RM-PAV-AD-131-2016</t>
  </si>
  <si>
    <t>Aurora Lucia</t>
  </si>
  <si>
    <t xml:space="preserve">Brenez </t>
  </si>
  <si>
    <t>Garnica</t>
  </si>
  <si>
    <t>Karol Urbanizaciones y Construcciones, S.A. de C.V.</t>
  </si>
  <si>
    <t>KUC070424344</t>
  </si>
  <si>
    <t>Repavimentación, sello Slurry Seal, nivelación de pozos de visita y cajas de válvulas, sustitución de rejillas pluviales y señalética horizontal y vertical en la calle Lomas Altas de límite municipal y la glorieta del paseo de la Canadá y en la calle La Cima de la calle Lomas Altas a Glorieta, en la colonia Lomas Altas, municipio de Zapopan, Jalisco.</t>
  </si>
  <si>
    <t>DOPI-MUN-RM-OC-AD-132-2016</t>
  </si>
  <si>
    <t>Alberto</t>
  </si>
  <si>
    <t>Bañuelos</t>
  </si>
  <si>
    <t>García</t>
  </si>
  <si>
    <t>Grial Construcciones, S.A. de C.V.</t>
  </si>
  <si>
    <t>GCO100226SU6</t>
  </si>
  <si>
    <t>Demolición de viviendas abandonadas, reforzamiento de taludes y adecuaciones sanitarias en la zona de inundación y canal de la Martinica, municipio de Zapopan Jalisco.</t>
  </si>
  <si>
    <t>DOPI-MUN-RM-OC-AD-133-2016</t>
  </si>
  <si>
    <t>Hector Eugenio</t>
  </si>
  <si>
    <t>Menchaca</t>
  </si>
  <si>
    <t>Ingenieros De la Torre, S.A. de C.V.</t>
  </si>
  <si>
    <t>ITO951005HY5</t>
  </si>
  <si>
    <t>Rectificación, rehabilitación y desazolve del arroyo La Campana; Adecuaciones hidráulicas y pluviales en las colindancias del nodo vial Santa Esther y Periférico; y reconstrucción de banquetas en Avenida Central, municipio de Zapopan, Jalisco</t>
  </si>
  <si>
    <t>DOPI-MUN-RM-OC-AD-134-2016</t>
  </si>
  <si>
    <t>Heliodoro Nicolás</t>
  </si>
  <si>
    <t>Aceves</t>
  </si>
  <si>
    <t>Orozco</t>
  </si>
  <si>
    <t>Imaqsa, S.A. de C.V.</t>
  </si>
  <si>
    <t>IMA050204LA9</t>
  </si>
  <si>
    <t>Construcción y reforzamiento de bordos primera etapa en el ejido de Santa Lucia, municipio de Zapopan, Jalisco.</t>
  </si>
  <si>
    <t>DOPI-MUN-RM-EP-AD-135-2016</t>
  </si>
  <si>
    <t>Construcción de infraestructura municipal en Parques</t>
  </si>
  <si>
    <t>Maria Eugenia</t>
  </si>
  <si>
    <t>Cortés</t>
  </si>
  <si>
    <t>Aspavi, S.A. de C.V.</t>
  </si>
  <si>
    <t>ASP100215RH9</t>
  </si>
  <si>
    <t>Obra complementaria en el parque El Polvorin II, municipio de Zapopan, Jalisco.</t>
  </si>
  <si>
    <t>DOPI-MUN-RM-PROY-AD-136-2016</t>
  </si>
  <si>
    <t>Servicios relacionados con la obra pública mediante control de calidad</t>
  </si>
  <si>
    <t>Servicios de Obras Civiles Serco, S.A. de C.V.</t>
  </si>
  <si>
    <t>Estudios de mecánica de suelos y diseño de pavimentos de diferentes obras 2016, segunda etapa, del municipio de Zapopan, Jalisco.</t>
  </si>
  <si>
    <t>DOPI-MUN-RM-AP-AD-137-2016</t>
  </si>
  <si>
    <t>Construcción de infraestructura hidráulica de agua potable</t>
  </si>
  <si>
    <t xml:space="preserve">Ávila </t>
  </si>
  <si>
    <t>Savho Consultoría y Construcción, S.A. de C.V.</t>
  </si>
  <si>
    <t>Complemento de red de agua potable y tomas domiciliarias en la localidad de Milpillas, municipio de Zapopan, Jalisco</t>
  </si>
  <si>
    <t>DOPI-MUN-RM-IM-AD-138-2016</t>
  </si>
  <si>
    <t>Construcción de infraestructura municipal en Panteones</t>
  </si>
  <si>
    <t>Oscar Luis</t>
  </si>
  <si>
    <t xml:space="preserve"> Chávez</t>
  </si>
  <si>
    <t>Euro Trade, S.A. de C.V.</t>
  </si>
  <si>
    <t>ETR070417NS8</t>
  </si>
  <si>
    <t>Complemento de la construcción de muro oriente, rehabilitación de banquetas e instalación de malla ciclón en el Panteón Municipal ubicado en la localidad de Santa Ana Tepetitlán, municipio de Zapopan, Jalisco.</t>
  </si>
  <si>
    <t>DOPI-MUN-RM-IM-AD-139-2016</t>
  </si>
  <si>
    <t>Víctor Eduardo</t>
  </si>
  <si>
    <t>Carpio</t>
  </si>
  <si>
    <t>CCR Ingenieros, S.A. de C.V.</t>
  </si>
  <si>
    <t>CIN101029PR5</t>
  </si>
  <si>
    <t>Construcción de muro, banquetas, instalación de malla ciclón en el Panteón municipal ubicado en Atemajac, municipio de Zapopan, Jalisco</t>
  </si>
  <si>
    <t>DOPI-MUN-RM-PAV-AD-159-2016</t>
  </si>
  <si>
    <t>José Jaime</t>
  </si>
  <si>
    <t>Camarena</t>
  </si>
  <si>
    <t>Correa</t>
  </si>
  <si>
    <t>Firmitas Constructa, S.A. de C.V.</t>
  </si>
  <si>
    <t>FCO110711N24</t>
  </si>
  <si>
    <t>Sustitución de rejillas en bocas de tormenta en Avenida Patria ente Avila Camacho y Real Acueducto, en Avenida Tepeyac entre Manuel J. Clouthier y limite municipal, lateral Periférico en su cruce con Mariano Otero, municipio de Zapopan, Jalisco</t>
  </si>
  <si>
    <t>DOPI-MUN-RM-PAV-AD-160-2016</t>
  </si>
  <si>
    <t>Construcción de infraestructura vial mediante bacheo superficial</t>
  </si>
  <si>
    <t>Luis Armando</t>
  </si>
  <si>
    <t>Linares</t>
  </si>
  <si>
    <t>Cacho</t>
  </si>
  <si>
    <t>Urbanizadora y Constructora Roal, S.A. de C.V.</t>
  </si>
  <si>
    <t>URC160310857</t>
  </si>
  <si>
    <t>Programa emergente de bacheo de vialidades en Zapopan Centro tramo 1, municipio de Zapopan, Jalisco.</t>
  </si>
  <si>
    <t>Ing. Camilo Carbajal Ruvalcaba</t>
  </si>
  <si>
    <t>DOPI-MUN-RM-PAV-AD-161-2016</t>
  </si>
  <si>
    <t>Orlando</t>
  </si>
  <si>
    <t>Hijar</t>
  </si>
  <si>
    <t>Casillas</t>
  </si>
  <si>
    <t>Constructora y Urbanizadora Ceda, S.A. de C.V.</t>
  </si>
  <si>
    <t>CUC121107NV2</t>
  </si>
  <si>
    <t>Programa emergente de bacheo de vialidades en Zapopan Centro tramo 2, municipio de Zapopan, Jalisco.</t>
  </si>
  <si>
    <t>DOPI-MUN-RM-PAV-AD-162-2016</t>
  </si>
  <si>
    <t>Ignacio Javier</t>
  </si>
  <si>
    <t>Curiel</t>
  </si>
  <si>
    <t>Dueñas</t>
  </si>
  <si>
    <t>TC Construcción y Mantenimiento, S.A. de C.V.</t>
  </si>
  <si>
    <t>TCM100915HA1</t>
  </si>
  <si>
    <t>Programa emergente de bacheo de vialidades en Zapopan Sur tramo 1, municipio de Zapopan, Jalisco.</t>
  </si>
  <si>
    <t>DOPI-MUN-RM-PAV-AD-163-2016</t>
  </si>
  <si>
    <t>Regino</t>
  </si>
  <si>
    <t>Ruiz del Campo</t>
  </si>
  <si>
    <t>Regino Ruiz del Campo Medina</t>
  </si>
  <si>
    <t>RUMR771116UA8</t>
  </si>
  <si>
    <t>Programa emergente de bacheo de vialidades en Zapopan Sur Poniente tramo 1, municipio de Zapopan, Jalisco.</t>
  </si>
  <si>
    <t>DOPI-MUN-RM-PAV-AD-164-2016</t>
  </si>
  <si>
    <t>Carlos Ignacio</t>
  </si>
  <si>
    <t>Constructora Cecuchi, S.A. de C.V.</t>
  </si>
  <si>
    <t>CCE130723IR7</t>
  </si>
  <si>
    <t>Programa emergente de bacheo de vialidades en Zapopan Sur Poniente tramo 2, municipio de Zapopan, Jalsico</t>
  </si>
  <si>
    <t>DOPI-MUN-RM-PAV-AD-165-2016</t>
  </si>
  <si>
    <t>Antonio</t>
  </si>
  <si>
    <t>Chávez</t>
  </si>
  <si>
    <t>Navarro</t>
  </si>
  <si>
    <t>Constructora Industrial Chávez S.A. de C.V.</t>
  </si>
  <si>
    <t>CIC960718BW4</t>
  </si>
  <si>
    <t>Programa emergente de bacheo de vialidades en Zapopan Poniente tramo 1, municipio de Zapopan, Jalsico</t>
  </si>
  <si>
    <t>DOPI-MUN-RM-PAV-AD-166-2016</t>
  </si>
  <si>
    <t>Raquel</t>
  </si>
  <si>
    <t>Asfaltos Selectos de Ocotlán, S.A. de C.V.</t>
  </si>
  <si>
    <t>ASO080408GY0</t>
  </si>
  <si>
    <t>Programa emergente de bacheo de vialidades en Zapopan Poniente tramo 2, municipio de Zapopan, Jalsico</t>
  </si>
  <si>
    <t>DOPI-MUN-RM-PAV-AD-167-2016</t>
  </si>
  <si>
    <t xml:space="preserve">Guillermo Emmanuel </t>
  </si>
  <si>
    <t xml:space="preserve">Lara </t>
  </si>
  <si>
    <t>Alquimia Grupo Constructor, S.A. de C.V.</t>
  </si>
  <si>
    <t>AGC070223J95</t>
  </si>
  <si>
    <t>Programa emergente de bacheo de vialidades en Zapopan Norponiente tramo 1, municipio de Zapopan, Jalisco.</t>
  </si>
  <si>
    <t>DOPI-MUN-RM-PAV-AD-168-2016</t>
  </si>
  <si>
    <t>Programa emergente de bacheo de vialidades en Zapopan Norponiente tramo 2, municipio de Zapopan, Jalsico</t>
  </si>
  <si>
    <t>DOPI-MUN-RM-PAV-AD-169-2016</t>
  </si>
  <si>
    <t>Carlos Felipe</t>
  </si>
  <si>
    <t>Vázquez</t>
  </si>
  <si>
    <t>Guerra</t>
  </si>
  <si>
    <t>Urbanizadora Vázquez Guerra, S.A. de C.V.</t>
  </si>
  <si>
    <t>UVG841211G22</t>
  </si>
  <si>
    <t>Programa emergente de bacheo de vialidades en Zapopan Norte tramo 1, municipio de Zapopan, Jalsico</t>
  </si>
  <si>
    <t>DOPI-MUN-RM-ELE-AD-170-2016</t>
  </si>
  <si>
    <t>Construcción de infraestructura eléctrica para alumbrado público y baja tensión</t>
  </si>
  <si>
    <t>Pia Lorena</t>
  </si>
  <si>
    <t>Buenrostro</t>
  </si>
  <si>
    <t>Ahued</t>
  </si>
  <si>
    <t>Birmek Construcciones, S.A. de C.V.</t>
  </si>
  <si>
    <t>BCO070129512</t>
  </si>
  <si>
    <t>Trabajos complementarios de infraestructura eléctrica y de alumbrado público, frente 1, municipio de Zapopan, Jalisco</t>
  </si>
  <si>
    <t>Ing. Fernando Adame Tornell</t>
  </si>
  <si>
    <t>DOPI-MUN-RM-PAV-AD-171-2016</t>
  </si>
  <si>
    <t>Construcción de infraestructura vial mediante empedrado y adoquin</t>
  </si>
  <si>
    <t>Dommont Construcciones, S.A. de C.V.</t>
  </si>
  <si>
    <t>Pavimentación con adoquín y empedrado tradicional con material producto de recuperación en diferentes vialidades en el Municipio de Zapopan, Jalisco</t>
  </si>
  <si>
    <t>DOPI-MUN-RM-SIS-AD-172-2016</t>
  </si>
  <si>
    <t>Programa informático para control y seguimiento de obra pública</t>
  </si>
  <si>
    <t>Víctor Martín</t>
  </si>
  <si>
    <t>Desarrollos Vicsa, S.A. de C.V.</t>
  </si>
  <si>
    <t>DVI0903301U3</t>
  </si>
  <si>
    <t>Programación e implementación de sistema informático para la programación, contratación, control y seguimiento de ejecución de obra, elaboración de estimaciones y padrón de contratistas del Municipio de Zapopan, Jalisco</t>
  </si>
  <si>
    <t>Lic. Sandra Patricia Sánchez Valdéz</t>
  </si>
  <si>
    <t>DOPI-MUN-RM-PAV-AD-181-2016</t>
  </si>
  <si>
    <t>RAFAEL AUGUSTO</t>
  </si>
  <si>
    <t>CABALLERO</t>
  </si>
  <si>
    <t>QUIRARTE</t>
  </si>
  <si>
    <t>PROYECTOS ARQUITECTONICOS TRIANGULO, S.A. DE C.V.</t>
  </si>
  <si>
    <t>PAT110331HH0</t>
  </si>
  <si>
    <t>Programa emergente de bacheo de vialidades en Zapopan Norte tramo 2, municipio de Zapopan, Jalisco.</t>
  </si>
  <si>
    <t>DOPI-MUN-RM-PAV-AD-182-2016</t>
  </si>
  <si>
    <t>ENRIQUE</t>
  </si>
  <si>
    <t>LUGO</t>
  </si>
  <si>
    <t>IBARRA</t>
  </si>
  <si>
    <t>LUGO IBARRA CONSORCIO CONSTRUCTOR, S.A. DE C.V.</t>
  </si>
  <si>
    <t>LIC0208141P8</t>
  </si>
  <si>
    <t>Rehabilitación de machuelos de concreto hidráulico en la Av. Juan Gil Preciado, tramo 1, municipio de Zapopan, Jalisco.</t>
  </si>
  <si>
    <t>Ing. Miguel Frausto Rivera</t>
  </si>
  <si>
    <t>DOPI-MUN-RM-PAV-AD-183-2016</t>
  </si>
  <si>
    <t>ARTURO</t>
  </si>
  <si>
    <t>SARMIENTO</t>
  </si>
  <si>
    <t>SANCHEZ</t>
  </si>
  <si>
    <t>CONSTRUBRAVO, S.A. DE C.V.</t>
  </si>
  <si>
    <t>CON020208696</t>
  </si>
  <si>
    <t>Rehabilitación de machuelos de concreto hidráulico en la Av. Juan Gil Preciado, tramo 2, municipio de Zapopan, Jalisco.</t>
  </si>
  <si>
    <t>DOPI-MUN-RM-DP-AD-184-2016</t>
  </si>
  <si>
    <t>Construcción de infraestructura hidráulica pluvial</t>
  </si>
  <si>
    <t xml:space="preserve">EDUARDO </t>
  </si>
  <si>
    <t>ROMERO</t>
  </si>
  <si>
    <t>RS OBRAS Y SERVICIOS S.A. DE C.V.</t>
  </si>
  <si>
    <t>ROS120904PV9</t>
  </si>
  <si>
    <t>Construcción de colector pluvial en el camino al Arenero, municipio de Zapopan, Jalisco.</t>
  </si>
  <si>
    <t>DOPI-MUN-RM-PROY-AD-185-2016</t>
  </si>
  <si>
    <t>Servicios relacionados con la obra pública mediante la generación de proyecto ejecutivo de edificación</t>
  </si>
  <si>
    <t>ENRIQUE FRANCISCO</t>
  </si>
  <si>
    <t>TOUSSAINT</t>
  </si>
  <si>
    <t>OCHOA</t>
  </si>
  <si>
    <t>GRUPO ARQUITECTOS TOUSSAINT Y ORENDAIN SC</t>
  </si>
  <si>
    <t>GAT920520R72</t>
  </si>
  <si>
    <t>Proyecto ejecutivo de la renovación y ampliación del Museo de Arte de Zapopan, ubicado en el Andador 20 de Noviembre y la calle 28 de Enero, en la cabecera municipal, de Zapopan, Jalisco.</t>
  </si>
  <si>
    <t>DOPI-MUN-RM-DP-AD-186-2016</t>
  </si>
  <si>
    <t>JAVIER</t>
  </si>
  <si>
    <t xml:space="preserve">ÁVILA </t>
  </si>
  <si>
    <t>FLORES</t>
  </si>
  <si>
    <t>SAVHO CONSULTORÍA Y CONSTRUCCIÓN, S.A. DE C.V.</t>
  </si>
  <si>
    <t>Solución Pluvial en Tesistán (colector pluvial de 36" y bocas de tormenta) en la calle Jalisco, Hidalgo, Puebla, en la localidad de Tesistán, municipio de Zapopan, Jalisco. Frente 1.</t>
  </si>
  <si>
    <t>DOPI-MUN-RM-IE-AD-187-2016</t>
  </si>
  <si>
    <t>Construcción de infraestructura educativa de protección solar</t>
  </si>
  <si>
    <t>AARON</t>
  </si>
  <si>
    <t>AMARAL</t>
  </si>
  <si>
    <t>LOPEZ</t>
  </si>
  <si>
    <t>GLOBAL CONSTRUCCIONES Y CONSULTORIA, S.A. DE C.V.</t>
  </si>
  <si>
    <t>GCC1102098R8</t>
  </si>
  <si>
    <t>Suministro y colocación de estructuras de protección de rayos ultravioleta y sustitución de losas de concreto en el plantel educativo Gustavo Diaz Ordaz, clave 14EPR1473U, colonia Gustavo Diaz Ordaz, Municipio de Zapopan, Jalisco.</t>
  </si>
  <si>
    <t>Arq. Alheli Guadalupe Rubio villa</t>
  </si>
  <si>
    <t>DOPI-MUN-RM-AP-AD-212-2016</t>
  </si>
  <si>
    <t xml:space="preserve">HECTOR DAVID </t>
  </si>
  <si>
    <t>ROBLES</t>
  </si>
  <si>
    <t>ESTRUCTURAS Y DISEÑOS DEL SOL, S.A. DE C.V.</t>
  </si>
  <si>
    <t>EDS001103AJ2</t>
  </si>
  <si>
    <t>Construcción de linea de agua potable, drenaje sanitario y linea de alejamiento en la calle La grana y calle Rastro, en la colonia San Isidro, municipio de Zapopan, Jalisco.</t>
  </si>
  <si>
    <t>Arq. Claudio Manuel Gomez Ortiz</t>
  </si>
  <si>
    <t>DOPI-MUN-RM-IM-AD-213-2016</t>
  </si>
  <si>
    <t>Construcción de infraestructura municipal en edificios públicos</t>
  </si>
  <si>
    <t>NORMA FABIOLA</t>
  </si>
  <si>
    <t>RODRIGUEZ</t>
  </si>
  <si>
    <t>CASTILLO</t>
  </si>
  <si>
    <t>PARED URBANA, S.A. DE C.V.</t>
  </si>
  <si>
    <t>PUR071001L23</t>
  </si>
  <si>
    <t>Suministro e instalación de piso de danza flotado de duela de Maple en el escenario del auditorio del Centro Cultural Constitución, ,municipio de Zapopan, Jalisco.</t>
  </si>
  <si>
    <t>Ing. Oscar Ivan Barcena Galindo</t>
  </si>
  <si>
    <t>DOPI-MUN-RM-PROY-AD-215-2016</t>
  </si>
  <si>
    <t>Servicios relacionados con la obra pública mediante estudios</t>
  </si>
  <si>
    <t>LUIS ERNESTO</t>
  </si>
  <si>
    <t>GONZALEZ</t>
  </si>
  <si>
    <t>LOZANO</t>
  </si>
  <si>
    <t>TOSCANA INGENIERIA, S. A.  DE C.V.</t>
  </si>
  <si>
    <t>TIN04100824A</t>
  </si>
  <si>
    <t>Estudios básicos topográficos para diferentes obras 2016, segunda etapa, del municipio de Zapopan, Jalisco.</t>
  </si>
  <si>
    <t>DOPI-MUN-RM-PAV-AD-216-2016</t>
  </si>
  <si>
    <t>ESPERANZA</t>
  </si>
  <si>
    <t>CORONA</t>
  </si>
  <si>
    <t>JUAREZ</t>
  </si>
  <si>
    <t>GREEN PATCHER MEXICO, S. DE R.L. DE C.V.</t>
  </si>
  <si>
    <t>ISA071206P64</t>
  </si>
  <si>
    <t>Programa emergente de bacheo de vialidades en Zapopan Norte, tramo 3, municipio de Zapopan, Jalisco.</t>
  </si>
  <si>
    <t>DOPI-MUN-RM-IM-AD-217-2016</t>
  </si>
  <si>
    <t xml:space="preserve">RAFAEL </t>
  </si>
  <si>
    <t>OROZCO</t>
  </si>
  <si>
    <t>MARTINEZ</t>
  </si>
  <si>
    <t>CEELE CONSTRUCCIONES, S.A. DE C.V.</t>
  </si>
  <si>
    <t>CCO020123366</t>
  </si>
  <si>
    <t>Construcción de modulo de sanitarios, en el Panteón de Santa  Ana Tepetitlan, municipio de Zapopan, Jalisco.</t>
  </si>
  <si>
    <t>Ing.Rafael Aguayo Cortés</t>
  </si>
  <si>
    <t>DOPI-MUN-RM-PAV-AD-218-2016</t>
  </si>
  <si>
    <t>SALVADOR</t>
  </si>
  <si>
    <t>CASTRO</t>
  </si>
  <si>
    <t>GUZMAN</t>
  </si>
  <si>
    <t>GRUPO CONSTRUCTOR GLEOSS, S.A. DE C.V.</t>
  </si>
  <si>
    <t>GCG041213LZ9</t>
  </si>
  <si>
    <t>Construcción de pavimento de concreto hidráulico en la calle La Grana  y calle Rastro, en la colonia San Isidro, municipio de Zapopan, Jalisco.</t>
  </si>
  <si>
    <t>DOPI-MUN-RM-DP-AD-219-2016</t>
  </si>
  <si>
    <t xml:space="preserve">RODOLFO </t>
  </si>
  <si>
    <t xml:space="preserve">VELAZQUEZ </t>
  </si>
  <si>
    <t>ORDOÑEZ</t>
  </si>
  <si>
    <t>VELAZQUEZ INGENIERIA ECOLOGICA, S.A. DE C.V.</t>
  </si>
  <si>
    <t>VIE110125RL4</t>
  </si>
  <si>
    <t>Solución Pluvial en Tesistán (colector pluvial de 36" y bocas de tormenta) en la calle Jalisco, Hidalgo, Puebla, en la localidad de Tesistán, municipio de Zapopan, Jalisco. Frente 2.</t>
  </si>
  <si>
    <t>DOPI-MUN-RM-IM-AD-220-2016</t>
  </si>
  <si>
    <t>JOSE ANTONIO</t>
  </si>
  <si>
    <t>ALVAREZ</t>
  </si>
  <si>
    <t>ZULOAGA</t>
  </si>
  <si>
    <t>GRUPO DESARROLLADOR ALZU, S.A. DE C.V.</t>
  </si>
  <si>
    <t>GDA150928286</t>
  </si>
  <si>
    <t>Suministro y colocación de estructuras de protección de rayos ultravioleta, pozos de filtración, cancelería y albañilería en el CRI ubicado en Av. Laureles, colonia Unidad Fovissste; Pintura y aplanados en el aula del CDI No. 3, ubicado en Av, Laureles, colonia Unidad Fovissste; Suministro y colocación de lona, colocación de ladrillo de azotea e impermeabilización en el área de consultorios y albañilería en el CEMAM, ubicado en la calle cerrada Santa Laura, colonia Santa Margarita Primera Sección, muncipio de Zapopan, Jalisco</t>
  </si>
  <si>
    <t>DOPI-MUN-RM-PAV-AD-221-2016</t>
  </si>
  <si>
    <t>JESUS DAVID</t>
  </si>
  <si>
    <t xml:space="preserve">GARZA </t>
  </si>
  <si>
    <t>GARCIA</t>
  </si>
  <si>
    <t>CONSTRUCCIONES  ELECTRIFICACIONES Y ARRENDAMIENTO DE MAQUINARIA S.A. DE C.V.</t>
  </si>
  <si>
    <t>CEA010615GT0</t>
  </si>
  <si>
    <t>Pavimentación con concreto asfáltico en el paso inferior de Periférico Norte Manuel Gomez Morín en su cruce con la Av. Santa Margarita, municipio de Zapopan, Jalisco.</t>
  </si>
  <si>
    <t>Arq. Eduardo Laguna Evangelista</t>
  </si>
  <si>
    <t>DOPI-MUN-RM-PAV-AD-222-2016</t>
  </si>
  <si>
    <t>ESTEBAN</t>
  </si>
  <si>
    <t>PEREZ</t>
  </si>
  <si>
    <t>MUÑOZ</t>
  </si>
  <si>
    <t>GRUPO PG CONSTRUCTORES Y SUPERVISORES, S.A. DE C.V.</t>
  </si>
  <si>
    <t>GPC110927671</t>
  </si>
  <si>
    <t>Construccion y rehabilitación de guarniciones, banquetas, obra complementaria en camellones en diferentes zonas del municipio de Zapopan, Jalisco, frente 1.</t>
  </si>
  <si>
    <t>DOPI-MUN-RM-BAN-AD-223-2016</t>
  </si>
  <si>
    <t>ANGELICA</t>
  </si>
  <si>
    <t>VALDERRAMA</t>
  </si>
  <si>
    <t>GRUPO V Y CG, S.A. DE C.V.</t>
  </si>
  <si>
    <t>GVC1101316W5</t>
  </si>
  <si>
    <t>Construcción de banquetas y guarniciones en la calle La Grana y calle Rastro, en la colonia San Isidro, municipio de Zapopan, Jalisco.</t>
  </si>
  <si>
    <t>DOPI-MUN-RM-PROY-AD-227-2016</t>
  </si>
  <si>
    <t>VICTOR MARTIN</t>
  </si>
  <si>
    <t>SANTOS</t>
  </si>
  <si>
    <t>CONSTRUCCIONES CITUS, S.A. DE C.V.</t>
  </si>
  <si>
    <t>Estudios y proyecto ejecutivo para estructuras de regulación hidráulica; Diagnóstico, diseño y proyectos hidráulicos 2016, tercera etapa, de diferentes redes de agua potable y alcantarillado, municipio de Zapopan, Jalisco.</t>
  </si>
  <si>
    <t>DOPI-MUN-RM-MOV-AD-234-2016</t>
  </si>
  <si>
    <t xml:space="preserve">HUGO RAFAEL </t>
  </si>
  <si>
    <t>CABRERA</t>
  </si>
  <si>
    <t>ORTINEZ</t>
  </si>
  <si>
    <t>HUGO RAFAEL CABRERA ORTINEZ</t>
  </si>
  <si>
    <t>CAOH671024T38</t>
  </si>
  <si>
    <t>Señalización vertical y horizontal en diferentes obras del municipio de Zapopan, Jalisco, frente 2.</t>
  </si>
  <si>
    <t>DOPI-MUN-RM-IM-AD-235-2016</t>
  </si>
  <si>
    <t>Construcción de infraestructura municipal en parques</t>
  </si>
  <si>
    <t>HIRAM</t>
  </si>
  <si>
    <t>CONSTRUSANLU URBANIZADORA, S.A. DE C.V.</t>
  </si>
  <si>
    <t>CUR130430U59</t>
  </si>
  <si>
    <t>Construcción de caseta de vigilancia en el parque Metropolitano, municipio de Zapopan, Jalisco</t>
  </si>
  <si>
    <t>L.u.m.a. Juan José García Pérez</t>
  </si>
  <si>
    <t>DOPI-MUN-RM-PROY-AD-236-2016</t>
  </si>
  <si>
    <t>JUAN RAMON</t>
  </si>
  <si>
    <t>RAMIREZ</t>
  </si>
  <si>
    <t>ALATORRE</t>
  </si>
  <si>
    <t>QUERCUS GEOSOLUCIONES, S.A. DE C.V.</t>
  </si>
  <si>
    <t>Estudios de impacto ambiental, diagnostico de impacto vial y estudio de impacto urbano, frente 1, municipio de Zapopan, Jalisco</t>
  </si>
  <si>
    <t>DOPI-MUN-RM-PAV-AD-237-2016</t>
  </si>
  <si>
    <t>JOSE SERGIO</t>
  </si>
  <si>
    <t>CARMONA</t>
  </si>
  <si>
    <t>RUVALCABA</t>
  </si>
  <si>
    <t>QUANTUM CONSTRUCTORES Y PROYECTOS, S.A. DE C.V.</t>
  </si>
  <si>
    <t>QCP1307172S6</t>
  </si>
  <si>
    <t>Construcción de pavimento de concreto hidráulico, banquetas, adecuaciones de la red sanitaria e hidráulica en la Av. D, colonia El Tigre II, municipio de Zapopan, Jalisco, tramo 1.</t>
  </si>
  <si>
    <t>DOPI-MUN-RM-ELE-AD-248-2016</t>
  </si>
  <si>
    <t>Construcción de infraestructura eléctrica</t>
  </si>
  <si>
    <t>PIA LORENA</t>
  </si>
  <si>
    <t>BUENROSTRO</t>
  </si>
  <si>
    <t>AHUED</t>
  </si>
  <si>
    <t>BIRMEK CONSTRUCCIONES, S.A. DE C.V.</t>
  </si>
  <si>
    <t>Eléctrificación de pozo en el Ejido Copalita y pozo en la localidad de Cerca Morada, municipio de Zapopan, Jalisco</t>
  </si>
  <si>
    <t>DOPI-MUN-R33-IS-AD-249-2016</t>
  </si>
  <si>
    <t>Construcción de infraestructura sanitaria</t>
  </si>
  <si>
    <t>JOSE DE JESUS</t>
  </si>
  <si>
    <t>PALAFOX</t>
  </si>
  <si>
    <t>VILLEGAS</t>
  </si>
  <si>
    <t>MEGAENLACE CONSTRUCCIONES S.A. DE C.V.</t>
  </si>
  <si>
    <t>MCO1510113H8</t>
  </si>
  <si>
    <t>Construcción de línea de drenaje sanitario de 16" en calle Central, de calle del Bosque al Arroyo, en la colonia el Tizate, en el municipio de Zapopan, Jalisco.</t>
  </si>
  <si>
    <t>DOPI-MUN-RM-PROY-AD-250-2016</t>
  </si>
  <si>
    <t>GABRIEL</t>
  </si>
  <si>
    <t xml:space="preserve">FRANCO </t>
  </si>
  <si>
    <t>CONSTRUCTORA DE OCCIDENTE MS, S.A. DE C.V.</t>
  </si>
  <si>
    <t>Estudios básicos topográficos para diferentes obras 2016, tercera etapa, del municipio de Zapopan, Jalisco.</t>
  </si>
  <si>
    <t>DOPI-MUN-R33-IH-AD-251-2016</t>
  </si>
  <si>
    <t>Construcción de infraestructura hidráulica</t>
  </si>
  <si>
    <t>Construcción de línea de conducción de agua potable, en la localidad Los Patios, de pozo Los Patios A Conexión Existente, en el municipio de Zapopan, Jalisco.</t>
  </si>
  <si>
    <t>DOPI-MUN-R33-IH-AD-252-2016</t>
  </si>
  <si>
    <t>JUAN PABLO</t>
  </si>
  <si>
    <t>VERA</t>
  </si>
  <si>
    <t>TAVARES</t>
  </si>
  <si>
    <t>LIZETTE CONSTRUCCIONES, S.A. DE C.V.</t>
  </si>
  <si>
    <t>Construcción de línea de agua potable y drenaje sanitario en la calle Panorama, tramo 1, municipio de Zapopan, Jalisco.</t>
  </si>
  <si>
    <t>DOPI-MUN-R33-IH-AD-253-2016</t>
  </si>
  <si>
    <t xml:space="preserve">RICARDO </t>
  </si>
  <si>
    <t>RIZO</t>
  </si>
  <si>
    <t>SOSA</t>
  </si>
  <si>
    <t>NEOINGENIERIA, S.A. DE C.V.</t>
  </si>
  <si>
    <t>NEO080722M53</t>
  </si>
  <si>
    <t>Construcción de línea de agua potable en la calle 22 de Junio, Privada 12 de Octubre, Prolongación Vicente Guerrero, Privada Niño Artillero 1, Privada Niño Artillero 2; Rehabilitación de drenaje sanitario en la calle Niño Artillero, en la colonia Indígena de Mezquitán I Sección, municipio de Zapopan, Jalisco.</t>
  </si>
  <si>
    <t>DOPI-MUN-R33-IH-AD-254-2016</t>
  </si>
  <si>
    <t>GABINO</t>
  </si>
  <si>
    <t>MONTUFAR</t>
  </si>
  <si>
    <t>NUÑEZ</t>
  </si>
  <si>
    <t>DI.COB, S.A. DE C.V.</t>
  </si>
  <si>
    <t>DCO021029737</t>
  </si>
  <si>
    <t>Construcción de línea agua potable en la calle Miguel Hidalgo, de calle Josefa Ortíz De Domínguez a Cerrada, en la colonia Indígena De Mezquitan I Sección, en el municipio de Zapopan, Jalisco.</t>
  </si>
  <si>
    <t>DOPI-MUN-R33-PAV-AD-255-2016</t>
  </si>
  <si>
    <t>JOSE GILBERTO</t>
  </si>
  <si>
    <t>LUJAN</t>
  </si>
  <si>
    <t>BARAJAS</t>
  </si>
  <si>
    <t>GILCO INGENIERIA, S.A. DE C.V.</t>
  </si>
  <si>
    <t>Construcción de pavimento zamepado en la calle Laureles, de calle Paseo de los Manzanos a calle Palmeras, en la colonia Lomas de Tabachines  I sección, en el municipio de Zapopan, Jalisco. Frente 1</t>
  </si>
  <si>
    <t>Ing. Luís Erazmo Durán Godina</t>
  </si>
  <si>
    <t>DOPI-MUN-R33-PAV-AD-256-2016</t>
  </si>
  <si>
    <t>AMALIA</t>
  </si>
  <si>
    <t>MORENO</t>
  </si>
  <si>
    <t>MALDONADO</t>
  </si>
  <si>
    <t>GRUPO CONSTRUCTOR LOS MUROS, S.A. DE C.V.</t>
  </si>
  <si>
    <t>GCM020226F28</t>
  </si>
  <si>
    <t>Pavimentación empedrado zampeado, línea de agua potable y drenaje sanitario,  en la calle Laurel, de calle Abelardo Rodríguez a calle Palmeras y calle Palmeras, de calle Laurel a Cerrada, en la colonia Emiliano Zapata, municipio de Zapopan Jalisco.</t>
  </si>
  <si>
    <t>DOPI-MUN-R33-PAV-AD-257-2016</t>
  </si>
  <si>
    <t>JOAQUIN</t>
  </si>
  <si>
    <t>GALLARDO</t>
  </si>
  <si>
    <t>A. &amp; G. URBANIZADORA, S.A. DE C.V.</t>
  </si>
  <si>
    <t>AUR100826KX0</t>
  </si>
  <si>
    <t>Construcción de pavimento zamepado en la calle Laureles, de calle Paseo de los Manzanos a calle Palmeras, en la colonia Lomas de Tabachines  I sección, en el municipio de Zapopan, Jalisco. Frente 2</t>
  </si>
  <si>
    <t>DOPI-MUN-R33-ELE-AD-258-2016</t>
  </si>
  <si>
    <t>MARQUEZ</t>
  </si>
  <si>
    <t>AVILA</t>
  </si>
  <si>
    <t>FUTUROBRAS, S.A. DE C.V.</t>
  </si>
  <si>
    <t>FUT1110275V9</t>
  </si>
  <si>
    <t>Alumbrado público en la calle Santa María, de calle Santa María a calle Dolores Rodríguez, calle Dolores Rodríguez de calle Santa María a calle Jalisco, Privada Lagos De Moreno de calle Jalisco al Arroyo, calle Tequila de calle Jalisco al Arroyo, calle Agua Prieta de calle Jalisco al Arroyo, en la colonia Lomas Del Refugio, en el municipio de Zapopan, Jalisco.</t>
  </si>
  <si>
    <t>DOPI-MUN-R33-ELE-AD-259-2016</t>
  </si>
  <si>
    <t>RODRIGO</t>
  </si>
  <si>
    <t>SOLIS</t>
  </si>
  <si>
    <t>RUIZ</t>
  </si>
  <si>
    <t>EQUIPO MANTENIMIENTO Y PLANEACION ELECTRICA, S.A. DE C.V.</t>
  </si>
  <si>
    <t>EMP080630FL0</t>
  </si>
  <si>
    <t>Electrificación y alumbrado público en calle Latón, de calle Platino a calle Centenario, calle Limonita, de calle Níquel al Arroyo y calle Uranio, de calle Río Bajo al arroyo, en la colonia Arenales Tapatíos II, en el municipio de Zapopan, Jalisco.</t>
  </si>
  <si>
    <t>DOPI-MUN-R33-ELE-AD-260-2016</t>
  </si>
  <si>
    <t>FAUSTO</t>
  </si>
  <si>
    <t>GARNICA</t>
  </si>
  <si>
    <t>PADILLA</t>
  </si>
  <si>
    <t>FAUSTO GARNICA PADILLA</t>
  </si>
  <si>
    <t>GAPF5912193V9</t>
  </si>
  <si>
    <t xml:space="preserve">Electrificación de pozo, en la localidad Los Patios, en el municipio de Zapopan, Jalisco. </t>
  </si>
  <si>
    <t>DOPI-MUN-R33-IH-AD-261-2016</t>
  </si>
  <si>
    <t>MADELEINE</t>
  </si>
  <si>
    <t>ESTRADA</t>
  </si>
  <si>
    <t>SINERGIA URBANA, S.A. DE C.V.</t>
  </si>
  <si>
    <t>SUR091203ERA</t>
  </si>
  <si>
    <t>Construcción de línea de drenaje sanitario en la calle Rosal, de calle Colorines a calle Jazmín, en la colonia Floresta Del Collí; Obra complementaria de la línea de agua potable, en la colonia Misión San Genaro (Nuevo México), en el municipio de Zapopan Jalisco.</t>
  </si>
  <si>
    <t>DOPI-MUN-R33-IH-AD-262-2016</t>
  </si>
  <si>
    <t>JUAN</t>
  </si>
  <si>
    <t>AILHAUD</t>
  </si>
  <si>
    <t>TRAMA CONSTRUCTORA Y MAQUINARIA, S.A. DE C.V.</t>
  </si>
  <si>
    <t>TCM0111148H5</t>
  </si>
  <si>
    <t>Construcción de línea de agua potable en la calle Tuna, de calle Carlos Herrera Jasso a calle Vista Hermosa, calle vista al poniente, de calle Carlos Herrera Jasso a calle Vista Hermosa, calle Vista Sur, de calle Vista Bonita a calle Vista Alta  y calle Vista Rivera, de calle Vista Bonita a calle Vista Alta, en la colonia Vista Hermosa, en el municipio de Zapopan Jalisco</t>
  </si>
  <si>
    <t>DOPI-MUN-R33-PAV-AD-263-2016</t>
  </si>
  <si>
    <t>ROBERTO</t>
  </si>
  <si>
    <t>ARREOLA</t>
  </si>
  <si>
    <t>ESTUDIOS SISTEMAS Y CONSTRUCCIONES, S.A. DE C.V.</t>
  </si>
  <si>
    <t>ESC930617KW9</t>
  </si>
  <si>
    <t>Pavimentación con empedrado zampeado de la calle El Salto, de calle Fernando Montes De Oca a calle Valentín Gómez Farías; Construcción de Andador en la calle El Salto de la calle Valentín Gómez Farías al Arroyo, municipio de Zapopan, Jalisco</t>
  </si>
  <si>
    <t>DOPI-MUN-R33-ELE-AD-265-2016</t>
  </si>
  <si>
    <t xml:space="preserve">HÉCTOR ALEJANDRO </t>
  </si>
  <si>
    <t xml:space="preserve">ORTEGA </t>
  </si>
  <si>
    <t>ROSALES</t>
  </si>
  <si>
    <t>IME SERVICIOS Y SUMINISTROS, S.A. DE C.V.</t>
  </si>
  <si>
    <t>Electrificación en la calle La Sidra, de calle Naranjo a 700 m,  en la localidad San Esteban,  en el municipio de Zapopan, Jalisco.</t>
  </si>
  <si>
    <t>DOPI-MUN-R33-ELE-AD-266-2016</t>
  </si>
  <si>
    <t>JOSUE FERNANDO RAFAEL</t>
  </si>
  <si>
    <t>ESCANES</t>
  </si>
  <si>
    <t>TAMES</t>
  </si>
  <si>
    <t>JALCO ILUMINACION, S.A. DE C.V.</t>
  </si>
  <si>
    <t>JIL9410139F9</t>
  </si>
  <si>
    <t xml:space="preserve">Línea de electrificación de pozo, en la localidad Milpillas Mesa De San Juan, en el municipio de Zapopan, Jalisco. </t>
  </si>
  <si>
    <t>DOPI-MUN-RM-IM-AD-267-2016</t>
  </si>
  <si>
    <t>Construcción de infraestructura municipal</t>
  </si>
  <si>
    <t>ARREGUIN</t>
  </si>
  <si>
    <t>RENTERIA</t>
  </si>
  <si>
    <t xml:space="preserve">ARH DESARROLLOS INMOBILIARIOS, S.A. DE C.V. </t>
  </si>
  <si>
    <t>Rehabilitación de carpintería, instalación eléctrica, hidráulica, sanitaria, estructuras de protección de rayos ultravioleta, pisos, y albañilería en el Centro de Desarrollo Infantil del DIF No. 3 Irene Robledo García, ubicado en la colonia Fovissste, municipio de Zapopa</t>
  </si>
  <si>
    <t>DOPI-MUN-RM-IM-AD-268-2016</t>
  </si>
  <si>
    <t xml:space="preserve">GUILLERMO </t>
  </si>
  <si>
    <t>MEZA</t>
  </si>
  <si>
    <t>CORPORATIVO ALMIRA DE JALISCO, S.A. DE C.V.</t>
  </si>
  <si>
    <t>CAJ1208151M8</t>
  </si>
  <si>
    <t>Rehabilitación de carpintería, instalación eléctrica, hidráulica, sanitaria, estructuras de protección de rayos ultravioleta, pisos, juegos infantiles y albañilería en el Centro de Desarrollo Infantil del DIF No. 4 Melvin Jones, ubicado en la colonia Jardines del Sol, municipio de Zapopan, Jalisco</t>
  </si>
  <si>
    <t>DOPI-MUN-RM-PROY-AD-269-2016</t>
  </si>
  <si>
    <t>Diagnóstico, diseño y proyectos hidráulicos 2016, segunda etapa, de diferentes redes de agua potable y alcantarillado, municipio de Zapopan Jalisco.</t>
  </si>
  <si>
    <t>DOPI-MUN-RM-IM-AD-270-2016</t>
  </si>
  <si>
    <t xml:space="preserve">JUAN RAUL </t>
  </si>
  <si>
    <t>GUERRERO</t>
  </si>
  <si>
    <t xml:space="preserve">SUMA TERRA OBRAS Y PROYECTOS, S.A. DE C.V. </t>
  </si>
  <si>
    <t>STO0707062J9</t>
  </si>
  <si>
    <t>Rehabilitación de baños públicos en el Centro Acuatico Zapopan, Unidad Deportiva Francisco Villa y en la Unidad Deportiva Base Aérea, Municipio de Zapopan, Jalisco.</t>
  </si>
  <si>
    <t>Ing.Arq. Karina Fabiola Mireles Delgado</t>
  </si>
  <si>
    <t>DOPI-MUN-RM-IM-AD-272-2016</t>
  </si>
  <si>
    <t xml:space="preserve">ARTURO </t>
  </si>
  <si>
    <t>DISTANCIA</t>
  </si>
  <si>
    <t>JAVAX CONSULTORES, S.A. DE C.V.</t>
  </si>
  <si>
    <t>JCO160413SK4</t>
  </si>
  <si>
    <t>Rehabilitación de baños públicos en la Unidad Deportiva El Vergel, Unidad Deportiva Santa Margarita "Las Margaritas" y en la Unidad Deportiva Santa Ana Tepetitlán, municipio de Zapopan, Jalisco</t>
  </si>
  <si>
    <t>DOPI-MUN-RM-ELE-AD-274-2016</t>
  </si>
  <si>
    <t>Suministro e instalación de sistema de pararrayos en el Centro Cultural Constitución, municipio de Zapopan, Jalisco</t>
  </si>
  <si>
    <t>DOPI-MUN-RM-PAV-AD-275-2016</t>
  </si>
  <si>
    <t>CONSTRUCCION GG, S.A. DE C.V.</t>
  </si>
  <si>
    <t>CGG040518F81</t>
  </si>
  <si>
    <t>Pavimentación con concreto asfáltico en el retorno Periférico Sur hacía Av, Santa Esther y en el retorno Periférico Norte hacía Av. Juan Pablo II, municipio de Zapopan, Jalisco</t>
  </si>
  <si>
    <t>DOPI-MUN-RM-IH-AD-277-2016</t>
  </si>
  <si>
    <t xml:space="preserve">Construcción de red de drenaje sanitario en la calle Malinalli, de la calle Cholollan a la calle Delli, colonia Mesa Colorada, municipio de Zapopan, Jalisco </t>
  </si>
  <si>
    <t>DOPI-MUN-RM-IH-AD-278-2016</t>
  </si>
  <si>
    <t>Instalación de tomas domiciliarias en la colonia Marcelino García Barragán, municipio de Zapopan, Jalisco</t>
  </si>
  <si>
    <t>DOPI-MUN-RM-SERV-AD-279-2016</t>
  </si>
  <si>
    <t>Servicios de consultoria y supervisión</t>
  </si>
  <si>
    <t>DANIEL</t>
  </si>
  <si>
    <t>SEGURA</t>
  </si>
  <si>
    <t>URBANO</t>
  </si>
  <si>
    <t>SEGURA URBANO  DANIEL</t>
  </si>
  <si>
    <t>SEUD690208177</t>
  </si>
  <si>
    <t>Servicios de consultoría para la elaboración de bases, coordinación técnica del proceso de licitación, contratación y supervisión técnica de la ejecución del complejo C4 Zapopan, municipio de Zapopan, Jalisco</t>
  </si>
  <si>
    <t>Periodo de actualización de la información: DICIEMBRE 2016</t>
  </si>
  <si>
    <t>Fecha de actualización: 05/01/2017</t>
  </si>
  <si>
    <t>Fecha de validación: 05/01/2017</t>
  </si>
  <si>
    <t>Área(s) o unidad(es) administrativa(s) responsable(s) de la información: Jefatura de Informes y Control Presupuestal</t>
  </si>
  <si>
    <t>Resultados de procedimientos de adjudicación directa realizados por &lt;&lt;Dirección de Obras Públicas e Infraestructura&gt;&gt; (Actualizado enero-diciembre 2016)</t>
  </si>
  <si>
    <t>Número de expediente, folio o nomenclatura  que identifique la adjudicación directa</t>
  </si>
  <si>
    <t>http://www.zapopan.gob.mx/wp-content/uploads/2017/05/Contrato_007_2016.pdf</t>
  </si>
  <si>
    <t>http://www.zapopan.gob.mx/wp-content/uploads/2017/05/Contrato_013_2016.pdf</t>
  </si>
  <si>
    <t>http://www.zapopan.gob.mx/wp-content/uploads/2016/11/DOPI_MUN_RP_EP_AD_015_16.pdf</t>
  </si>
  <si>
    <t>http://www.zapopan.gob.mx/wp-content/uploads/2017/05/Contrato_033_2016.pdf</t>
  </si>
  <si>
    <t>http://www.zapopan.gob.mx/wp-content/uploads/2017/02/DOPI_MUN_RP_OC_AD_034_16.pdf</t>
  </si>
  <si>
    <t>http://www.zapopan.gob.mx/wp-content/uploads/2017/05/Contrato_035_2016.pdf</t>
  </si>
  <si>
    <t>http://www.zapopan.gob.mx/wp-content/uploads/2017/06/DOPI_005_2016.pdf</t>
  </si>
  <si>
    <t>http://www.zapopan.gob.mx/wp-content/uploads/2017/06/DOPI_012_2016.pdf</t>
  </si>
  <si>
    <t>http://www.zapopan.gob.mx/wp-content/uploads/2017/06/DOPI_236_2015.pdf</t>
  </si>
  <si>
    <t>http://www.zapopan.gob.mx/wp-content/uploads/2017/06/DOPI_237_2015.pdf</t>
  </si>
  <si>
    <t>http://www.zapopan.gob.mx/wp-content/uploads/2017/06/DOPI_239_2015.pdf</t>
  </si>
  <si>
    <t>http://www.zapopan.gob.mx/wp-content/uploads/2017/06/DOPI_240_2015.pdf</t>
  </si>
  <si>
    <t>http://www.zapopan.gob.mx/wp-content/uploads/2017/06/DOPI_241_2015.pdf</t>
  </si>
  <si>
    <t>http://www.zapopan.gob.mx/wp-content/uploads/2017/06/DOPI_243_2015.pdf</t>
  </si>
</sst>
</file>

<file path=xl/styles.xml><?xml version="1.0" encoding="utf-8"?>
<styleSheet xmlns="http://schemas.openxmlformats.org/spreadsheetml/2006/main">
  <numFmts count="13">
    <numFmt numFmtId="44" formatCode="_-&quot;$&quot;* #,##0.00_-;\-&quot;$&quot;* #,##0.00_-;_-&quot;$&quot;* &quot;-&quot;??_-;_-@_-"/>
    <numFmt numFmtId="43" formatCode="_-* #,##0.00_-;\-* #,##0.00_-;_-* &quot;-&quot;??_-;_-@_-"/>
    <numFmt numFmtId="164" formatCode="&quot;$&quot;#,##0.00"/>
    <numFmt numFmtId="165" formatCode="_-[$€-2]* #,##0.00_-;\-[$€-2]* #,##0.00_-;_-[$€-2]* &quot;-&quot;??_-"/>
    <numFmt numFmtId="166" formatCode="_([$€-2]* #,##0.00_);_([$€-2]* \(#,##0.00\);_([$€-2]* &quot;-&quot;??_)"/>
    <numFmt numFmtId="167" formatCode="[$$-80A]#,##0.00"/>
    <numFmt numFmtId="168" formatCode="dd/mmmm/yyyy"/>
    <numFmt numFmtId="169" formatCode="_-* #,##0.00&quot; €&quot;_-;\-* #,##0.00&quot; €&quot;_-;_-* \-??&quot; €&quot;_-;_-@_-"/>
    <numFmt numFmtId="170" formatCode="[$-F800]dddd\,\ mmmm\ dd\,\ yyyy"/>
    <numFmt numFmtId="171" formatCode="d/mmmm"/>
    <numFmt numFmtId="172" formatCode="[$-80A]d&quot; de &quot;mmmm&quot; de &quot;yyyy;@"/>
    <numFmt numFmtId="173" formatCode="[$-80A]dddd\,\ dd&quot; de &quot;mmmm&quot; de &quot;yyyy"/>
    <numFmt numFmtId="174" formatCode="_(&quot;$&quot;* #,##0.00_);_(&quot;$&quot;* \(#,##0.00\);_(&quot;$&quot;* &quot;-&quot;??_);_(@_)"/>
  </numFmts>
  <fonts count="30">
    <font>
      <sz val="11"/>
      <color theme="1"/>
      <name val="Calibri"/>
      <family val="2"/>
      <scheme val="minor"/>
    </font>
    <font>
      <sz val="11"/>
      <color theme="1"/>
      <name val="Calibri"/>
      <family val="2"/>
      <scheme val="minor"/>
    </font>
    <font>
      <sz val="9"/>
      <color theme="1"/>
      <name val="Arial"/>
      <family val="2"/>
    </font>
    <font>
      <b/>
      <sz val="14"/>
      <color theme="1"/>
      <name val="Century Gothic"/>
      <family val="2"/>
    </font>
    <font>
      <b/>
      <sz val="9"/>
      <color rgb="FF000000"/>
      <name val="Century Gothic"/>
      <family val="2"/>
    </font>
    <font>
      <sz val="8"/>
      <color theme="1"/>
      <name val="Century Gothic"/>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theme="1"/>
      <name val="Arial"/>
      <family val="2"/>
    </font>
    <font>
      <b/>
      <sz val="11"/>
      <color indexed="56"/>
      <name val="Calibri"/>
      <family val="2"/>
    </font>
    <font>
      <sz val="12"/>
      <color indexed="9"/>
      <name val="AvantGarde Bk BT"/>
      <family val="2"/>
    </font>
    <font>
      <sz val="11"/>
      <color indexed="62"/>
      <name val="Calibri"/>
      <family val="2"/>
    </font>
    <font>
      <sz val="10"/>
      <name val="Arial"/>
      <family val="2"/>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9"/>
      <color theme="1"/>
      <name val="Century Gothic"/>
      <family val="2"/>
    </font>
    <font>
      <u/>
      <sz val="11"/>
      <color theme="10"/>
      <name val="Calibri"/>
      <family val="2"/>
    </font>
    <font>
      <u/>
      <sz val="8"/>
      <color theme="10"/>
      <name val="Century Gothic"/>
      <family val="2"/>
    </font>
  </fonts>
  <fills count="2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63">
    <xf numFmtId="0" fontId="0" fillId="0" borderId="0"/>
    <xf numFmtId="0" fontId="2"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8" fillId="7" borderId="0" applyNumberFormat="0" applyBorder="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10" fillId="20" borderId="3" applyNumberFormat="0" applyAlignment="0" applyProtection="0"/>
    <xf numFmtId="0" fontId="11" fillId="0" borderId="4" applyNumberFormat="0" applyFill="0" applyAlignment="0" applyProtection="0"/>
    <xf numFmtId="43"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14" fillId="21"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4" borderId="0" applyNumberFormat="0" applyBorder="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165"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5"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5"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0" fontId="17" fillId="0" borderId="0" applyNumberFormat="0" applyFill="0" applyBorder="0" applyAlignment="0" applyProtection="0"/>
    <xf numFmtId="0" fontId="18" fillId="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8" fontId="16" fillId="0" borderId="0" applyFont="0" applyFill="0" applyBorder="0" applyAlignment="0" applyProtection="0"/>
    <xf numFmtId="167" fontId="16" fillId="0" borderId="0" applyFont="0" applyFill="0" applyBorder="0" applyAlignment="0" applyProtection="0"/>
    <xf numFmtId="168"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9" fontId="16" fillId="0" borderId="0" applyFill="0" applyBorder="0" applyAlignment="0" applyProtection="0"/>
    <xf numFmtId="44" fontId="16" fillId="0" borderId="0" applyFont="0" applyFill="0" applyBorder="0" applyAlignment="0" applyProtection="0"/>
    <xf numFmtId="170"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164" fontId="16" fillId="0" borderId="0" applyFont="0" applyFill="0" applyBorder="0" applyAlignment="0" applyProtection="0"/>
    <xf numFmtId="16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0" fontId="16" fillId="0" borderId="0" applyFont="0" applyFill="0" applyBorder="0" applyAlignment="0" applyProtection="0"/>
    <xf numFmtId="44"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2" fontId="16" fillId="0" borderId="0" applyFont="0" applyFill="0" applyBorder="0" applyAlignment="0" applyProtection="0"/>
    <xf numFmtId="173" fontId="16" fillId="0" borderId="0" applyFont="0" applyFill="0" applyBorder="0" applyAlignment="0" applyProtection="0"/>
    <xf numFmtId="166" fontId="16" fillId="0" borderId="0" applyFont="0" applyFill="0" applyBorder="0" applyAlignment="0" applyProtection="0"/>
    <xf numFmtId="0"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6" fontId="16" fillId="0" borderId="0" applyFont="0" applyFill="0" applyBorder="0" applyAlignment="0" applyProtection="0"/>
    <xf numFmtId="167" fontId="16" fillId="0" borderId="0" applyFont="0" applyFill="0" applyBorder="0" applyAlignment="0" applyProtection="0"/>
    <xf numFmtId="0" fontId="19"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 fillId="0" borderId="0"/>
    <xf numFmtId="0" fontId="16" fillId="0" borderId="0"/>
    <xf numFmtId="0" fontId="16" fillId="0" borderId="0"/>
    <xf numFmtId="0" fontId="16" fillId="0" borderId="0"/>
    <xf numFmtId="0" fontId="16" fillId="0" borderId="0"/>
    <xf numFmtId="0" fontId="16"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6" fillId="0" borderId="0"/>
    <xf numFmtId="0" fontId="16" fillId="0" borderId="0"/>
    <xf numFmtId="0" fontId="16" fillId="0" borderId="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9" fontId="16" fillId="0" borderId="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13" fillId="0" borderId="9" applyNumberFormat="0" applyFill="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43" fontId="1" fillId="0" borderId="0" applyFont="0" applyFill="0" applyBorder="0" applyAlignment="0" applyProtection="0"/>
    <xf numFmtId="0" fontId="28" fillId="0" borderId="0" applyNumberFormat="0" applyFill="0" applyBorder="0" applyAlignment="0" applyProtection="0">
      <alignment vertical="top"/>
      <protection locked="0"/>
    </xf>
    <xf numFmtId="43" fontId="16" fillId="0" borderId="0" applyFont="0" applyFill="0" applyBorder="0" applyAlignment="0" applyProtection="0"/>
    <xf numFmtId="44" fontId="16" fillId="0" borderId="0" applyFont="0" applyFill="0" applyBorder="0" applyAlignment="0" applyProtection="0"/>
    <xf numFmtId="174" fontId="16" fillId="0" borderId="0" applyFont="0" applyFill="0" applyBorder="0" applyAlignment="0" applyProtection="0"/>
    <xf numFmtId="0" fontId="1" fillId="0" borderId="0"/>
    <xf numFmtId="0" fontId="1" fillId="0" borderId="0"/>
    <xf numFmtId="0" fontId="1" fillId="0" borderId="0"/>
    <xf numFmtId="0" fontId="1" fillId="0" borderId="0"/>
    <xf numFmtId="0" fontId="28" fillId="0" borderId="0" applyNumberFormat="0" applyFill="0" applyBorder="0" applyAlignment="0" applyProtection="0">
      <alignment vertical="top"/>
      <protection locked="0"/>
    </xf>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9" fillId="19"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5" fillId="10" borderId="2" applyNumberFormat="0" applyAlignment="0" applyProtection="0"/>
    <xf numFmtId="0" fontId="17" fillId="0" borderId="0" applyNumberFormat="0" applyFill="0" applyBorder="0" applyAlignment="0" applyProtection="0"/>
    <xf numFmtId="0" fontId="28"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16" fillId="26" borderId="5" applyNumberFormat="0" applyFon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0" fillId="19" borderId="6" applyNumberFormat="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cellStyleXfs>
  <cellXfs count="27">
    <xf numFmtId="0" fontId="0" fillId="0" borderId="0" xfId="0"/>
    <xf numFmtId="0" fontId="0" fillId="0" borderId="0" xfId="0" applyAlignment="1">
      <alignment vertical="center" wrapText="1"/>
    </xf>
    <xf numFmtId="0" fontId="4" fillId="3" borderId="1" xfId="0" applyFont="1" applyFill="1" applyBorder="1" applyAlignment="1">
      <alignment horizontal="center" vertical="center" wrapText="1"/>
    </xf>
    <xf numFmtId="0" fontId="0" fillId="4" borderId="0" xfId="0" applyFill="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14" fontId="5" fillId="2" borderId="1" xfId="0" applyNumberFormat="1" applyFont="1" applyFill="1" applyBorder="1" applyAlignment="1">
      <alignment horizontal="center" vertical="center"/>
    </xf>
    <xf numFmtId="0" fontId="29" fillId="2" borderId="1" xfId="1369" applyFont="1" applyFill="1" applyBorder="1" applyAlignment="1" applyProtection="1">
      <alignment horizontal="center" vertical="center" wrapText="1"/>
    </xf>
    <xf numFmtId="0" fontId="0" fillId="2" borderId="0" xfId="0" applyFill="1" applyAlignment="1">
      <alignment wrapText="1"/>
    </xf>
    <xf numFmtId="0" fontId="3" fillId="2" borderId="11"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14"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8" xfId="1"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7" fillId="0" borderId="1" xfId="0" applyFont="1" applyBorder="1" applyAlignment="1">
      <alignment vertical="center"/>
    </xf>
    <xf numFmtId="0" fontId="5" fillId="2" borderId="0" xfId="0" applyFont="1" applyFill="1" applyAlignment="1">
      <alignment wrapText="1"/>
    </xf>
  </cellXfs>
  <cellStyles count="1463">
    <cellStyle name="20% - Énfasis1 2" xfId="2"/>
    <cellStyle name="20% - Énfasis2 2" xfId="3"/>
    <cellStyle name="20% - Énfasis3 2" xfId="4"/>
    <cellStyle name="20% - Énfasis4 2" xfId="5"/>
    <cellStyle name="20% - Énfasis5 2" xfId="6"/>
    <cellStyle name="20% - Énfasis6 2" xfId="7"/>
    <cellStyle name="40% - Énfasis1 2" xfId="8"/>
    <cellStyle name="40% - Énfasis2 2" xfId="9"/>
    <cellStyle name="40% - Énfasis3 2" xfId="10"/>
    <cellStyle name="40% - Énfasis4 2" xfId="11"/>
    <cellStyle name="40% - Énfasis5 2" xfId="12"/>
    <cellStyle name="40% - Énfasis6 2" xfId="13"/>
    <cellStyle name="60% - Énfasis1 2" xfId="14"/>
    <cellStyle name="60% - Énfasis2 2" xfId="15"/>
    <cellStyle name="60% - Énfasis3 2" xfId="16"/>
    <cellStyle name="60% - Énfasis4 2" xfId="17"/>
    <cellStyle name="60% - Énfasis5 2" xfId="18"/>
    <cellStyle name="60% - Énfasis6 2" xfId="19"/>
    <cellStyle name="Buena 2" xfId="20"/>
    <cellStyle name="Cálculo 2" xfId="21"/>
    <cellStyle name="Cálculo 2 10" xfId="22"/>
    <cellStyle name="Cálculo 2 10 2" xfId="23"/>
    <cellStyle name="Cálculo 2 10 2 2" xfId="1370"/>
    <cellStyle name="Cálculo 2 10 3" xfId="24"/>
    <cellStyle name="Cálculo 2 11" xfId="25"/>
    <cellStyle name="Cálculo 2 11 2" xfId="26"/>
    <cellStyle name="Cálculo 2 11 2 2" xfId="1371"/>
    <cellStyle name="Cálculo 2 11 3" xfId="27"/>
    <cellStyle name="Cálculo 2 12" xfId="28"/>
    <cellStyle name="Cálculo 2 12 2" xfId="29"/>
    <cellStyle name="Cálculo 2 12 2 2" xfId="1372"/>
    <cellStyle name="Cálculo 2 12 3" xfId="30"/>
    <cellStyle name="Cálculo 2 13" xfId="31"/>
    <cellStyle name="Cálculo 2 13 2" xfId="32"/>
    <cellStyle name="Cálculo 2 13 2 2" xfId="1373"/>
    <cellStyle name="Cálculo 2 13 3" xfId="33"/>
    <cellStyle name="Cálculo 2 14" xfId="34"/>
    <cellStyle name="Cálculo 2 14 2" xfId="35"/>
    <cellStyle name="Cálculo 2 14 2 2" xfId="1374"/>
    <cellStyle name="Cálculo 2 14 3" xfId="36"/>
    <cellStyle name="Cálculo 2 15" xfId="37"/>
    <cellStyle name="Cálculo 2 15 2" xfId="38"/>
    <cellStyle name="Cálculo 2 15 2 2" xfId="1375"/>
    <cellStyle name="Cálculo 2 15 3" xfId="39"/>
    <cellStyle name="Cálculo 2 16" xfId="40"/>
    <cellStyle name="Cálculo 2 16 2" xfId="41"/>
    <cellStyle name="Cálculo 2 16 2 2" xfId="1376"/>
    <cellStyle name="Cálculo 2 16 3" xfId="42"/>
    <cellStyle name="Cálculo 2 17" xfId="43"/>
    <cellStyle name="Cálculo 2 17 2" xfId="44"/>
    <cellStyle name="Cálculo 2 17 2 2" xfId="1377"/>
    <cellStyle name="Cálculo 2 17 3" xfId="45"/>
    <cellStyle name="Cálculo 2 18" xfId="46"/>
    <cellStyle name="Cálculo 2 18 2" xfId="47"/>
    <cellStyle name="Cálculo 2 18 2 2" xfId="1378"/>
    <cellStyle name="Cálculo 2 18 3" xfId="48"/>
    <cellStyle name="Cálculo 2 19" xfId="49"/>
    <cellStyle name="Cálculo 2 19 2" xfId="1379"/>
    <cellStyle name="Cálculo 2 2" xfId="50"/>
    <cellStyle name="Cálculo 2 2 2" xfId="51"/>
    <cellStyle name="Cálculo 2 2 2 2" xfId="1380"/>
    <cellStyle name="Cálculo 2 2 3" xfId="52"/>
    <cellStyle name="Cálculo 2 20" xfId="53"/>
    <cellStyle name="Cálculo 2 3" xfId="54"/>
    <cellStyle name="Cálculo 2 3 2" xfId="55"/>
    <cellStyle name="Cálculo 2 3 2 2" xfId="1381"/>
    <cellStyle name="Cálculo 2 3 3" xfId="56"/>
    <cellStyle name="Cálculo 2 4" xfId="57"/>
    <cellStyle name="Cálculo 2 4 2" xfId="58"/>
    <cellStyle name="Cálculo 2 4 2 2" xfId="1382"/>
    <cellStyle name="Cálculo 2 4 3" xfId="59"/>
    <cellStyle name="Cálculo 2 5" xfId="60"/>
    <cellStyle name="Cálculo 2 5 2" xfId="61"/>
    <cellStyle name="Cálculo 2 5 2 2" xfId="1383"/>
    <cellStyle name="Cálculo 2 5 3" xfId="62"/>
    <cellStyle name="Cálculo 2 6" xfId="63"/>
    <cellStyle name="Cálculo 2 6 2" xfId="64"/>
    <cellStyle name="Cálculo 2 6 2 2" xfId="1384"/>
    <cellStyle name="Cálculo 2 6 3" xfId="65"/>
    <cellStyle name="Cálculo 2 7" xfId="66"/>
    <cellStyle name="Cálculo 2 7 2" xfId="67"/>
    <cellStyle name="Cálculo 2 7 2 2" xfId="1385"/>
    <cellStyle name="Cálculo 2 7 3" xfId="68"/>
    <cellStyle name="Cálculo 2 8" xfId="69"/>
    <cellStyle name="Cálculo 2 8 2" xfId="70"/>
    <cellStyle name="Cálculo 2 8 2 2" xfId="1386"/>
    <cellStyle name="Cálculo 2 8 3" xfId="71"/>
    <cellStyle name="Cálculo 2 9" xfId="72"/>
    <cellStyle name="Cálculo 2 9 2" xfId="73"/>
    <cellStyle name="Cálculo 2 9 2 2" xfId="1387"/>
    <cellStyle name="Cálculo 2 9 3" xfId="74"/>
    <cellStyle name="Celda de comprobación 2" xfId="75"/>
    <cellStyle name="Celda vinculada 2" xfId="76"/>
    <cellStyle name="Comma 2" xfId="77"/>
    <cellStyle name="Comma 3" xfId="1360"/>
    <cellStyle name="Currency 2" xfId="78"/>
    <cellStyle name="Encabezado 4 2" xfId="79"/>
    <cellStyle name="Énfasis1 2" xfId="80"/>
    <cellStyle name="Énfasis1 3" xfId="81"/>
    <cellStyle name="Énfasis2 2" xfId="82"/>
    <cellStyle name="Énfasis3 2" xfId="83"/>
    <cellStyle name="Énfasis4 2" xfId="84"/>
    <cellStyle name="Énfasis5 2" xfId="85"/>
    <cellStyle name="Énfasis6 2" xfId="86"/>
    <cellStyle name="Entrada 2" xfId="87"/>
    <cellStyle name="Entrada 2 10" xfId="88"/>
    <cellStyle name="Entrada 2 10 2" xfId="89"/>
    <cellStyle name="Entrada 2 10 2 2" xfId="1388"/>
    <cellStyle name="Entrada 2 10 3" xfId="90"/>
    <cellStyle name="Entrada 2 11" xfId="91"/>
    <cellStyle name="Entrada 2 11 2" xfId="92"/>
    <cellStyle name="Entrada 2 11 2 2" xfId="1389"/>
    <cellStyle name="Entrada 2 11 3" xfId="93"/>
    <cellStyle name="Entrada 2 12" xfId="94"/>
    <cellStyle name="Entrada 2 12 2" xfId="95"/>
    <cellStyle name="Entrada 2 12 2 2" xfId="1390"/>
    <cellStyle name="Entrada 2 12 3" xfId="96"/>
    <cellStyle name="Entrada 2 13" xfId="97"/>
    <cellStyle name="Entrada 2 13 2" xfId="98"/>
    <cellStyle name="Entrada 2 13 2 2" xfId="1391"/>
    <cellStyle name="Entrada 2 13 3" xfId="99"/>
    <cellStyle name="Entrada 2 14" xfId="100"/>
    <cellStyle name="Entrada 2 14 2" xfId="101"/>
    <cellStyle name="Entrada 2 14 2 2" xfId="1392"/>
    <cellStyle name="Entrada 2 14 3" xfId="102"/>
    <cellStyle name="Entrada 2 15" xfId="103"/>
    <cellStyle name="Entrada 2 15 2" xfId="104"/>
    <cellStyle name="Entrada 2 15 2 2" xfId="1393"/>
    <cellStyle name="Entrada 2 15 3" xfId="105"/>
    <cellStyle name="Entrada 2 16" xfId="106"/>
    <cellStyle name="Entrada 2 16 2" xfId="107"/>
    <cellStyle name="Entrada 2 16 2 2" xfId="1394"/>
    <cellStyle name="Entrada 2 16 3" xfId="108"/>
    <cellStyle name="Entrada 2 17" xfId="109"/>
    <cellStyle name="Entrada 2 17 2" xfId="110"/>
    <cellStyle name="Entrada 2 17 2 2" xfId="1395"/>
    <cellStyle name="Entrada 2 17 3" xfId="111"/>
    <cellStyle name="Entrada 2 18" xfId="112"/>
    <cellStyle name="Entrada 2 18 2" xfId="113"/>
    <cellStyle name="Entrada 2 18 2 2" xfId="1396"/>
    <cellStyle name="Entrada 2 18 3" xfId="114"/>
    <cellStyle name="Entrada 2 19" xfId="115"/>
    <cellStyle name="Entrada 2 19 2" xfId="1397"/>
    <cellStyle name="Entrada 2 2" xfId="116"/>
    <cellStyle name="Entrada 2 2 2" xfId="117"/>
    <cellStyle name="Entrada 2 2 2 2" xfId="1398"/>
    <cellStyle name="Entrada 2 2 3" xfId="118"/>
    <cellStyle name="Entrada 2 20" xfId="119"/>
    <cellStyle name="Entrada 2 3" xfId="120"/>
    <cellStyle name="Entrada 2 3 2" xfId="121"/>
    <cellStyle name="Entrada 2 3 2 2" xfId="1399"/>
    <cellStyle name="Entrada 2 3 3" xfId="122"/>
    <cellStyle name="Entrada 2 4" xfId="123"/>
    <cellStyle name="Entrada 2 4 2" xfId="124"/>
    <cellStyle name="Entrada 2 4 2 2" xfId="1400"/>
    <cellStyle name="Entrada 2 4 3" xfId="125"/>
    <cellStyle name="Entrada 2 5" xfId="126"/>
    <cellStyle name="Entrada 2 5 2" xfId="127"/>
    <cellStyle name="Entrada 2 5 2 2" xfId="1401"/>
    <cellStyle name="Entrada 2 5 3" xfId="128"/>
    <cellStyle name="Entrada 2 6" xfId="129"/>
    <cellStyle name="Entrada 2 6 2" xfId="130"/>
    <cellStyle name="Entrada 2 6 2 2" xfId="1402"/>
    <cellStyle name="Entrada 2 6 3" xfId="131"/>
    <cellStyle name="Entrada 2 7" xfId="132"/>
    <cellStyle name="Entrada 2 7 2" xfId="133"/>
    <cellStyle name="Entrada 2 7 2 2" xfId="1403"/>
    <cellStyle name="Entrada 2 7 3" xfId="134"/>
    <cellStyle name="Entrada 2 8" xfId="135"/>
    <cellStyle name="Entrada 2 8 2" xfId="136"/>
    <cellStyle name="Entrada 2 8 2 2" xfId="1404"/>
    <cellStyle name="Entrada 2 8 3" xfId="137"/>
    <cellStyle name="Entrada 2 9" xfId="138"/>
    <cellStyle name="Entrada 2 9 2" xfId="139"/>
    <cellStyle name="Entrada 2 9 2 2" xfId="1405"/>
    <cellStyle name="Entrada 2 9 3" xfId="140"/>
    <cellStyle name="Euro" xfId="141"/>
    <cellStyle name="Euro 2" xfId="142"/>
    <cellStyle name="Euro 2 2" xfId="143"/>
    <cellStyle name="Euro 2 3" xfId="144"/>
    <cellStyle name="Euro 2 4" xfId="145"/>
    <cellStyle name="Euro 2 5" xfId="146"/>
    <cellStyle name="Euro 3" xfId="147"/>
    <cellStyle name="Euro 3 2" xfId="148"/>
    <cellStyle name="Euro 3 2 2" xfId="149"/>
    <cellStyle name="Euro 3 3" xfId="150"/>
    <cellStyle name="Euro 3 4" xfId="151"/>
    <cellStyle name="Euro 4" xfId="152"/>
    <cellStyle name="Euro 4 2" xfId="153"/>
    <cellStyle name="Euro 5" xfId="154"/>
    <cellStyle name="Euro 5 2" xfId="155"/>
    <cellStyle name="Euro 6" xfId="156"/>
    <cellStyle name="Euro 7" xfId="157"/>
    <cellStyle name="Euro 8" xfId="158"/>
    <cellStyle name="Euro_2009 BASE DE DATOS obras vigentes" xfId="159"/>
    <cellStyle name="Hipervínculo" xfId="1369" builtinId="8"/>
    <cellStyle name="Hipervínculo 2" xfId="1361"/>
    <cellStyle name="Hipervínculo 2 2" xfId="1406"/>
    <cellStyle name="Hipervínculo 3" xfId="1407"/>
    <cellStyle name="Hipervínculo 4" xfId="1408"/>
    <cellStyle name="Hyperlink 2" xfId="160"/>
    <cellStyle name="Incorrecto 2" xfId="161"/>
    <cellStyle name="Millares 2" xfId="162"/>
    <cellStyle name="Millares 2 13" xfId="163"/>
    <cellStyle name="Millares 2 14" xfId="164"/>
    <cellStyle name="Millares 2 2" xfId="165"/>
    <cellStyle name="Millares 2 3" xfId="166"/>
    <cellStyle name="Millares 2 4" xfId="167"/>
    <cellStyle name="Millares 2 5" xfId="168"/>
    <cellStyle name="Millares 2 6" xfId="169"/>
    <cellStyle name="Millares 2 6 2" xfId="170"/>
    <cellStyle name="Millares 2 7" xfId="171"/>
    <cellStyle name="Millares 2 8" xfId="1362"/>
    <cellStyle name="Millares 3" xfId="172"/>
    <cellStyle name="Millares 3 2" xfId="173"/>
    <cellStyle name="Millares 3 3" xfId="174"/>
    <cellStyle name="Millares 3 4" xfId="175"/>
    <cellStyle name="Millares 4" xfId="176"/>
    <cellStyle name="Millares 4 10" xfId="177"/>
    <cellStyle name="Millares 4 11" xfId="178"/>
    <cellStyle name="Millares 4 12" xfId="179"/>
    <cellStyle name="Millares 4 13" xfId="180"/>
    <cellStyle name="Millares 4 14" xfId="181"/>
    <cellStyle name="Millares 4 15" xfId="182"/>
    <cellStyle name="Millares 4 16" xfId="183"/>
    <cellStyle name="Millares 4 17" xfId="184"/>
    <cellStyle name="Millares 4 18" xfId="185"/>
    <cellStyle name="Millares 4 19" xfId="186"/>
    <cellStyle name="Millares 4 2" xfId="187"/>
    <cellStyle name="Millares 4 2 10" xfId="188"/>
    <cellStyle name="Millares 4 2 11" xfId="189"/>
    <cellStyle name="Millares 4 2 12" xfId="190"/>
    <cellStyle name="Millares 4 2 13" xfId="191"/>
    <cellStyle name="Millares 4 2 14" xfId="192"/>
    <cellStyle name="Millares 4 2 15" xfId="193"/>
    <cellStyle name="Millares 4 2 16" xfId="194"/>
    <cellStyle name="Millares 4 2 17" xfId="195"/>
    <cellStyle name="Millares 4 2 18" xfId="196"/>
    <cellStyle name="Millares 4 2 19" xfId="197"/>
    <cellStyle name="Millares 4 2 2" xfId="198"/>
    <cellStyle name="Millares 4 2 2 10" xfId="199"/>
    <cellStyle name="Millares 4 2 2 11" xfId="200"/>
    <cellStyle name="Millares 4 2 2 12" xfId="201"/>
    <cellStyle name="Millares 4 2 2 13" xfId="202"/>
    <cellStyle name="Millares 4 2 2 14" xfId="203"/>
    <cellStyle name="Millares 4 2 2 15" xfId="204"/>
    <cellStyle name="Millares 4 2 2 16" xfId="205"/>
    <cellStyle name="Millares 4 2 2 17" xfId="206"/>
    <cellStyle name="Millares 4 2 2 18" xfId="207"/>
    <cellStyle name="Millares 4 2 2 2" xfId="208"/>
    <cellStyle name="Millares 4 2 2 3" xfId="209"/>
    <cellStyle name="Millares 4 2 2 4" xfId="210"/>
    <cellStyle name="Millares 4 2 2 5" xfId="211"/>
    <cellStyle name="Millares 4 2 2 6" xfId="212"/>
    <cellStyle name="Millares 4 2 2 7" xfId="213"/>
    <cellStyle name="Millares 4 2 2 8" xfId="214"/>
    <cellStyle name="Millares 4 2 2 9" xfId="215"/>
    <cellStyle name="Millares 4 2 3" xfId="216"/>
    <cellStyle name="Millares 4 2 3 2" xfId="217"/>
    <cellStyle name="Millares 4 2 3 3" xfId="218"/>
    <cellStyle name="Millares 4 2 3 4" xfId="219"/>
    <cellStyle name="Millares 4 2 3 5" xfId="220"/>
    <cellStyle name="Millares 4 2 4" xfId="221"/>
    <cellStyle name="Millares 4 2 5" xfId="222"/>
    <cellStyle name="Millares 4 2 6" xfId="223"/>
    <cellStyle name="Millares 4 2 7" xfId="224"/>
    <cellStyle name="Millares 4 2 8" xfId="225"/>
    <cellStyle name="Millares 4 2 9" xfId="226"/>
    <cellStyle name="Millares 4 20" xfId="227"/>
    <cellStyle name="Millares 4 21" xfId="228"/>
    <cellStyle name="Millares 4 22" xfId="229"/>
    <cellStyle name="Millares 4 3" xfId="230"/>
    <cellStyle name="Millares 4 3 10" xfId="231"/>
    <cellStyle name="Millares 4 3 11" xfId="232"/>
    <cellStyle name="Millares 4 3 12" xfId="233"/>
    <cellStyle name="Millares 4 3 13" xfId="234"/>
    <cellStyle name="Millares 4 3 14" xfId="235"/>
    <cellStyle name="Millares 4 3 15" xfId="236"/>
    <cellStyle name="Millares 4 3 16" xfId="237"/>
    <cellStyle name="Millares 4 3 17" xfId="238"/>
    <cellStyle name="Millares 4 3 18" xfId="239"/>
    <cellStyle name="Millares 4 3 19" xfId="240"/>
    <cellStyle name="Millares 4 3 2" xfId="241"/>
    <cellStyle name="Millares 4 3 2 10" xfId="242"/>
    <cellStyle name="Millares 4 3 2 11" xfId="243"/>
    <cellStyle name="Millares 4 3 2 12" xfId="244"/>
    <cellStyle name="Millares 4 3 2 13" xfId="245"/>
    <cellStyle name="Millares 4 3 2 14" xfId="246"/>
    <cellStyle name="Millares 4 3 2 15" xfId="247"/>
    <cellStyle name="Millares 4 3 2 16" xfId="248"/>
    <cellStyle name="Millares 4 3 2 17" xfId="249"/>
    <cellStyle name="Millares 4 3 2 18" xfId="250"/>
    <cellStyle name="Millares 4 3 2 2" xfId="251"/>
    <cellStyle name="Millares 4 3 2 3" xfId="252"/>
    <cellStyle name="Millares 4 3 2 4" xfId="253"/>
    <cellStyle name="Millares 4 3 2 5" xfId="254"/>
    <cellStyle name="Millares 4 3 2 6" xfId="255"/>
    <cellStyle name="Millares 4 3 2 7" xfId="256"/>
    <cellStyle name="Millares 4 3 2 8" xfId="257"/>
    <cellStyle name="Millares 4 3 2 9" xfId="258"/>
    <cellStyle name="Millares 4 3 3" xfId="259"/>
    <cellStyle name="Millares 4 3 4" xfId="260"/>
    <cellStyle name="Millares 4 3 5" xfId="261"/>
    <cellStyle name="Millares 4 3 6" xfId="262"/>
    <cellStyle name="Millares 4 3 7" xfId="263"/>
    <cellStyle name="Millares 4 3 8" xfId="264"/>
    <cellStyle name="Millares 4 3 9" xfId="265"/>
    <cellStyle name="Millares 4 4" xfId="266"/>
    <cellStyle name="Millares 4 4 10" xfId="267"/>
    <cellStyle name="Millares 4 4 11" xfId="268"/>
    <cellStyle name="Millares 4 4 12" xfId="269"/>
    <cellStyle name="Millares 4 4 13" xfId="270"/>
    <cellStyle name="Millares 4 4 14" xfId="271"/>
    <cellStyle name="Millares 4 4 15" xfId="272"/>
    <cellStyle name="Millares 4 4 16" xfId="273"/>
    <cellStyle name="Millares 4 4 17" xfId="274"/>
    <cellStyle name="Millares 4 4 18" xfId="275"/>
    <cellStyle name="Millares 4 4 2" xfId="276"/>
    <cellStyle name="Millares 4 4 3" xfId="277"/>
    <cellStyle name="Millares 4 4 4" xfId="278"/>
    <cellStyle name="Millares 4 4 5" xfId="279"/>
    <cellStyle name="Millares 4 4 6" xfId="280"/>
    <cellStyle name="Millares 4 4 7" xfId="281"/>
    <cellStyle name="Millares 4 4 8" xfId="282"/>
    <cellStyle name="Millares 4 4 9" xfId="283"/>
    <cellStyle name="Millares 4 5" xfId="284"/>
    <cellStyle name="Millares 4 6" xfId="285"/>
    <cellStyle name="Millares 4 7" xfId="286"/>
    <cellStyle name="Millares 4 8" xfId="287"/>
    <cellStyle name="Millares 4 9" xfId="288"/>
    <cellStyle name="Moneda 10 2" xfId="289"/>
    <cellStyle name="Moneda 11" xfId="290"/>
    <cellStyle name="Moneda 11 10" xfId="291"/>
    <cellStyle name="Moneda 11 11" xfId="292"/>
    <cellStyle name="Moneda 11 12" xfId="293"/>
    <cellStyle name="Moneda 11 13" xfId="294"/>
    <cellStyle name="Moneda 11 14" xfId="295"/>
    <cellStyle name="Moneda 11 15" xfId="296"/>
    <cellStyle name="Moneda 11 16" xfId="297"/>
    <cellStyle name="Moneda 11 17" xfId="298"/>
    <cellStyle name="Moneda 11 18" xfId="299"/>
    <cellStyle name="Moneda 11 19" xfId="300"/>
    <cellStyle name="Moneda 11 2" xfId="301"/>
    <cellStyle name="Moneda 11 20" xfId="302"/>
    <cellStyle name="Moneda 11 21" xfId="303"/>
    <cellStyle name="Moneda 11 22" xfId="304"/>
    <cellStyle name="Moneda 11 23" xfId="305"/>
    <cellStyle name="Moneda 11 24" xfId="306"/>
    <cellStyle name="Moneda 11 25" xfId="307"/>
    <cellStyle name="Moneda 11 26" xfId="308"/>
    <cellStyle name="Moneda 11 27" xfId="309"/>
    <cellStyle name="Moneda 11 28" xfId="310"/>
    <cellStyle name="Moneda 11 29" xfId="311"/>
    <cellStyle name="Moneda 11 3" xfId="312"/>
    <cellStyle name="Moneda 11 30" xfId="313"/>
    <cellStyle name="Moneda 11 31" xfId="314"/>
    <cellStyle name="Moneda 11 32" xfId="315"/>
    <cellStyle name="Moneda 11 33" xfId="316"/>
    <cellStyle name="Moneda 11 4" xfId="317"/>
    <cellStyle name="Moneda 11 5" xfId="318"/>
    <cellStyle name="Moneda 11 6" xfId="319"/>
    <cellStyle name="Moneda 11 7" xfId="320"/>
    <cellStyle name="Moneda 11 8" xfId="321"/>
    <cellStyle name="Moneda 11 9" xfId="322"/>
    <cellStyle name="Moneda 12" xfId="323"/>
    <cellStyle name="Moneda 12 10" xfId="324"/>
    <cellStyle name="Moneda 12 11" xfId="325"/>
    <cellStyle name="Moneda 12 12" xfId="326"/>
    <cellStyle name="Moneda 12 13" xfId="327"/>
    <cellStyle name="Moneda 12 14" xfId="328"/>
    <cellStyle name="Moneda 12 15" xfId="329"/>
    <cellStyle name="Moneda 12 15 2" xfId="330"/>
    <cellStyle name="Moneda 12 15 2 2" xfId="331"/>
    <cellStyle name="Moneda 12 15 3" xfId="332"/>
    <cellStyle name="Moneda 12 16" xfId="333"/>
    <cellStyle name="Moneda 12 17" xfId="334"/>
    <cellStyle name="Moneda 12 18" xfId="335"/>
    <cellStyle name="Moneda 12 19" xfId="336"/>
    <cellStyle name="Moneda 12 2" xfId="337"/>
    <cellStyle name="Moneda 12 20" xfId="338"/>
    <cellStyle name="Moneda 12 21" xfId="339"/>
    <cellStyle name="Moneda 12 22" xfId="340"/>
    <cellStyle name="Moneda 12 23" xfId="341"/>
    <cellStyle name="Moneda 12 24" xfId="342"/>
    <cellStyle name="Moneda 12 25" xfId="343"/>
    <cellStyle name="Moneda 12 26" xfId="344"/>
    <cellStyle name="Moneda 12 27" xfId="345"/>
    <cellStyle name="Moneda 12 28" xfId="346"/>
    <cellStyle name="Moneda 12 29" xfId="347"/>
    <cellStyle name="Moneda 12 3" xfId="348"/>
    <cellStyle name="Moneda 12 30" xfId="349"/>
    <cellStyle name="Moneda 12 31" xfId="350"/>
    <cellStyle name="Moneda 12 32" xfId="351"/>
    <cellStyle name="Moneda 12 33" xfId="352"/>
    <cellStyle name="Moneda 12 4" xfId="353"/>
    <cellStyle name="Moneda 12 5" xfId="354"/>
    <cellStyle name="Moneda 12 6" xfId="355"/>
    <cellStyle name="Moneda 12 7" xfId="356"/>
    <cellStyle name="Moneda 12 8" xfId="357"/>
    <cellStyle name="Moneda 12 9" xfId="358"/>
    <cellStyle name="Moneda 13" xfId="1364"/>
    <cellStyle name="Moneda 14" xfId="359"/>
    <cellStyle name="Moneda 14 2" xfId="360"/>
    <cellStyle name="Moneda 2" xfId="361"/>
    <cellStyle name="Moneda 2 10" xfId="362"/>
    <cellStyle name="Moneda 2 11" xfId="363"/>
    <cellStyle name="Moneda 2 12" xfId="364"/>
    <cellStyle name="Moneda 2 13" xfId="365"/>
    <cellStyle name="Moneda 2 14" xfId="366"/>
    <cellStyle name="Moneda 2 15" xfId="367"/>
    <cellStyle name="Moneda 2 16" xfId="368"/>
    <cellStyle name="Moneda 2 17" xfId="369"/>
    <cellStyle name="Moneda 2 18" xfId="370"/>
    <cellStyle name="Moneda 2 19" xfId="371"/>
    <cellStyle name="Moneda 2 2" xfId="372"/>
    <cellStyle name="Moneda 2 2 12" xfId="373"/>
    <cellStyle name="Moneda 2 20" xfId="374"/>
    <cellStyle name="Moneda 2 21" xfId="375"/>
    <cellStyle name="Moneda 2 22" xfId="376"/>
    <cellStyle name="Moneda 2 23" xfId="377"/>
    <cellStyle name="Moneda 2 24" xfId="378"/>
    <cellStyle name="Moneda 2 25" xfId="379"/>
    <cellStyle name="Moneda 2 26" xfId="380"/>
    <cellStyle name="Moneda 2 27" xfId="381"/>
    <cellStyle name="Moneda 2 28" xfId="382"/>
    <cellStyle name="Moneda 2 29" xfId="383"/>
    <cellStyle name="Moneda 2 3" xfId="384"/>
    <cellStyle name="Moneda 2 30" xfId="385"/>
    <cellStyle name="Moneda 2 31" xfId="386"/>
    <cellStyle name="Moneda 2 32" xfId="387"/>
    <cellStyle name="Moneda 2 33" xfId="1363"/>
    <cellStyle name="Moneda 2 4" xfId="388"/>
    <cellStyle name="Moneda 2 5" xfId="389"/>
    <cellStyle name="Moneda 2 6" xfId="390"/>
    <cellStyle name="Moneda 2 7" xfId="391"/>
    <cellStyle name="Moneda 2 8" xfId="392"/>
    <cellStyle name="Moneda 2 9" xfId="393"/>
    <cellStyle name="Moneda 3" xfId="394"/>
    <cellStyle name="Moneda 3 2" xfId="395"/>
    <cellStyle name="Moneda 3 3" xfId="396"/>
    <cellStyle name="Moneda 3 4" xfId="397"/>
    <cellStyle name="Moneda 3 5" xfId="398"/>
    <cellStyle name="Moneda 3 6" xfId="399"/>
    <cellStyle name="Moneda 4" xfId="400"/>
    <cellStyle name="Moneda 4 2" xfId="401"/>
    <cellStyle name="Moneda 4 3" xfId="402"/>
    <cellStyle name="Moneda 4 4" xfId="403"/>
    <cellStyle name="Moneda 5" xfId="404"/>
    <cellStyle name="Moneda 5 2" xfId="405"/>
    <cellStyle name="Moneda 6" xfId="406"/>
    <cellStyle name="Moneda 6 2" xfId="407"/>
    <cellStyle name="Moneda 6 2 2" xfId="408"/>
    <cellStyle name="Moneda 6 2 4" xfId="409"/>
    <cellStyle name="Moneda 6 2 4 2" xfId="410"/>
    <cellStyle name="Moneda 6 3" xfId="411"/>
    <cellStyle name="Moneda 6 3 2" xfId="412"/>
    <cellStyle name="Moneda 6 4" xfId="413"/>
    <cellStyle name="Moneda 6 4 2" xfId="414"/>
    <cellStyle name="Moneda 6 4 2 2" xfId="415"/>
    <cellStyle name="Moneda 6 5" xfId="416"/>
    <cellStyle name="Moneda 6 5 2" xfId="417"/>
    <cellStyle name="Moneda 6 5 2 2" xfId="418"/>
    <cellStyle name="Moneda 6 6" xfId="419"/>
    <cellStyle name="Moneda 6 7" xfId="420"/>
    <cellStyle name="Moneda 6 8" xfId="421"/>
    <cellStyle name="Moneda 6 9" xfId="422"/>
    <cellStyle name="Moneda 7" xfId="423"/>
    <cellStyle name="Moneda 7 2" xfId="424"/>
    <cellStyle name="Moneda 7 3" xfId="425"/>
    <cellStyle name="Moneda 7 3 2" xfId="426"/>
    <cellStyle name="Moneda 7 4" xfId="427"/>
    <cellStyle name="Moneda 7 5" xfId="428"/>
    <cellStyle name="Moneda 7 6" xfId="429"/>
    <cellStyle name="Moneda 9 2" xfId="430"/>
    <cellStyle name="Neutral 2" xfId="431"/>
    <cellStyle name="Normal" xfId="0" builtinId="0"/>
    <cellStyle name="Normal 10" xfId="432"/>
    <cellStyle name="Normal 11" xfId="433"/>
    <cellStyle name="Normal 12" xfId="434"/>
    <cellStyle name="Normal 12 2" xfId="435"/>
    <cellStyle name="Normal 12 2 10" xfId="436"/>
    <cellStyle name="Normal 12 2 2" xfId="437"/>
    <cellStyle name="Normal 12 2 2 2" xfId="438"/>
    <cellStyle name="Normal 13" xfId="439"/>
    <cellStyle name="Normal 14" xfId="440"/>
    <cellStyle name="Normal 16" xfId="441"/>
    <cellStyle name="Normal 17" xfId="442"/>
    <cellStyle name="Normal 18" xfId="443"/>
    <cellStyle name="Normal 2" xfId="444"/>
    <cellStyle name="Normal 2 10" xfId="445"/>
    <cellStyle name="Normal 2 10 2" xfId="446"/>
    <cellStyle name="Normal 2 11" xfId="447"/>
    <cellStyle name="Normal 2 12" xfId="448"/>
    <cellStyle name="Normal 2 13" xfId="449"/>
    <cellStyle name="Normal 2 14" xfId="450"/>
    <cellStyle name="Normal 2 15" xfId="451"/>
    <cellStyle name="Normal 2 16" xfId="452"/>
    <cellStyle name="Normal 2 17" xfId="453"/>
    <cellStyle name="Normal 2 18" xfId="454"/>
    <cellStyle name="Normal 2 19" xfId="455"/>
    <cellStyle name="Normal 2 2" xfId="456"/>
    <cellStyle name="Normal 2 2 2" xfId="457"/>
    <cellStyle name="Normal 2 2 3" xfId="458"/>
    <cellStyle name="Normal 2 20" xfId="459"/>
    <cellStyle name="Normal 2 21" xfId="460"/>
    <cellStyle name="Normal 2 22" xfId="461"/>
    <cellStyle name="Normal 2 23" xfId="462"/>
    <cellStyle name="Normal 2 24" xfId="463"/>
    <cellStyle name="Normal 2 25" xfId="464"/>
    <cellStyle name="Normal 2 26" xfId="465"/>
    <cellStyle name="Normal 2 27" xfId="466"/>
    <cellStyle name="Normal 2 28" xfId="467"/>
    <cellStyle name="Normal 2 29" xfId="468"/>
    <cellStyle name="Normal 2 3" xfId="469"/>
    <cellStyle name="Normal 2 30" xfId="470"/>
    <cellStyle name="Normal 2 31" xfId="471"/>
    <cellStyle name="Normal 2 32" xfId="472"/>
    <cellStyle name="Normal 2 33" xfId="473"/>
    <cellStyle name="Normal 2 34" xfId="474"/>
    <cellStyle name="Normal 2 4" xfId="475"/>
    <cellStyle name="Normal 2 4 2" xfId="476"/>
    <cellStyle name="Normal 2 4 3" xfId="477"/>
    <cellStyle name="Normal 2 5" xfId="478"/>
    <cellStyle name="Normal 2 6" xfId="479"/>
    <cellStyle name="Normal 2 7" xfId="480"/>
    <cellStyle name="Normal 2 8" xfId="481"/>
    <cellStyle name="Normal 2 9" xfId="482"/>
    <cellStyle name="Normal 20" xfId="483"/>
    <cellStyle name="Normal 21" xfId="484"/>
    <cellStyle name="Normal 23" xfId="485"/>
    <cellStyle name="Normal 24" xfId="486"/>
    <cellStyle name="Normal 25" xfId="487"/>
    <cellStyle name="Normal 27" xfId="488"/>
    <cellStyle name="Normal 29" xfId="489"/>
    <cellStyle name="Normal 3" xfId="490"/>
    <cellStyle name="Normal 3 10" xfId="491"/>
    <cellStyle name="Normal 3 11" xfId="492"/>
    <cellStyle name="Normal 3 12" xfId="493"/>
    <cellStyle name="Normal 3 13" xfId="494"/>
    <cellStyle name="Normal 3 14" xfId="495"/>
    <cellStyle name="Normal 3 15" xfId="496"/>
    <cellStyle name="Normal 3 16" xfId="497"/>
    <cellStyle name="Normal 3 17" xfId="498"/>
    <cellStyle name="Normal 3 18" xfId="499"/>
    <cellStyle name="Normal 3 19" xfId="500"/>
    <cellStyle name="Normal 3 2" xfId="501"/>
    <cellStyle name="Normal 3 2 2" xfId="502"/>
    <cellStyle name="Normal 3 20" xfId="503"/>
    <cellStyle name="Normal 3 21" xfId="504"/>
    <cellStyle name="Normal 3 22" xfId="505"/>
    <cellStyle name="Normal 3 23" xfId="506"/>
    <cellStyle name="Normal 3 24" xfId="507"/>
    <cellStyle name="Normal 3 25" xfId="508"/>
    <cellStyle name="Normal 3 26" xfId="509"/>
    <cellStyle name="Normal 3 27" xfId="510"/>
    <cellStyle name="Normal 3 28" xfId="511"/>
    <cellStyle name="Normal 3 29" xfId="512"/>
    <cellStyle name="Normal 3 3" xfId="513"/>
    <cellStyle name="Normal 3 30" xfId="514"/>
    <cellStyle name="Normal 3 31" xfId="515"/>
    <cellStyle name="Normal 3 4" xfId="516"/>
    <cellStyle name="Normal 3 5" xfId="517"/>
    <cellStyle name="Normal 3 6" xfId="518"/>
    <cellStyle name="Normal 3 7" xfId="519"/>
    <cellStyle name="Normal 3 8" xfId="520"/>
    <cellStyle name="Normal 3 9" xfId="521"/>
    <cellStyle name="Normal 30" xfId="522"/>
    <cellStyle name="Normal 31" xfId="523"/>
    <cellStyle name="Normal 33" xfId="524"/>
    <cellStyle name="Normal 34" xfId="525"/>
    <cellStyle name="Normal 36" xfId="526"/>
    <cellStyle name="Normal 36 10" xfId="527"/>
    <cellStyle name="Normal 36 11" xfId="528"/>
    <cellStyle name="Normal 36 12" xfId="529"/>
    <cellStyle name="Normal 36 13" xfId="530"/>
    <cellStyle name="Normal 36 14" xfId="531"/>
    <cellStyle name="Normal 36 15" xfId="532"/>
    <cellStyle name="Normal 36 16" xfId="533"/>
    <cellStyle name="Normal 36 17" xfId="534"/>
    <cellStyle name="Normal 36 18" xfId="535"/>
    <cellStyle name="Normal 36 19" xfId="536"/>
    <cellStyle name="Normal 36 2" xfId="537"/>
    <cellStyle name="Normal 36 20" xfId="538"/>
    <cellStyle name="Normal 36 3" xfId="539"/>
    <cellStyle name="Normal 36 4" xfId="540"/>
    <cellStyle name="Normal 36 5" xfId="541"/>
    <cellStyle name="Normal 36 6" xfId="542"/>
    <cellStyle name="Normal 36 7" xfId="543"/>
    <cellStyle name="Normal 36 8" xfId="544"/>
    <cellStyle name="Normal 36 9" xfId="545"/>
    <cellStyle name="Normal 39" xfId="546"/>
    <cellStyle name="Normal 39 10" xfId="547"/>
    <cellStyle name="Normal 39 11" xfId="548"/>
    <cellStyle name="Normal 39 12" xfId="549"/>
    <cellStyle name="Normal 39 13" xfId="550"/>
    <cellStyle name="Normal 39 14" xfId="551"/>
    <cellStyle name="Normal 39 15" xfId="552"/>
    <cellStyle name="Normal 39 16" xfId="553"/>
    <cellStyle name="Normal 39 17" xfId="554"/>
    <cellStyle name="Normal 39 18" xfId="555"/>
    <cellStyle name="Normal 39 19" xfId="556"/>
    <cellStyle name="Normal 39 2" xfId="557"/>
    <cellStyle name="Normal 39 20" xfId="558"/>
    <cellStyle name="Normal 39 3" xfId="559"/>
    <cellStyle name="Normal 39 4" xfId="560"/>
    <cellStyle name="Normal 39 5" xfId="561"/>
    <cellStyle name="Normal 39 6" xfId="562"/>
    <cellStyle name="Normal 39 7" xfId="563"/>
    <cellStyle name="Normal 39 8" xfId="564"/>
    <cellStyle name="Normal 39 9" xfId="565"/>
    <cellStyle name="Normal 4" xfId="1"/>
    <cellStyle name="Normal 4 2" xfId="566"/>
    <cellStyle name="Normal 4 3" xfId="567"/>
    <cellStyle name="Normal 41" xfId="568"/>
    <cellStyle name="Normal 5" xfId="569"/>
    <cellStyle name="Normal 5 2" xfId="570"/>
    <cellStyle name="Normal 5 3" xfId="571"/>
    <cellStyle name="Normal 5 4" xfId="572"/>
    <cellStyle name="Normal 5 5" xfId="573"/>
    <cellStyle name="Normal 5 6" xfId="574"/>
    <cellStyle name="Normal 6" xfId="575"/>
    <cellStyle name="Normal 6 10" xfId="576"/>
    <cellStyle name="Normal 6 11" xfId="577"/>
    <cellStyle name="Normal 6 12" xfId="578"/>
    <cellStyle name="Normal 6 13" xfId="579"/>
    <cellStyle name="Normal 6 14" xfId="580"/>
    <cellStyle name="Normal 6 15" xfId="581"/>
    <cellStyle name="Normal 6 16" xfId="582"/>
    <cellStyle name="Normal 6 17" xfId="583"/>
    <cellStyle name="Normal 6 18" xfId="584"/>
    <cellStyle name="Normal 6 19" xfId="585"/>
    <cellStyle name="Normal 6 2" xfId="586"/>
    <cellStyle name="Normal 6 2 10" xfId="587"/>
    <cellStyle name="Normal 6 2 11" xfId="588"/>
    <cellStyle name="Normal 6 2 12" xfId="589"/>
    <cellStyle name="Normal 6 2 13" xfId="590"/>
    <cellStyle name="Normal 6 2 14" xfId="591"/>
    <cellStyle name="Normal 6 2 15" xfId="592"/>
    <cellStyle name="Normal 6 2 16" xfId="593"/>
    <cellStyle name="Normal 6 2 17" xfId="594"/>
    <cellStyle name="Normal 6 2 18" xfId="595"/>
    <cellStyle name="Normal 6 2 19" xfId="596"/>
    <cellStyle name="Normal 6 2 2" xfId="597"/>
    <cellStyle name="Normal 6 2 2 10" xfId="598"/>
    <cellStyle name="Normal 6 2 2 11" xfId="599"/>
    <cellStyle name="Normal 6 2 2 12" xfId="600"/>
    <cellStyle name="Normal 6 2 2 13" xfId="601"/>
    <cellStyle name="Normal 6 2 2 14" xfId="602"/>
    <cellStyle name="Normal 6 2 2 15" xfId="603"/>
    <cellStyle name="Normal 6 2 2 16" xfId="604"/>
    <cellStyle name="Normal 6 2 2 17" xfId="605"/>
    <cellStyle name="Normal 6 2 2 18" xfId="606"/>
    <cellStyle name="Normal 6 2 2 19" xfId="607"/>
    <cellStyle name="Normal 6 2 2 2" xfId="608"/>
    <cellStyle name="Normal 6 2 2 2 2" xfId="609"/>
    <cellStyle name="Normal 6 2 2 2 2 10" xfId="610"/>
    <cellStyle name="Normal 6 2 2 2 2 11" xfId="611"/>
    <cellStyle name="Normal 6 2 2 2 2 12" xfId="612"/>
    <cellStyle name="Normal 6 2 2 2 2 13" xfId="613"/>
    <cellStyle name="Normal 6 2 2 2 2 14" xfId="614"/>
    <cellStyle name="Normal 6 2 2 2 2 15" xfId="615"/>
    <cellStyle name="Normal 6 2 2 2 2 16" xfId="616"/>
    <cellStyle name="Normal 6 2 2 2 2 17" xfId="617"/>
    <cellStyle name="Normal 6 2 2 2 2 18" xfId="618"/>
    <cellStyle name="Normal 6 2 2 2 2 19" xfId="619"/>
    <cellStyle name="Normal 6 2 2 2 2 2" xfId="620"/>
    <cellStyle name="Normal 6 2 2 2 2 2 2" xfId="621"/>
    <cellStyle name="Normal 6 2 2 2 2 2 2 10" xfId="622"/>
    <cellStyle name="Normal 6 2 2 2 2 2 2 11" xfId="623"/>
    <cellStyle name="Normal 6 2 2 2 2 2 2 12" xfId="624"/>
    <cellStyle name="Normal 6 2 2 2 2 2 2 13" xfId="625"/>
    <cellStyle name="Normal 6 2 2 2 2 2 2 14" xfId="626"/>
    <cellStyle name="Normal 6 2 2 2 2 2 2 15" xfId="627"/>
    <cellStyle name="Normal 6 2 2 2 2 2 2 16" xfId="628"/>
    <cellStyle name="Normal 6 2 2 2 2 2 2 17" xfId="629"/>
    <cellStyle name="Normal 6 2 2 2 2 2 2 18" xfId="630"/>
    <cellStyle name="Normal 6 2 2 2 2 2 2 2" xfId="631"/>
    <cellStyle name="Normal 6 2 2 2 2 2 2 3" xfId="632"/>
    <cellStyle name="Normal 6 2 2 2 2 2 2 4" xfId="633"/>
    <cellStyle name="Normal 6 2 2 2 2 2 2 5" xfId="634"/>
    <cellStyle name="Normal 6 2 2 2 2 2 2 6" xfId="635"/>
    <cellStyle name="Normal 6 2 2 2 2 2 2 7" xfId="636"/>
    <cellStyle name="Normal 6 2 2 2 2 2 2 8" xfId="637"/>
    <cellStyle name="Normal 6 2 2 2 2 2 2 9" xfId="638"/>
    <cellStyle name="Normal 6 2 2 2 2 2 3" xfId="639"/>
    <cellStyle name="Normal 6 2 2 2 2 3" xfId="640"/>
    <cellStyle name="Normal 6 2 2 2 2 4" xfId="641"/>
    <cellStyle name="Normal 6 2 2 2 2 5" xfId="642"/>
    <cellStyle name="Normal 6 2 2 2 2 6" xfId="643"/>
    <cellStyle name="Normal 6 2 2 2 2 7" xfId="644"/>
    <cellStyle name="Normal 6 2 2 2 2 8" xfId="645"/>
    <cellStyle name="Normal 6 2 2 2 2 9" xfId="646"/>
    <cellStyle name="Normal 6 2 2 2 3" xfId="647"/>
    <cellStyle name="Normal 6 2 2 2 4" xfId="648"/>
    <cellStyle name="Normal 6 2 2 20" xfId="649"/>
    <cellStyle name="Normal 6 2 2 3" xfId="650"/>
    <cellStyle name="Normal 6 2 2 3 10" xfId="651"/>
    <cellStyle name="Normal 6 2 2 3 11" xfId="652"/>
    <cellStyle name="Normal 6 2 2 3 12" xfId="653"/>
    <cellStyle name="Normal 6 2 2 3 13" xfId="654"/>
    <cellStyle name="Normal 6 2 2 3 14" xfId="655"/>
    <cellStyle name="Normal 6 2 2 3 15" xfId="656"/>
    <cellStyle name="Normal 6 2 2 3 16" xfId="657"/>
    <cellStyle name="Normal 6 2 2 3 17" xfId="658"/>
    <cellStyle name="Normal 6 2 2 3 18" xfId="659"/>
    <cellStyle name="Normal 6 2 2 3 2" xfId="660"/>
    <cellStyle name="Normal 6 2 2 3 3" xfId="661"/>
    <cellStyle name="Normal 6 2 2 3 4" xfId="662"/>
    <cellStyle name="Normal 6 2 2 3 5" xfId="663"/>
    <cellStyle name="Normal 6 2 2 3 6" xfId="664"/>
    <cellStyle name="Normal 6 2 2 3 7" xfId="665"/>
    <cellStyle name="Normal 6 2 2 3 8" xfId="666"/>
    <cellStyle name="Normal 6 2 2 3 9" xfId="667"/>
    <cellStyle name="Normal 6 2 2 4" xfId="668"/>
    <cellStyle name="Normal 6 2 2 5" xfId="669"/>
    <cellStyle name="Normal 6 2 2 6" xfId="670"/>
    <cellStyle name="Normal 6 2 2 7" xfId="671"/>
    <cellStyle name="Normal 6 2 2 8" xfId="672"/>
    <cellStyle name="Normal 6 2 2 9" xfId="673"/>
    <cellStyle name="Normal 6 2 20" xfId="674"/>
    <cellStyle name="Normal 6 2 3" xfId="675"/>
    <cellStyle name="Normal 6 2 3 10" xfId="676"/>
    <cellStyle name="Normal 6 2 3 11" xfId="677"/>
    <cellStyle name="Normal 6 2 3 12" xfId="678"/>
    <cellStyle name="Normal 6 2 3 13" xfId="679"/>
    <cellStyle name="Normal 6 2 3 14" xfId="680"/>
    <cellStyle name="Normal 6 2 3 15" xfId="681"/>
    <cellStyle name="Normal 6 2 3 16" xfId="682"/>
    <cellStyle name="Normal 6 2 3 17" xfId="683"/>
    <cellStyle name="Normal 6 2 3 18" xfId="684"/>
    <cellStyle name="Normal 6 2 3 19" xfId="685"/>
    <cellStyle name="Normal 6 2 3 2" xfId="686"/>
    <cellStyle name="Normal 6 2 3 3" xfId="687"/>
    <cellStyle name="Normal 6 2 3 4" xfId="688"/>
    <cellStyle name="Normal 6 2 3 5" xfId="689"/>
    <cellStyle name="Normal 6 2 3 6" xfId="690"/>
    <cellStyle name="Normal 6 2 3 7" xfId="691"/>
    <cellStyle name="Normal 6 2 3 8" xfId="692"/>
    <cellStyle name="Normal 6 2 3 9" xfId="693"/>
    <cellStyle name="Normal 6 2 4" xfId="694"/>
    <cellStyle name="Normal 6 2 5" xfId="695"/>
    <cellStyle name="Normal 6 2 6" xfId="696"/>
    <cellStyle name="Normal 6 2 7" xfId="697"/>
    <cellStyle name="Normal 6 2 8" xfId="698"/>
    <cellStyle name="Normal 6 2 9" xfId="699"/>
    <cellStyle name="Normal 6 20" xfId="700"/>
    <cellStyle name="Normal 6 21" xfId="701"/>
    <cellStyle name="Normal 6 22" xfId="702"/>
    <cellStyle name="Normal 6 23" xfId="703"/>
    <cellStyle name="Normal 6 3" xfId="704"/>
    <cellStyle name="Normal 6 3 10" xfId="705"/>
    <cellStyle name="Normal 6 3 11" xfId="706"/>
    <cellStyle name="Normal 6 3 12" xfId="707"/>
    <cellStyle name="Normal 6 3 13" xfId="708"/>
    <cellStyle name="Normal 6 3 14" xfId="709"/>
    <cellStyle name="Normal 6 3 15" xfId="710"/>
    <cellStyle name="Normal 6 3 16" xfId="711"/>
    <cellStyle name="Normal 6 3 17" xfId="712"/>
    <cellStyle name="Normal 6 3 18" xfId="713"/>
    <cellStyle name="Normal 6 3 19" xfId="714"/>
    <cellStyle name="Normal 6 3 2" xfId="715"/>
    <cellStyle name="Normal 6 3 2 10" xfId="716"/>
    <cellStyle name="Normal 6 3 2 11" xfId="717"/>
    <cellStyle name="Normal 6 3 2 12" xfId="718"/>
    <cellStyle name="Normal 6 3 2 13" xfId="719"/>
    <cellStyle name="Normal 6 3 2 14" xfId="720"/>
    <cellStyle name="Normal 6 3 2 15" xfId="721"/>
    <cellStyle name="Normal 6 3 2 16" xfId="722"/>
    <cellStyle name="Normal 6 3 2 17" xfId="723"/>
    <cellStyle name="Normal 6 3 2 18" xfId="724"/>
    <cellStyle name="Normal 6 3 2 2" xfId="725"/>
    <cellStyle name="Normal 6 3 2 3" xfId="726"/>
    <cellStyle name="Normal 6 3 2 4" xfId="727"/>
    <cellStyle name="Normal 6 3 2 5" xfId="728"/>
    <cellStyle name="Normal 6 3 2 6" xfId="729"/>
    <cellStyle name="Normal 6 3 2 7" xfId="730"/>
    <cellStyle name="Normal 6 3 2 8" xfId="731"/>
    <cellStyle name="Normal 6 3 2 9" xfId="732"/>
    <cellStyle name="Normal 6 3 3" xfId="733"/>
    <cellStyle name="Normal 6 3 4" xfId="734"/>
    <cellStyle name="Normal 6 3 5" xfId="735"/>
    <cellStyle name="Normal 6 3 6" xfId="736"/>
    <cellStyle name="Normal 6 3 7" xfId="737"/>
    <cellStyle name="Normal 6 3 8" xfId="738"/>
    <cellStyle name="Normal 6 3 9" xfId="739"/>
    <cellStyle name="Normal 6 4" xfId="740"/>
    <cellStyle name="Normal 6 4 10" xfId="741"/>
    <cellStyle name="Normal 6 4 11" xfId="742"/>
    <cellStyle name="Normal 6 4 12" xfId="743"/>
    <cellStyle name="Normal 6 4 13" xfId="744"/>
    <cellStyle name="Normal 6 4 14" xfId="745"/>
    <cellStyle name="Normal 6 4 15" xfId="746"/>
    <cellStyle name="Normal 6 4 16" xfId="747"/>
    <cellStyle name="Normal 6 4 17" xfId="748"/>
    <cellStyle name="Normal 6 4 18" xfId="749"/>
    <cellStyle name="Normal 6 4 2" xfId="750"/>
    <cellStyle name="Normal 6 4 3" xfId="751"/>
    <cellStyle name="Normal 6 4 4" xfId="752"/>
    <cellStyle name="Normal 6 4 5" xfId="753"/>
    <cellStyle name="Normal 6 4 6" xfId="754"/>
    <cellStyle name="Normal 6 4 7" xfId="755"/>
    <cellStyle name="Normal 6 4 8" xfId="756"/>
    <cellStyle name="Normal 6 4 9" xfId="757"/>
    <cellStyle name="Normal 6 5" xfId="758"/>
    <cellStyle name="Normal 6 6" xfId="759"/>
    <cellStyle name="Normal 6 7" xfId="760"/>
    <cellStyle name="Normal 6 8" xfId="761"/>
    <cellStyle name="Normal 6 9" xfId="762"/>
    <cellStyle name="Normal 7" xfId="763"/>
    <cellStyle name="Normal 7 10" xfId="764"/>
    <cellStyle name="Normal 7 11" xfId="765"/>
    <cellStyle name="Normal 7 12" xfId="766"/>
    <cellStyle name="Normal 7 13" xfId="767"/>
    <cellStyle name="Normal 7 14" xfId="768"/>
    <cellStyle name="Normal 7 15" xfId="769"/>
    <cellStyle name="Normal 7 16" xfId="770"/>
    <cellStyle name="Normal 7 17" xfId="771"/>
    <cellStyle name="Normal 7 18" xfId="772"/>
    <cellStyle name="Normal 7 19" xfId="773"/>
    <cellStyle name="Normal 7 2" xfId="774"/>
    <cellStyle name="Normal 7 2 10" xfId="775"/>
    <cellStyle name="Normal 7 2 11" xfId="776"/>
    <cellStyle name="Normal 7 2 12" xfId="777"/>
    <cellStyle name="Normal 7 2 13" xfId="778"/>
    <cellStyle name="Normal 7 2 14" xfId="779"/>
    <cellStyle name="Normal 7 2 15" xfId="780"/>
    <cellStyle name="Normal 7 2 16" xfId="781"/>
    <cellStyle name="Normal 7 2 17" xfId="782"/>
    <cellStyle name="Normal 7 2 18" xfId="783"/>
    <cellStyle name="Normal 7 2 19" xfId="784"/>
    <cellStyle name="Normal 7 2 2" xfId="785"/>
    <cellStyle name="Normal 7 2 2 10" xfId="786"/>
    <cellStyle name="Normal 7 2 2 11" xfId="787"/>
    <cellStyle name="Normal 7 2 2 12" xfId="788"/>
    <cellStyle name="Normal 7 2 2 13" xfId="789"/>
    <cellStyle name="Normal 7 2 2 14" xfId="790"/>
    <cellStyle name="Normal 7 2 2 15" xfId="791"/>
    <cellStyle name="Normal 7 2 2 16" xfId="792"/>
    <cellStyle name="Normal 7 2 2 17" xfId="793"/>
    <cellStyle name="Normal 7 2 2 18" xfId="794"/>
    <cellStyle name="Normal 7 2 2 19" xfId="795"/>
    <cellStyle name="Normal 7 2 2 2" xfId="796"/>
    <cellStyle name="Normal 7 2 2 2 2" xfId="797"/>
    <cellStyle name="Normal 7 2 2 2 3" xfId="798"/>
    <cellStyle name="Normal 7 2 2 2 4" xfId="799"/>
    <cellStyle name="Normal 7 2 2 2 5" xfId="800"/>
    <cellStyle name="Normal 7 2 2 3" xfId="801"/>
    <cellStyle name="Normal 7 2 2 3 2" xfId="802"/>
    <cellStyle name="Normal 7 2 2 3 3" xfId="803"/>
    <cellStyle name="Normal 7 2 2 3 4" xfId="804"/>
    <cellStyle name="Normal 7 2 2 3 5" xfId="805"/>
    <cellStyle name="Normal 7 2 2 4" xfId="806"/>
    <cellStyle name="Normal 7 2 2 5" xfId="807"/>
    <cellStyle name="Normal 7 2 2 6" xfId="808"/>
    <cellStyle name="Normal 7 2 2 7" xfId="809"/>
    <cellStyle name="Normal 7 2 2 8" xfId="810"/>
    <cellStyle name="Normal 7 2 2 9" xfId="811"/>
    <cellStyle name="Normal 7 2 3" xfId="812"/>
    <cellStyle name="Normal 7 2 3 2" xfId="813"/>
    <cellStyle name="Normal 7 2 3 3" xfId="814"/>
    <cellStyle name="Normal 7 2 3 4" xfId="815"/>
    <cellStyle name="Normal 7 2 3 5" xfId="816"/>
    <cellStyle name="Normal 7 2 4" xfId="817"/>
    <cellStyle name="Normal 7 2 4 2" xfId="818"/>
    <cellStyle name="Normal 7 2 4 3" xfId="819"/>
    <cellStyle name="Normal 7 2 4 4" xfId="820"/>
    <cellStyle name="Normal 7 2 4 5" xfId="821"/>
    <cellStyle name="Normal 7 2 5" xfId="822"/>
    <cellStyle name="Normal 7 2 6" xfId="823"/>
    <cellStyle name="Normal 7 2 7" xfId="824"/>
    <cellStyle name="Normal 7 2 8" xfId="825"/>
    <cellStyle name="Normal 7 2 9" xfId="826"/>
    <cellStyle name="Normal 7 20" xfId="827"/>
    <cellStyle name="Normal 7 21" xfId="828"/>
    <cellStyle name="Normal 7 3" xfId="829"/>
    <cellStyle name="Normal 7 3 10" xfId="830"/>
    <cellStyle name="Normal 7 3 11" xfId="831"/>
    <cellStyle name="Normal 7 3 12" xfId="832"/>
    <cellStyle name="Normal 7 3 13" xfId="833"/>
    <cellStyle name="Normal 7 3 14" xfId="834"/>
    <cellStyle name="Normal 7 3 15" xfId="835"/>
    <cellStyle name="Normal 7 3 16" xfId="836"/>
    <cellStyle name="Normal 7 3 17" xfId="837"/>
    <cellStyle name="Normal 7 3 18" xfId="838"/>
    <cellStyle name="Normal 7 3 19" xfId="839"/>
    <cellStyle name="Normal 7 3 2" xfId="840"/>
    <cellStyle name="Normal 7 3 2 10" xfId="841"/>
    <cellStyle name="Normal 7 3 2 11" xfId="842"/>
    <cellStyle name="Normal 7 3 2 12" xfId="843"/>
    <cellStyle name="Normal 7 3 2 13" xfId="844"/>
    <cellStyle name="Normal 7 3 2 14" xfId="845"/>
    <cellStyle name="Normal 7 3 2 15" xfId="846"/>
    <cellStyle name="Normal 7 3 2 16" xfId="847"/>
    <cellStyle name="Normal 7 3 2 17" xfId="848"/>
    <cellStyle name="Normal 7 3 2 18" xfId="849"/>
    <cellStyle name="Normal 7 3 2 19" xfId="850"/>
    <cellStyle name="Normal 7 3 2 2" xfId="851"/>
    <cellStyle name="Normal 7 3 2 2 10" xfId="852"/>
    <cellStyle name="Normal 7 3 2 2 11" xfId="853"/>
    <cellStyle name="Normal 7 3 2 2 12" xfId="854"/>
    <cellStyle name="Normal 7 3 2 2 13" xfId="855"/>
    <cellStyle name="Normal 7 3 2 2 14" xfId="856"/>
    <cellStyle name="Normal 7 3 2 2 15" xfId="857"/>
    <cellStyle name="Normal 7 3 2 2 16" xfId="858"/>
    <cellStyle name="Normal 7 3 2 2 17" xfId="859"/>
    <cellStyle name="Normal 7 3 2 2 18" xfId="860"/>
    <cellStyle name="Normal 7 3 2 2 2" xfId="861"/>
    <cellStyle name="Normal 7 3 2 2 2 2" xfId="862"/>
    <cellStyle name="Normal 7 3 2 2 2 2 2" xfId="863"/>
    <cellStyle name="Normal 7 3 2 2 2 2 2 2" xfId="864"/>
    <cellStyle name="Normal 7 3 2 2 2 2 2 2 2" xfId="865"/>
    <cellStyle name="Normal 7 3 2 2 2 2 2 2 2 2" xfId="866"/>
    <cellStyle name="Normal 7 3 2 2 2 2 2 2 2 3" xfId="867"/>
    <cellStyle name="Normal 7 3 2 2 2 2 2 2 2 4" xfId="868"/>
    <cellStyle name="Normal 7 3 2 2 2 2 2 2 2 5" xfId="869"/>
    <cellStyle name="Normal 7 3 2 2 2 2 2 2 3" xfId="870"/>
    <cellStyle name="Normal 7 3 2 2 2 2 2 2 3 2" xfId="871"/>
    <cellStyle name="Normal 7 3 2 2 2 2 2 2 3 3" xfId="872"/>
    <cellStyle name="Normal 7 3 2 2 2 2 2 2 3 4" xfId="873"/>
    <cellStyle name="Normal 7 3 2 2 2 2 2 2 3 5" xfId="874"/>
    <cellStyle name="Normal 7 3 2 2 2 2 2 2 4" xfId="875"/>
    <cellStyle name="Normal 7 3 2 2 2 2 2 2 5" xfId="876"/>
    <cellStyle name="Normal 7 3 2 2 2 2 2 2 6" xfId="877"/>
    <cellStyle name="Normal 7 3 2 2 2 2 2 2 7" xfId="878"/>
    <cellStyle name="Normal 7 3 2 2 2 2 2 3" xfId="879"/>
    <cellStyle name="Normal 7 3 2 2 2 2 2 3 2" xfId="880"/>
    <cellStyle name="Normal 7 3 2 2 2 2 2 3 3" xfId="881"/>
    <cellStyle name="Normal 7 3 2 2 2 2 2 3 4" xfId="882"/>
    <cellStyle name="Normal 7 3 2 2 2 2 2 3 5" xfId="883"/>
    <cellStyle name="Normal 7 3 2 2 2 2 2 4" xfId="884"/>
    <cellStyle name="Normal 7 3 2 2 2 2 2 4 2" xfId="885"/>
    <cellStyle name="Normal 7 3 2 2 2 2 2 4 3" xfId="886"/>
    <cellStyle name="Normal 7 3 2 2 2 2 2 4 4" xfId="887"/>
    <cellStyle name="Normal 7 3 2 2 2 2 2 4 5" xfId="888"/>
    <cellStyle name="Normal 7 3 2 2 2 2 2 5" xfId="889"/>
    <cellStyle name="Normal 7 3 2 2 2 2 2 6" xfId="890"/>
    <cellStyle name="Normal 7 3 2 2 2 2 2 7" xfId="891"/>
    <cellStyle name="Normal 7 3 2 2 2 2 2 8" xfId="892"/>
    <cellStyle name="Normal 7 3 2 2 2 2 3" xfId="893"/>
    <cellStyle name="Normal 7 3 2 2 2 2 4" xfId="894"/>
    <cellStyle name="Normal 7 3 2 2 2 2 5" xfId="895"/>
    <cellStyle name="Normal 7 3 2 2 2 2 6" xfId="896"/>
    <cellStyle name="Normal 7 3 2 2 2 3" xfId="897"/>
    <cellStyle name="Normal 7 3 2 2 2 3 2" xfId="898"/>
    <cellStyle name="Normal 7 3 2 2 2 3 3" xfId="899"/>
    <cellStyle name="Normal 7 3 2 2 2 3 4" xfId="900"/>
    <cellStyle name="Normal 7 3 2 2 2 3 5" xfId="901"/>
    <cellStyle name="Normal 7 3 2 2 2 4" xfId="902"/>
    <cellStyle name="Normal 7 3 2 2 2 5" xfId="903"/>
    <cellStyle name="Normal 7 3 2 2 2 6" xfId="904"/>
    <cellStyle name="Normal 7 3 2 2 2 7" xfId="905"/>
    <cellStyle name="Normal 7 3 2 2 3" xfId="906"/>
    <cellStyle name="Normal 7 3 2 2 3 2" xfId="907"/>
    <cellStyle name="Normal 7 3 2 2 3 2 2" xfId="908"/>
    <cellStyle name="Normal 7 3 2 2 3 2 2 10" xfId="909"/>
    <cellStyle name="Normal 7 3 2 2 3 2 2 11" xfId="910"/>
    <cellStyle name="Normal 7 3 2 2 3 2 2 12" xfId="911"/>
    <cellStyle name="Normal 7 3 2 2 3 2 2 13" xfId="912"/>
    <cellStyle name="Normal 7 3 2 2 3 2 2 14" xfId="913"/>
    <cellStyle name="Normal 7 3 2 2 3 2 2 15" xfId="914"/>
    <cellStyle name="Normal 7 3 2 2 3 2 2 16" xfId="915"/>
    <cellStyle name="Normal 7 3 2 2 3 2 2 17" xfId="916"/>
    <cellStyle name="Normal 7 3 2 2 3 2 2 18" xfId="917"/>
    <cellStyle name="Normal 7 3 2 2 3 2 2 19" xfId="918"/>
    <cellStyle name="Normal 7 3 2 2 3 2 2 2" xfId="919"/>
    <cellStyle name="Normal 7 3 2 2 3 2 2 2 2" xfId="920"/>
    <cellStyle name="Normal 7 3 2 2 3 2 2 2 3" xfId="921"/>
    <cellStyle name="Normal 7 3 2 2 3 2 2 2 3 2 2 2 2 8 2 2 2 3 2 3 3" xfId="1365"/>
    <cellStyle name="Normal 7 3 2 2 3 2 2 2 4" xfId="922"/>
    <cellStyle name="Normal 7 3 2 2 3 2 2 2 5" xfId="923"/>
    <cellStyle name="Normal 7 3 2 2 3 2 2 2 99 2 3 3 2 2 3" xfId="1366"/>
    <cellStyle name="Normal 7 3 2 2 3 2 2 3" xfId="924"/>
    <cellStyle name="Normal 7 3 2 2 3 2 2 3 2" xfId="925"/>
    <cellStyle name="Normal 7 3 2 2 3 2 2 3 2 2 28 2 2 2 3 2" xfId="1367"/>
    <cellStyle name="Normal 7 3 2 2 3 2 2 3 2 2 28 2 2 2 3 2 2" xfId="1368"/>
    <cellStyle name="Normal 7 3 2 2 3 2 2 3 3" xfId="926"/>
    <cellStyle name="Normal 7 3 2 2 3 2 2 3 4" xfId="927"/>
    <cellStyle name="Normal 7 3 2 2 3 2 2 3 5" xfId="928"/>
    <cellStyle name="Normal 7 3 2 2 3 2 2 4" xfId="929"/>
    <cellStyle name="Normal 7 3 2 2 3 2 2 5" xfId="930"/>
    <cellStyle name="Normal 7 3 2 2 3 2 2 6" xfId="931"/>
    <cellStyle name="Normal 7 3 2 2 3 2 2 7" xfId="932"/>
    <cellStyle name="Normal 7 3 2 2 3 2 2 8" xfId="933"/>
    <cellStyle name="Normal 7 3 2 2 3 2 2 9" xfId="934"/>
    <cellStyle name="Normal 7 3 2 2 3 2 3" xfId="935"/>
    <cellStyle name="Normal 7 3 2 2 3 2 3 2" xfId="936"/>
    <cellStyle name="Normal 7 3 2 2 3 2 3 3" xfId="937"/>
    <cellStyle name="Normal 7 3 2 2 3 2 3 4" xfId="938"/>
    <cellStyle name="Normal 7 3 2 2 3 2 3 5" xfId="939"/>
    <cellStyle name="Normal 7 3 2 2 3 2 4" xfId="940"/>
    <cellStyle name="Normal 7 3 2 2 3 2 4 2" xfId="941"/>
    <cellStyle name="Normal 7 3 2 2 3 2 4 3" xfId="942"/>
    <cellStyle name="Normal 7 3 2 2 3 2 4 4" xfId="943"/>
    <cellStyle name="Normal 7 3 2 2 3 2 4 5" xfId="944"/>
    <cellStyle name="Normal 7 3 2 2 3 2 5" xfId="945"/>
    <cellStyle name="Normal 7 3 2 2 3 2 6" xfId="946"/>
    <cellStyle name="Normal 7 3 2 2 3 2 7" xfId="947"/>
    <cellStyle name="Normal 7 3 2 2 3 2 8" xfId="948"/>
    <cellStyle name="Normal 7 3 2 2 3 3" xfId="949"/>
    <cellStyle name="Normal 7 3 2 2 3 3 2" xfId="950"/>
    <cellStyle name="Normal 7 3 2 2 3 3 2 2" xfId="951"/>
    <cellStyle name="Normal 7 3 2 2 3 3 2 3" xfId="952"/>
    <cellStyle name="Normal 7 3 2 2 3 3 2 4" xfId="953"/>
    <cellStyle name="Normal 7 3 2 2 3 3 2 5" xfId="954"/>
    <cellStyle name="Normal 7 3 2 2 3 3 3" xfId="955"/>
    <cellStyle name="Normal 7 3 2 2 3 3 3 2" xfId="956"/>
    <cellStyle name="Normal 7 3 2 2 3 3 3 3" xfId="957"/>
    <cellStyle name="Normal 7 3 2 2 3 3 3 4" xfId="958"/>
    <cellStyle name="Normal 7 3 2 2 3 3 3 5" xfId="959"/>
    <cellStyle name="Normal 7 3 2 2 3 3 4" xfId="960"/>
    <cellStyle name="Normal 7 3 2 2 3 3 5" xfId="961"/>
    <cellStyle name="Normal 7 3 2 2 3 3 6" xfId="962"/>
    <cellStyle name="Normal 7 3 2 2 3 3 7" xfId="963"/>
    <cellStyle name="Normal 7 3 2 2 3 4" xfId="964"/>
    <cellStyle name="Normal 7 3 2 2 3 4 2" xfId="965"/>
    <cellStyle name="Normal 7 3 2 2 3 4 3" xfId="966"/>
    <cellStyle name="Normal 7 3 2 2 3 4 4" xfId="967"/>
    <cellStyle name="Normal 7 3 2 2 3 4 5" xfId="968"/>
    <cellStyle name="Normal 7 3 2 2 3 5" xfId="969"/>
    <cellStyle name="Normal 7 3 2 2 3 5 2" xfId="970"/>
    <cellStyle name="Normal 7 3 2 2 3 5 3" xfId="971"/>
    <cellStyle name="Normal 7 3 2 2 3 5 4" xfId="972"/>
    <cellStyle name="Normal 7 3 2 2 3 5 5" xfId="973"/>
    <cellStyle name="Normal 7 3 2 2 3 6" xfId="974"/>
    <cellStyle name="Normal 7 3 2 2 3 7" xfId="975"/>
    <cellStyle name="Normal 7 3 2 2 3 8" xfId="976"/>
    <cellStyle name="Normal 7 3 2 2 3 9" xfId="977"/>
    <cellStyle name="Normal 7 3 2 2 4" xfId="978"/>
    <cellStyle name="Normal 7 3 2 2 4 2" xfId="979"/>
    <cellStyle name="Normal 7 3 2 2 4 3" xfId="980"/>
    <cellStyle name="Normal 7 3 2 2 4 4" xfId="981"/>
    <cellStyle name="Normal 7 3 2 2 4 5" xfId="982"/>
    <cellStyle name="Normal 7 3 2 2 5" xfId="983"/>
    <cellStyle name="Normal 7 3 2 2 5 2" xfId="984"/>
    <cellStyle name="Normal 7 3 2 2 5 3" xfId="985"/>
    <cellStyle name="Normal 7 3 2 2 5 4" xfId="986"/>
    <cellStyle name="Normal 7 3 2 2 5 5" xfId="987"/>
    <cellStyle name="Normal 7 3 2 2 6" xfId="988"/>
    <cellStyle name="Normal 7 3 2 2 7" xfId="989"/>
    <cellStyle name="Normal 7 3 2 2 8" xfId="990"/>
    <cellStyle name="Normal 7 3 2 2 9" xfId="991"/>
    <cellStyle name="Normal 7 3 2 3" xfId="992"/>
    <cellStyle name="Normal 7 3 2 3 2" xfId="993"/>
    <cellStyle name="Normal 7 3 2 3 2 2" xfId="994"/>
    <cellStyle name="Normal 7 3 2 3 2 2 2" xfId="995"/>
    <cellStyle name="Normal 7 3 2 3 2 2 3" xfId="996"/>
    <cellStyle name="Normal 7 3 2 3 2 2 4" xfId="997"/>
    <cellStyle name="Normal 7 3 2 3 2 2 5" xfId="998"/>
    <cellStyle name="Normal 7 3 2 3 2 3" xfId="999"/>
    <cellStyle name="Normal 7 3 2 3 2 3 2" xfId="1000"/>
    <cellStyle name="Normal 7 3 2 3 2 3 3" xfId="1001"/>
    <cellStyle name="Normal 7 3 2 3 2 3 4" xfId="1002"/>
    <cellStyle name="Normal 7 3 2 3 2 3 5" xfId="1003"/>
    <cellStyle name="Normal 7 3 2 3 2 4" xfId="1004"/>
    <cellStyle name="Normal 7 3 2 3 2 5" xfId="1005"/>
    <cellStyle name="Normal 7 3 2 3 2 6" xfId="1006"/>
    <cellStyle name="Normal 7 3 2 3 2 7" xfId="1007"/>
    <cellStyle name="Normal 7 3 2 3 3" xfId="1008"/>
    <cellStyle name="Normal 7 3 2 3 3 2" xfId="1009"/>
    <cellStyle name="Normal 7 3 2 3 3 3" xfId="1010"/>
    <cellStyle name="Normal 7 3 2 3 3 4" xfId="1011"/>
    <cellStyle name="Normal 7 3 2 3 3 5" xfId="1012"/>
    <cellStyle name="Normal 7 3 2 3 4" xfId="1013"/>
    <cellStyle name="Normal 7 3 2 3 4 2" xfId="1014"/>
    <cellStyle name="Normal 7 3 2 3 4 3" xfId="1015"/>
    <cellStyle name="Normal 7 3 2 3 4 4" xfId="1016"/>
    <cellStyle name="Normal 7 3 2 3 4 5" xfId="1017"/>
    <cellStyle name="Normal 7 3 2 3 5" xfId="1018"/>
    <cellStyle name="Normal 7 3 2 3 6" xfId="1019"/>
    <cellStyle name="Normal 7 3 2 3 7" xfId="1020"/>
    <cellStyle name="Normal 7 3 2 3 8" xfId="1021"/>
    <cellStyle name="Normal 7 3 2 4" xfId="1022"/>
    <cellStyle name="Normal 7 3 2 4 2" xfId="1023"/>
    <cellStyle name="Normal 7 3 2 4 2 2" xfId="1024"/>
    <cellStyle name="Normal 7 3 2 4 2 3" xfId="1025"/>
    <cellStyle name="Normal 7 3 2 4 2 4" xfId="1026"/>
    <cellStyle name="Normal 7 3 2 4 2 5" xfId="1027"/>
    <cellStyle name="Normal 7 3 2 4 3" xfId="1028"/>
    <cellStyle name="Normal 7 3 2 4 3 2" xfId="1029"/>
    <cellStyle name="Normal 7 3 2 4 3 3" xfId="1030"/>
    <cellStyle name="Normal 7 3 2 4 3 4" xfId="1031"/>
    <cellStyle name="Normal 7 3 2 4 3 5" xfId="1032"/>
    <cellStyle name="Normal 7 3 2 4 4" xfId="1033"/>
    <cellStyle name="Normal 7 3 2 4 5" xfId="1034"/>
    <cellStyle name="Normal 7 3 2 4 6" xfId="1035"/>
    <cellStyle name="Normal 7 3 2 4 7" xfId="1036"/>
    <cellStyle name="Normal 7 3 2 5" xfId="1037"/>
    <cellStyle name="Normal 7 3 2 5 2" xfId="1038"/>
    <cellStyle name="Normal 7 3 2 5 3" xfId="1039"/>
    <cellStyle name="Normal 7 3 2 5 4" xfId="1040"/>
    <cellStyle name="Normal 7 3 2 5 5" xfId="1041"/>
    <cellStyle name="Normal 7 3 2 6" xfId="1042"/>
    <cellStyle name="Normal 7 3 2 6 2" xfId="1043"/>
    <cellStyle name="Normal 7 3 2 6 3" xfId="1044"/>
    <cellStyle name="Normal 7 3 2 6 4" xfId="1045"/>
    <cellStyle name="Normal 7 3 2 6 5" xfId="1046"/>
    <cellStyle name="Normal 7 3 2 7" xfId="1047"/>
    <cellStyle name="Normal 7 3 2 8" xfId="1048"/>
    <cellStyle name="Normal 7 3 2 9" xfId="1049"/>
    <cellStyle name="Normal 7 3 20" xfId="1050"/>
    <cellStyle name="Normal 7 3 21" xfId="1051"/>
    <cellStyle name="Normal 7 3 22" xfId="1052"/>
    <cellStyle name="Normal 7 3 23" xfId="1053"/>
    <cellStyle name="Normal 7 3 3" xfId="1054"/>
    <cellStyle name="Normal 7 3 3 10" xfId="1055"/>
    <cellStyle name="Normal 7 3 3 11" xfId="1056"/>
    <cellStyle name="Normal 7 3 3 12" xfId="1057"/>
    <cellStyle name="Normal 7 3 3 13" xfId="1058"/>
    <cellStyle name="Normal 7 3 3 14" xfId="1059"/>
    <cellStyle name="Normal 7 3 3 15" xfId="1060"/>
    <cellStyle name="Normal 7 3 3 16" xfId="1061"/>
    <cellStyle name="Normal 7 3 3 17" xfId="1062"/>
    <cellStyle name="Normal 7 3 3 18" xfId="1063"/>
    <cellStyle name="Normal 7 3 3 2" xfId="1064"/>
    <cellStyle name="Normal 7 3 3 2 2" xfId="1065"/>
    <cellStyle name="Normal 7 3 3 2 3" xfId="1066"/>
    <cellStyle name="Normal 7 3 3 2 4" xfId="1067"/>
    <cellStyle name="Normal 7 3 3 2 5" xfId="1068"/>
    <cellStyle name="Normal 7 3 3 3" xfId="1069"/>
    <cellStyle name="Normal 7 3 3 3 2" xfId="1070"/>
    <cellStyle name="Normal 7 3 3 3 3" xfId="1071"/>
    <cellStyle name="Normal 7 3 3 3 4" xfId="1072"/>
    <cellStyle name="Normal 7 3 3 3 5" xfId="1073"/>
    <cellStyle name="Normal 7 3 3 4" xfId="1074"/>
    <cellStyle name="Normal 7 3 3 5" xfId="1075"/>
    <cellStyle name="Normal 7 3 3 6" xfId="1076"/>
    <cellStyle name="Normal 7 3 3 7" xfId="1077"/>
    <cellStyle name="Normal 7 3 3 8" xfId="1078"/>
    <cellStyle name="Normal 7 3 3 9" xfId="1079"/>
    <cellStyle name="Normal 7 3 4" xfId="1080"/>
    <cellStyle name="Normal 7 3 4 10" xfId="1081"/>
    <cellStyle name="Normal 7 3 4 11" xfId="1082"/>
    <cellStyle name="Normal 7 3 4 12" xfId="1083"/>
    <cellStyle name="Normal 7 3 4 13" xfId="1084"/>
    <cellStyle name="Normal 7 3 4 14" xfId="1085"/>
    <cellStyle name="Normal 7 3 4 15" xfId="1086"/>
    <cellStyle name="Normal 7 3 4 16" xfId="1087"/>
    <cellStyle name="Normal 7 3 4 17" xfId="1088"/>
    <cellStyle name="Normal 7 3 4 18" xfId="1089"/>
    <cellStyle name="Normal 7 3 4 2" xfId="1090"/>
    <cellStyle name="Normal 7 3 4 3" xfId="1091"/>
    <cellStyle name="Normal 7 3 4 4" xfId="1092"/>
    <cellStyle name="Normal 7 3 4 5" xfId="1093"/>
    <cellStyle name="Normal 7 3 4 6" xfId="1094"/>
    <cellStyle name="Normal 7 3 4 7" xfId="1095"/>
    <cellStyle name="Normal 7 3 4 8" xfId="1096"/>
    <cellStyle name="Normal 7 3 4 9" xfId="1097"/>
    <cellStyle name="Normal 7 3 5" xfId="1098"/>
    <cellStyle name="Normal 7 3 5 2" xfId="1099"/>
    <cellStyle name="Normal 7 3 5 3" xfId="1100"/>
    <cellStyle name="Normal 7 3 5 4" xfId="1101"/>
    <cellStyle name="Normal 7 3 5 5" xfId="1102"/>
    <cellStyle name="Normal 7 3 6" xfId="1103"/>
    <cellStyle name="Normal 7 3 7" xfId="1104"/>
    <cellStyle name="Normal 7 3 8" xfId="1105"/>
    <cellStyle name="Normal 7 3 9" xfId="1106"/>
    <cellStyle name="Normal 7 4" xfId="1107"/>
    <cellStyle name="Normal 7 4 10" xfId="1108"/>
    <cellStyle name="Normal 7 4 11" xfId="1109"/>
    <cellStyle name="Normal 7 4 12" xfId="1110"/>
    <cellStyle name="Normal 7 4 13" xfId="1111"/>
    <cellStyle name="Normal 7 4 14" xfId="1112"/>
    <cellStyle name="Normal 7 4 15" xfId="1113"/>
    <cellStyle name="Normal 7 4 16" xfId="1114"/>
    <cellStyle name="Normal 7 4 17" xfId="1115"/>
    <cellStyle name="Normal 7 4 18" xfId="1116"/>
    <cellStyle name="Normal 7 4 2" xfId="1117"/>
    <cellStyle name="Normal 7 4 2 2" xfId="1118"/>
    <cellStyle name="Normal 7 4 2 3" xfId="1119"/>
    <cellStyle name="Normal 7 4 2 4" xfId="1120"/>
    <cellStyle name="Normal 7 4 2 5" xfId="1121"/>
    <cellStyle name="Normal 7 4 3" xfId="1122"/>
    <cellStyle name="Normal 7 4 3 2" xfId="1123"/>
    <cellStyle name="Normal 7 4 3 3" xfId="1124"/>
    <cellStyle name="Normal 7 4 3 4" xfId="1125"/>
    <cellStyle name="Normal 7 4 3 5" xfId="1126"/>
    <cellStyle name="Normal 7 4 4" xfId="1127"/>
    <cellStyle name="Normal 7 4 5" xfId="1128"/>
    <cellStyle name="Normal 7 4 6" xfId="1129"/>
    <cellStyle name="Normal 7 4 7" xfId="1130"/>
    <cellStyle name="Normal 7 4 8" xfId="1131"/>
    <cellStyle name="Normal 7 4 9" xfId="1132"/>
    <cellStyle name="Normal 7 5" xfId="1133"/>
    <cellStyle name="Normal 7 5 2" xfId="1134"/>
    <cellStyle name="Normal 7 5 3" xfId="1135"/>
    <cellStyle name="Normal 7 5 4" xfId="1136"/>
    <cellStyle name="Normal 7 5 5" xfId="1137"/>
    <cellStyle name="Normal 7 6" xfId="1138"/>
    <cellStyle name="Normal 7 6 2" xfId="1139"/>
    <cellStyle name="Normal 7 6 3" xfId="1140"/>
    <cellStyle name="Normal 7 6 4" xfId="1141"/>
    <cellStyle name="Normal 7 6 5" xfId="1142"/>
    <cellStyle name="Normal 7 7" xfId="1143"/>
    <cellStyle name="Normal 7 8" xfId="1144"/>
    <cellStyle name="Normal 7 9" xfId="1145"/>
    <cellStyle name="Normal 8" xfId="1146"/>
    <cellStyle name="Normal 8 2" xfId="1147"/>
    <cellStyle name="Normal 8 3" xfId="1148"/>
    <cellStyle name="Normal 9" xfId="1149"/>
    <cellStyle name="Notas 2" xfId="1150"/>
    <cellStyle name="Notas 2 10" xfId="1151"/>
    <cellStyle name="Notas 2 10 2" xfId="1152"/>
    <cellStyle name="Notas 2 10 2 2" xfId="1409"/>
    <cellStyle name="Notas 2 10 3" xfId="1153"/>
    <cellStyle name="Notas 2 11" xfId="1154"/>
    <cellStyle name="Notas 2 11 2" xfId="1155"/>
    <cellStyle name="Notas 2 11 2 2" xfId="1410"/>
    <cellStyle name="Notas 2 11 3" xfId="1156"/>
    <cellStyle name="Notas 2 12" xfId="1157"/>
    <cellStyle name="Notas 2 12 2" xfId="1158"/>
    <cellStyle name="Notas 2 12 2 2" xfId="1411"/>
    <cellStyle name="Notas 2 12 3" xfId="1159"/>
    <cellStyle name="Notas 2 13" xfId="1160"/>
    <cellStyle name="Notas 2 13 2" xfId="1161"/>
    <cellStyle name="Notas 2 13 2 2" xfId="1412"/>
    <cellStyle name="Notas 2 13 3" xfId="1162"/>
    <cellStyle name="Notas 2 14" xfId="1163"/>
    <cellStyle name="Notas 2 14 2" xfId="1164"/>
    <cellStyle name="Notas 2 14 2 2" xfId="1413"/>
    <cellStyle name="Notas 2 14 3" xfId="1165"/>
    <cellStyle name="Notas 2 15" xfId="1166"/>
    <cellStyle name="Notas 2 15 2" xfId="1167"/>
    <cellStyle name="Notas 2 15 2 2" xfId="1414"/>
    <cellStyle name="Notas 2 15 3" xfId="1168"/>
    <cellStyle name="Notas 2 16" xfId="1169"/>
    <cellStyle name="Notas 2 16 2" xfId="1170"/>
    <cellStyle name="Notas 2 16 2 2" xfId="1415"/>
    <cellStyle name="Notas 2 16 3" xfId="1171"/>
    <cellStyle name="Notas 2 17" xfId="1172"/>
    <cellStyle name="Notas 2 17 2" xfId="1173"/>
    <cellStyle name="Notas 2 17 2 2" xfId="1416"/>
    <cellStyle name="Notas 2 17 3" xfId="1174"/>
    <cellStyle name="Notas 2 18" xfId="1175"/>
    <cellStyle name="Notas 2 18 2" xfId="1176"/>
    <cellStyle name="Notas 2 18 2 2" xfId="1417"/>
    <cellStyle name="Notas 2 18 3" xfId="1177"/>
    <cellStyle name="Notas 2 19" xfId="1178"/>
    <cellStyle name="Notas 2 19 2" xfId="1418"/>
    <cellStyle name="Notas 2 2" xfId="1179"/>
    <cellStyle name="Notas 2 2 2" xfId="1180"/>
    <cellStyle name="Notas 2 2 2 2" xfId="1419"/>
    <cellStyle name="Notas 2 2 3" xfId="1181"/>
    <cellStyle name="Notas 2 20" xfId="1182"/>
    <cellStyle name="Notas 2 3" xfId="1183"/>
    <cellStyle name="Notas 2 3 2" xfId="1184"/>
    <cellStyle name="Notas 2 3 2 2" xfId="1420"/>
    <cellStyle name="Notas 2 3 3" xfId="1185"/>
    <cellStyle name="Notas 2 4" xfId="1186"/>
    <cellStyle name="Notas 2 4 2" xfId="1187"/>
    <cellStyle name="Notas 2 4 2 2" xfId="1421"/>
    <cellStyle name="Notas 2 4 3" xfId="1188"/>
    <cellStyle name="Notas 2 5" xfId="1189"/>
    <cellStyle name="Notas 2 5 2" xfId="1190"/>
    <cellStyle name="Notas 2 5 2 2" xfId="1422"/>
    <cellStyle name="Notas 2 5 3" xfId="1191"/>
    <cellStyle name="Notas 2 6" xfId="1192"/>
    <cellStyle name="Notas 2 6 2" xfId="1193"/>
    <cellStyle name="Notas 2 6 2 2" xfId="1423"/>
    <cellStyle name="Notas 2 6 3" xfId="1194"/>
    <cellStyle name="Notas 2 7" xfId="1195"/>
    <cellStyle name="Notas 2 7 2" xfId="1196"/>
    <cellStyle name="Notas 2 7 2 2" xfId="1424"/>
    <cellStyle name="Notas 2 7 3" xfId="1197"/>
    <cellStyle name="Notas 2 8" xfId="1198"/>
    <cellStyle name="Notas 2 8 2" xfId="1199"/>
    <cellStyle name="Notas 2 8 2 2" xfId="1425"/>
    <cellStyle name="Notas 2 8 3" xfId="1200"/>
    <cellStyle name="Notas 2 9" xfId="1201"/>
    <cellStyle name="Notas 2 9 2" xfId="1202"/>
    <cellStyle name="Notas 2 9 2 2" xfId="1426"/>
    <cellStyle name="Notas 2 9 3" xfId="1203"/>
    <cellStyle name="Porcentaje 2" xfId="1204"/>
    <cellStyle name="Porcentual 2" xfId="1205"/>
    <cellStyle name="Porcentual 2 10" xfId="1206"/>
    <cellStyle name="Porcentual 2 11" xfId="1207"/>
    <cellStyle name="Porcentual 2 12" xfId="1208"/>
    <cellStyle name="Porcentual 2 13" xfId="1209"/>
    <cellStyle name="Porcentual 2 14" xfId="1210"/>
    <cellStyle name="Porcentual 2 15" xfId="1211"/>
    <cellStyle name="Porcentual 2 16" xfId="1212"/>
    <cellStyle name="Porcentual 2 17" xfId="1213"/>
    <cellStyle name="Porcentual 2 18" xfId="1214"/>
    <cellStyle name="Porcentual 2 19" xfId="1215"/>
    <cellStyle name="Porcentual 2 2" xfId="1216"/>
    <cellStyle name="Porcentual 2 20" xfId="1217"/>
    <cellStyle name="Porcentual 2 21" xfId="1218"/>
    <cellStyle name="Porcentual 2 22" xfId="1219"/>
    <cellStyle name="Porcentual 2 23" xfId="1220"/>
    <cellStyle name="Porcentual 2 24" xfId="1221"/>
    <cellStyle name="Porcentual 2 25" xfId="1222"/>
    <cellStyle name="Porcentual 2 26" xfId="1223"/>
    <cellStyle name="Porcentual 2 27" xfId="1224"/>
    <cellStyle name="Porcentual 2 28" xfId="1225"/>
    <cellStyle name="Porcentual 2 29" xfId="1226"/>
    <cellStyle name="Porcentual 2 3" xfId="1227"/>
    <cellStyle name="Porcentual 2 30" xfId="1228"/>
    <cellStyle name="Porcentual 2 31" xfId="1229"/>
    <cellStyle name="Porcentual 2 32" xfId="1230"/>
    <cellStyle name="Porcentual 2 4" xfId="1231"/>
    <cellStyle name="Porcentual 2 5" xfId="1232"/>
    <cellStyle name="Porcentual 2 6" xfId="1233"/>
    <cellStyle name="Porcentual 2 7" xfId="1234"/>
    <cellStyle name="Porcentual 2 8" xfId="1235"/>
    <cellStyle name="Porcentual 2 9" xfId="1236"/>
    <cellStyle name="Porcentual 3" xfId="1237"/>
    <cellStyle name="Porcentual 3 2" xfId="1238"/>
    <cellStyle name="Porcentual 3 3" xfId="1239"/>
    <cellStyle name="Porcentual 3 4" xfId="1240"/>
    <cellStyle name="Porcentual 3 5" xfId="1241"/>
    <cellStyle name="Porcentual 3 6" xfId="1242"/>
    <cellStyle name="Porcentual 4" xfId="1243"/>
    <cellStyle name="Porcentual 4 2" xfId="1244"/>
    <cellStyle name="Porcentual 4 3" xfId="1245"/>
    <cellStyle name="Salida 2" xfId="1246"/>
    <cellStyle name="Salida 2 10" xfId="1247"/>
    <cellStyle name="Salida 2 10 2" xfId="1248"/>
    <cellStyle name="Salida 2 10 2 2" xfId="1427"/>
    <cellStyle name="Salida 2 10 3" xfId="1249"/>
    <cellStyle name="Salida 2 11" xfId="1250"/>
    <cellStyle name="Salida 2 11 2" xfId="1251"/>
    <cellStyle name="Salida 2 11 2 2" xfId="1428"/>
    <cellStyle name="Salida 2 11 3" xfId="1252"/>
    <cellStyle name="Salida 2 12" xfId="1253"/>
    <cellStyle name="Salida 2 12 2" xfId="1254"/>
    <cellStyle name="Salida 2 12 2 2" xfId="1429"/>
    <cellStyle name="Salida 2 12 3" xfId="1255"/>
    <cellStyle name="Salida 2 13" xfId="1256"/>
    <cellStyle name="Salida 2 13 2" xfId="1257"/>
    <cellStyle name="Salida 2 13 2 2" xfId="1430"/>
    <cellStyle name="Salida 2 13 3" xfId="1258"/>
    <cellStyle name="Salida 2 14" xfId="1259"/>
    <cellStyle name="Salida 2 14 2" xfId="1260"/>
    <cellStyle name="Salida 2 14 2 2" xfId="1431"/>
    <cellStyle name="Salida 2 14 3" xfId="1261"/>
    <cellStyle name="Salida 2 15" xfId="1262"/>
    <cellStyle name="Salida 2 15 2" xfId="1263"/>
    <cellStyle name="Salida 2 15 2 2" xfId="1432"/>
    <cellStyle name="Salida 2 15 3" xfId="1264"/>
    <cellStyle name="Salida 2 16" xfId="1265"/>
    <cellStyle name="Salida 2 16 2" xfId="1266"/>
    <cellStyle name="Salida 2 16 2 2" xfId="1433"/>
    <cellStyle name="Salida 2 16 3" xfId="1267"/>
    <cellStyle name="Salida 2 17" xfId="1268"/>
    <cellStyle name="Salida 2 17 2" xfId="1269"/>
    <cellStyle name="Salida 2 17 2 2" xfId="1434"/>
    <cellStyle name="Salida 2 17 3" xfId="1270"/>
    <cellStyle name="Salida 2 18" xfId="1271"/>
    <cellStyle name="Salida 2 18 2" xfId="1272"/>
    <cellStyle name="Salida 2 18 2 2" xfId="1435"/>
    <cellStyle name="Salida 2 18 3" xfId="1273"/>
    <cellStyle name="Salida 2 19" xfId="1274"/>
    <cellStyle name="Salida 2 19 2" xfId="1436"/>
    <cellStyle name="Salida 2 2" xfId="1275"/>
    <cellStyle name="Salida 2 2 2" xfId="1276"/>
    <cellStyle name="Salida 2 2 2 2" xfId="1437"/>
    <cellStyle name="Salida 2 2 3" xfId="1277"/>
    <cellStyle name="Salida 2 20" xfId="1278"/>
    <cellStyle name="Salida 2 3" xfId="1279"/>
    <cellStyle name="Salida 2 3 2" xfId="1280"/>
    <cellStyle name="Salida 2 3 2 2" xfId="1438"/>
    <cellStyle name="Salida 2 3 3" xfId="1281"/>
    <cellStyle name="Salida 2 4" xfId="1282"/>
    <cellStyle name="Salida 2 4 2" xfId="1283"/>
    <cellStyle name="Salida 2 4 2 2" xfId="1439"/>
    <cellStyle name="Salida 2 4 3" xfId="1284"/>
    <cellStyle name="Salida 2 5" xfId="1285"/>
    <cellStyle name="Salida 2 5 2" xfId="1286"/>
    <cellStyle name="Salida 2 5 2 2" xfId="1440"/>
    <cellStyle name="Salida 2 5 3" xfId="1287"/>
    <cellStyle name="Salida 2 6" xfId="1288"/>
    <cellStyle name="Salida 2 6 2" xfId="1289"/>
    <cellStyle name="Salida 2 6 2 2" xfId="1441"/>
    <cellStyle name="Salida 2 6 3" xfId="1290"/>
    <cellStyle name="Salida 2 7" xfId="1291"/>
    <cellStyle name="Salida 2 7 2" xfId="1292"/>
    <cellStyle name="Salida 2 7 2 2" xfId="1442"/>
    <cellStyle name="Salida 2 7 3" xfId="1293"/>
    <cellStyle name="Salida 2 8" xfId="1294"/>
    <cellStyle name="Salida 2 8 2" xfId="1295"/>
    <cellStyle name="Salida 2 8 2 2" xfId="1443"/>
    <cellStyle name="Salida 2 8 3" xfId="1296"/>
    <cellStyle name="Salida 2 9" xfId="1297"/>
    <cellStyle name="Salida 2 9 2" xfId="1298"/>
    <cellStyle name="Salida 2 9 2 2" xfId="1444"/>
    <cellStyle name="Salida 2 9 3" xfId="1299"/>
    <cellStyle name="Texto de advertencia 2" xfId="1300"/>
    <cellStyle name="Texto explicativo 2" xfId="1301"/>
    <cellStyle name="Título 1 2" xfId="1302"/>
    <cellStyle name="Título 2 2" xfId="1303"/>
    <cellStyle name="Título 3 2" xfId="1304"/>
    <cellStyle name="Título 4" xfId="1305"/>
    <cellStyle name="Total 2" xfId="1306"/>
    <cellStyle name="Total 2 10" xfId="1307"/>
    <cellStyle name="Total 2 10 2" xfId="1308"/>
    <cellStyle name="Total 2 10 2 2" xfId="1445"/>
    <cellStyle name="Total 2 10 3" xfId="1309"/>
    <cellStyle name="Total 2 11" xfId="1310"/>
    <cellStyle name="Total 2 11 2" xfId="1311"/>
    <cellStyle name="Total 2 11 2 2" xfId="1446"/>
    <cellStyle name="Total 2 11 3" xfId="1312"/>
    <cellStyle name="Total 2 12" xfId="1313"/>
    <cellStyle name="Total 2 12 2" xfId="1314"/>
    <cellStyle name="Total 2 12 2 2" xfId="1447"/>
    <cellStyle name="Total 2 12 3" xfId="1315"/>
    <cellStyle name="Total 2 13" xfId="1316"/>
    <cellStyle name="Total 2 13 2" xfId="1317"/>
    <cellStyle name="Total 2 13 2 2" xfId="1448"/>
    <cellStyle name="Total 2 13 3" xfId="1318"/>
    <cellStyle name="Total 2 14" xfId="1319"/>
    <cellStyle name="Total 2 14 2" xfId="1320"/>
    <cellStyle name="Total 2 14 2 2" xfId="1449"/>
    <cellStyle name="Total 2 14 3" xfId="1321"/>
    <cellStyle name="Total 2 15" xfId="1322"/>
    <cellStyle name="Total 2 15 2" xfId="1323"/>
    <cellStyle name="Total 2 15 2 2" xfId="1450"/>
    <cellStyle name="Total 2 15 3" xfId="1324"/>
    <cellStyle name="Total 2 16" xfId="1325"/>
    <cellStyle name="Total 2 16 2" xfId="1326"/>
    <cellStyle name="Total 2 16 2 2" xfId="1451"/>
    <cellStyle name="Total 2 16 3" xfId="1327"/>
    <cellStyle name="Total 2 17" xfId="1328"/>
    <cellStyle name="Total 2 17 2" xfId="1329"/>
    <cellStyle name="Total 2 17 2 2" xfId="1452"/>
    <cellStyle name="Total 2 17 3" xfId="1330"/>
    <cellStyle name="Total 2 18" xfId="1331"/>
    <cellStyle name="Total 2 18 2" xfId="1332"/>
    <cellStyle name="Total 2 18 2 2" xfId="1453"/>
    <cellStyle name="Total 2 18 3" xfId="1333"/>
    <cellStyle name="Total 2 19" xfId="1334"/>
    <cellStyle name="Total 2 19 2" xfId="1454"/>
    <cellStyle name="Total 2 2" xfId="1335"/>
    <cellStyle name="Total 2 2 2" xfId="1336"/>
    <cellStyle name="Total 2 2 2 2" xfId="1455"/>
    <cellStyle name="Total 2 2 3" xfId="1337"/>
    <cellStyle name="Total 2 20" xfId="1338"/>
    <cellStyle name="Total 2 3" xfId="1339"/>
    <cellStyle name="Total 2 3 2" xfId="1340"/>
    <cellStyle name="Total 2 3 2 2" xfId="1456"/>
    <cellStyle name="Total 2 3 3" xfId="1341"/>
    <cellStyle name="Total 2 4" xfId="1342"/>
    <cellStyle name="Total 2 4 2" xfId="1343"/>
    <cellStyle name="Total 2 4 2 2" xfId="1457"/>
    <cellStyle name="Total 2 4 3" xfId="1344"/>
    <cellStyle name="Total 2 5" xfId="1345"/>
    <cellStyle name="Total 2 5 2" xfId="1346"/>
    <cellStyle name="Total 2 5 2 2" xfId="1458"/>
    <cellStyle name="Total 2 5 3" xfId="1347"/>
    <cellStyle name="Total 2 6" xfId="1348"/>
    <cellStyle name="Total 2 6 2" xfId="1349"/>
    <cellStyle name="Total 2 6 2 2" xfId="1459"/>
    <cellStyle name="Total 2 6 3" xfId="1350"/>
    <cellStyle name="Total 2 7" xfId="1351"/>
    <cellStyle name="Total 2 7 2" xfId="1352"/>
    <cellStyle name="Total 2 7 2 2" xfId="1460"/>
    <cellStyle name="Total 2 7 3" xfId="1353"/>
    <cellStyle name="Total 2 8" xfId="1354"/>
    <cellStyle name="Total 2 8 2" xfId="1355"/>
    <cellStyle name="Total 2 8 2 2" xfId="1461"/>
    <cellStyle name="Total 2 8 3" xfId="1356"/>
    <cellStyle name="Total 2 9" xfId="1357"/>
    <cellStyle name="Total 2 9 2" xfId="1358"/>
    <cellStyle name="Total 2 9 2 2" xfId="1462"/>
    <cellStyle name="Total 2 9 3" xfId="13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107949</xdr:colOff>
      <xdr:row>0</xdr:row>
      <xdr:rowOff>285750</xdr:rowOff>
    </xdr:from>
    <xdr:to>
      <xdr:col>8</xdr:col>
      <xdr:colOff>76200</xdr:colOff>
      <xdr:row>2</xdr:row>
      <xdr:rowOff>114301</xdr:rowOff>
    </xdr:to>
    <xdr:pic>
      <xdr:nvPicPr>
        <xdr:cNvPr id="2" name="1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0956924" y="285750"/>
          <a:ext cx="854076" cy="838201"/>
        </a:xfrm>
        <a:prstGeom prst="rect">
          <a:avLst/>
        </a:prstGeom>
        <a:noFill/>
        <a:ln w="9525">
          <a:noFill/>
          <a:miter lim="800000"/>
          <a:headEnd/>
          <a:tailEnd/>
        </a:ln>
      </xdr:spPr>
    </xdr:pic>
    <xdr:clientData/>
  </xdr:twoCellAnchor>
  <xdr:twoCellAnchor editAs="oneCell">
    <xdr:from>
      <xdr:col>30</xdr:col>
      <xdr:colOff>114300</xdr:colOff>
      <xdr:row>0</xdr:row>
      <xdr:rowOff>295275</xdr:rowOff>
    </xdr:from>
    <xdr:to>
      <xdr:col>30</xdr:col>
      <xdr:colOff>968376</xdr:colOff>
      <xdr:row>2</xdr:row>
      <xdr:rowOff>123826</xdr:rowOff>
    </xdr:to>
    <xdr:pic>
      <xdr:nvPicPr>
        <xdr:cNvPr id="4" name="3 Imagen">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35452050" y="295275"/>
          <a:ext cx="854076" cy="83820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s%20Obras%20Publicas%20TRANSPARENCIA%20DICIEMBRE%20201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 inciso ñ)"/>
      <sheetName val="V, inciso o) (OP)"/>
      <sheetName val="V, inciso p) (OP)"/>
      <sheetName val="V, inciso c) (OP)"/>
      <sheetName val="Artículo 15, frac. XIII"/>
    </sheetNames>
    <sheetDataSet>
      <sheetData sheetId="0"/>
      <sheetData sheetId="1"/>
      <sheetData sheetId="2"/>
      <sheetData sheetId="3">
        <row r="87">
          <cell r="C87" t="str">
            <v>DOPI-MUN-R33FORTA-OC-AD-074-2016</v>
          </cell>
        </row>
        <row r="88">
          <cell r="C88" t="str">
            <v>DOPI-MUN-R33FORTA-OC-AD-075-2016</v>
          </cell>
        </row>
        <row r="89">
          <cell r="C89" t="str">
            <v>DOPI-MUN-R33FORTA-OC-AD-076-2016</v>
          </cell>
        </row>
        <row r="90">
          <cell r="C90" t="str">
            <v>DOPI-MUN-R33FORTA-PROY-AD-077-2016</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zapopan.gob.mx/wp-content/uploads/2017/06/DOPI_012_2016.pdf" TargetMode="External"/><Relationship Id="rId13" Type="http://schemas.openxmlformats.org/officeDocument/2006/relationships/hyperlink" Target="http://www.zapopan.gob.mx/wp-content/uploads/2017/06/DOPI_241_2015.pdf" TargetMode="External"/><Relationship Id="rId3" Type="http://schemas.openxmlformats.org/officeDocument/2006/relationships/hyperlink" Target="http://www.zapopan.gob.mx/wp-content/uploads/2016/11/DOPI_MUN_RP_EP_AD_015_16.pdf" TargetMode="External"/><Relationship Id="rId7" Type="http://schemas.openxmlformats.org/officeDocument/2006/relationships/hyperlink" Target="http://www.zapopan.gob.mx/wp-content/uploads/2017/06/DOPI_005_2016.pdf" TargetMode="External"/><Relationship Id="rId12" Type="http://schemas.openxmlformats.org/officeDocument/2006/relationships/hyperlink" Target="http://www.zapopan.gob.mx/wp-content/uploads/2017/06/DOPI_240_2015.pdf" TargetMode="External"/><Relationship Id="rId2" Type="http://schemas.openxmlformats.org/officeDocument/2006/relationships/hyperlink" Target="http://www.zapopan.gob.mx/wp-content/uploads/2017/05/Contrato_013_2016.pdf" TargetMode="External"/><Relationship Id="rId16" Type="http://schemas.openxmlformats.org/officeDocument/2006/relationships/drawing" Target="../drawings/drawing1.xml"/><Relationship Id="rId1" Type="http://schemas.openxmlformats.org/officeDocument/2006/relationships/hyperlink" Target="http://www.zapopan.gob.mx/wp-content/uploads/2017/05/Contrato_007_2016.pdf" TargetMode="External"/><Relationship Id="rId6" Type="http://schemas.openxmlformats.org/officeDocument/2006/relationships/hyperlink" Target="http://www.zapopan.gob.mx/wp-content/uploads/2017/05/Contrato_035_2016.pdf" TargetMode="External"/><Relationship Id="rId11" Type="http://schemas.openxmlformats.org/officeDocument/2006/relationships/hyperlink" Target="http://www.zapopan.gob.mx/wp-content/uploads/2017/06/DOPI_239_2015.pdf" TargetMode="External"/><Relationship Id="rId5" Type="http://schemas.openxmlformats.org/officeDocument/2006/relationships/hyperlink" Target="http://www.zapopan.gob.mx/wp-content/uploads/2017/02/DOPI_MUN_RP_OC_AD_034_16.pdf" TargetMode="External"/><Relationship Id="rId15" Type="http://schemas.openxmlformats.org/officeDocument/2006/relationships/printerSettings" Target="../printerSettings/printerSettings1.bin"/><Relationship Id="rId10" Type="http://schemas.openxmlformats.org/officeDocument/2006/relationships/hyperlink" Target="http://www.zapopan.gob.mx/wp-content/uploads/2017/06/DOPI_237_2015.pdf" TargetMode="External"/><Relationship Id="rId4" Type="http://schemas.openxmlformats.org/officeDocument/2006/relationships/hyperlink" Target="http://www.zapopan.gob.mx/wp-content/uploads/2017/05/Contrato_033_2016.pdf" TargetMode="External"/><Relationship Id="rId9" Type="http://schemas.openxmlformats.org/officeDocument/2006/relationships/hyperlink" Target="http://www.zapopan.gob.mx/wp-content/uploads/2017/06/DOPI_236_2015.pdf" TargetMode="External"/><Relationship Id="rId14" Type="http://schemas.openxmlformats.org/officeDocument/2006/relationships/hyperlink" Target="http://www.zapopan.gob.mx/wp-content/uploads/2017/06/DOPI_243_2015.pdf" TargetMode="External"/></Relationships>
</file>

<file path=xl/worksheets/sheet1.xml><?xml version="1.0" encoding="utf-8"?>
<worksheet xmlns="http://schemas.openxmlformats.org/spreadsheetml/2006/main" xmlns:r="http://schemas.openxmlformats.org/officeDocument/2006/relationships">
  <dimension ref="A1:AP145"/>
  <sheetViews>
    <sheetView tabSelected="1" zoomScaleNormal="100" zoomScaleSheetLayoutView="100" workbookViewId="0">
      <selection activeCell="A4" sqref="A4:A6"/>
    </sheetView>
  </sheetViews>
  <sheetFormatPr baseColWidth="10" defaultColWidth="11.42578125" defaultRowHeight="15"/>
  <cols>
    <col min="1" max="1" width="11.5703125" bestFit="1" customWidth="1"/>
    <col min="2" max="2" width="15.42578125" customWidth="1"/>
    <col min="3" max="3" width="29.42578125" bestFit="1" customWidth="1"/>
    <col min="4" max="4" width="37.140625" bestFit="1" customWidth="1"/>
    <col min="5" max="5" width="28.140625" bestFit="1" customWidth="1"/>
    <col min="6" max="6" width="29.140625" bestFit="1" customWidth="1"/>
    <col min="7" max="7" width="17.5703125" bestFit="1" customWidth="1"/>
    <col min="8" max="8" width="13.28515625" bestFit="1" customWidth="1"/>
    <col min="9" max="9" width="15.28515625" bestFit="1" customWidth="1"/>
    <col min="10" max="10" width="32" bestFit="1" customWidth="1"/>
    <col min="11" max="11" width="13.85546875" bestFit="1" customWidth="1"/>
    <col min="12" max="12" width="17.28515625" bestFit="1" customWidth="1"/>
    <col min="13" max="13" width="20.7109375" bestFit="1" customWidth="1"/>
    <col min="14" max="14" width="13.28515625" bestFit="1" customWidth="1"/>
    <col min="15" max="15" width="15.28515625" bestFit="1" customWidth="1"/>
    <col min="16" max="16" width="32" bestFit="1" customWidth="1"/>
    <col min="17" max="17" width="13.85546875" bestFit="1" customWidth="1"/>
    <col min="18" max="18" width="14" bestFit="1" customWidth="1"/>
    <col min="19" max="19" width="19.140625" bestFit="1" customWidth="1"/>
    <col min="20" max="20" width="12.140625" bestFit="1" customWidth="1"/>
    <col min="21" max="21" width="28.7109375" customWidth="1"/>
    <col min="22" max="23" width="17" bestFit="1" customWidth="1"/>
    <col min="24" max="24" width="9.5703125" bestFit="1" customWidth="1"/>
    <col min="25" max="25" width="17" bestFit="1" customWidth="1"/>
    <col min="26" max="26" width="10.28515625" bestFit="1" customWidth="1"/>
    <col min="27" max="27" width="51.5703125" customWidth="1"/>
    <col min="28" max="28" width="20" style="13" customWidth="1"/>
    <col min="29" max="29" width="14.28515625" customWidth="1"/>
    <col min="30" max="30" width="15.7109375" customWidth="1"/>
    <col min="31" max="31" width="16.28515625" customWidth="1"/>
    <col min="32" max="32" width="18.28515625" customWidth="1"/>
    <col min="33" max="33" width="15.7109375" customWidth="1"/>
    <col min="34" max="34" width="14" customWidth="1"/>
    <col min="36" max="36" width="13.85546875" customWidth="1"/>
    <col min="37" max="37" width="13.7109375" customWidth="1"/>
    <col min="38" max="38" width="16.85546875" customWidth="1"/>
    <col min="39" max="39" width="16.42578125" customWidth="1"/>
    <col min="40" max="40" width="14" customWidth="1"/>
    <col min="41" max="41" width="12.5703125" customWidth="1"/>
  </cols>
  <sheetData>
    <row r="1" spans="1:42" ht="38.25" customHeight="1">
      <c r="A1" s="14" t="s">
        <v>0</v>
      </c>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6"/>
    </row>
    <row r="2" spans="1:42" ht="41.25" customHeight="1">
      <c r="A2" s="17"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9"/>
    </row>
    <row r="3" spans="1:42" ht="42" customHeight="1">
      <c r="A3" s="20" t="s">
        <v>931</v>
      </c>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2"/>
    </row>
    <row r="4" spans="1:42" ht="41.25" customHeight="1">
      <c r="A4" s="23" t="s">
        <v>2</v>
      </c>
      <c r="B4" s="23" t="s">
        <v>3</v>
      </c>
      <c r="C4" s="23" t="s">
        <v>932</v>
      </c>
      <c r="D4" s="23" t="s">
        <v>4</v>
      </c>
      <c r="E4" s="23" t="s">
        <v>5</v>
      </c>
      <c r="F4" s="23" t="s">
        <v>6</v>
      </c>
      <c r="G4" s="24" t="s">
        <v>7</v>
      </c>
      <c r="H4" s="24"/>
      <c r="I4" s="24"/>
      <c r="J4" s="24"/>
      <c r="K4" s="24"/>
      <c r="L4" s="24"/>
      <c r="M4" s="23" t="s">
        <v>8</v>
      </c>
      <c r="N4" s="23"/>
      <c r="O4" s="23"/>
      <c r="P4" s="23"/>
      <c r="Q4" s="23"/>
      <c r="R4" s="23" t="s">
        <v>9</v>
      </c>
      <c r="S4" s="23" t="s">
        <v>10</v>
      </c>
      <c r="T4" s="23" t="s">
        <v>11</v>
      </c>
      <c r="U4" s="23" t="s">
        <v>12</v>
      </c>
      <c r="V4" s="23" t="s">
        <v>13</v>
      </c>
      <c r="W4" s="23" t="s">
        <v>14</v>
      </c>
      <c r="X4" s="23" t="s">
        <v>15</v>
      </c>
      <c r="Y4" s="23" t="s">
        <v>16</v>
      </c>
      <c r="Z4" s="23" t="s">
        <v>17</v>
      </c>
      <c r="AA4" s="23" t="s">
        <v>18</v>
      </c>
      <c r="AB4" s="23" t="s">
        <v>19</v>
      </c>
      <c r="AC4" s="23" t="s">
        <v>20</v>
      </c>
      <c r="AD4" s="23" t="s">
        <v>21</v>
      </c>
      <c r="AE4" s="23"/>
      <c r="AF4" s="23" t="s">
        <v>22</v>
      </c>
      <c r="AG4" s="23" t="s">
        <v>23</v>
      </c>
      <c r="AH4" s="23" t="s">
        <v>24</v>
      </c>
      <c r="AI4" s="23" t="s">
        <v>25</v>
      </c>
      <c r="AJ4" s="23" t="s">
        <v>26</v>
      </c>
      <c r="AK4" s="23"/>
      <c r="AL4" s="23"/>
      <c r="AM4" s="23"/>
      <c r="AN4" s="23" t="s">
        <v>27</v>
      </c>
      <c r="AO4" s="23" t="s">
        <v>28</v>
      </c>
      <c r="AP4" s="1"/>
    </row>
    <row r="5" spans="1:42" ht="42" customHeight="1">
      <c r="A5" s="23"/>
      <c r="B5" s="23"/>
      <c r="C5" s="23"/>
      <c r="D5" s="23"/>
      <c r="E5" s="23"/>
      <c r="F5" s="23"/>
      <c r="G5" s="24" t="s">
        <v>29</v>
      </c>
      <c r="H5" s="24"/>
      <c r="I5" s="24"/>
      <c r="J5" s="24"/>
      <c r="K5" s="24"/>
      <c r="L5" s="23" t="s">
        <v>30</v>
      </c>
      <c r="M5" s="23"/>
      <c r="N5" s="23"/>
      <c r="O5" s="23"/>
      <c r="P5" s="23"/>
      <c r="Q5" s="23"/>
      <c r="R5" s="23"/>
      <c r="S5" s="23"/>
      <c r="T5" s="23"/>
      <c r="U5" s="23"/>
      <c r="V5" s="23"/>
      <c r="W5" s="23"/>
      <c r="X5" s="23"/>
      <c r="Y5" s="23"/>
      <c r="Z5" s="23"/>
      <c r="AA5" s="23"/>
      <c r="AB5" s="23"/>
      <c r="AC5" s="23"/>
      <c r="AD5" s="23" t="s">
        <v>31</v>
      </c>
      <c r="AE5" s="23" t="s">
        <v>32</v>
      </c>
      <c r="AF5" s="23"/>
      <c r="AG5" s="23"/>
      <c r="AH5" s="23"/>
      <c r="AI5" s="23"/>
      <c r="AJ5" s="23" t="s">
        <v>33</v>
      </c>
      <c r="AK5" s="23" t="s">
        <v>34</v>
      </c>
      <c r="AL5" s="23" t="s">
        <v>35</v>
      </c>
      <c r="AM5" s="23" t="s">
        <v>36</v>
      </c>
      <c r="AN5" s="23"/>
      <c r="AO5" s="23"/>
      <c r="AP5" s="1"/>
    </row>
    <row r="6" spans="1:42" ht="36" customHeight="1">
      <c r="A6" s="23"/>
      <c r="B6" s="23"/>
      <c r="C6" s="23"/>
      <c r="D6" s="23"/>
      <c r="E6" s="23"/>
      <c r="F6" s="23"/>
      <c r="G6" s="2" t="s">
        <v>37</v>
      </c>
      <c r="H6" s="2" t="s">
        <v>38</v>
      </c>
      <c r="I6" s="2" t="s">
        <v>39</v>
      </c>
      <c r="J6" s="2" t="s">
        <v>40</v>
      </c>
      <c r="K6" s="2" t="s">
        <v>41</v>
      </c>
      <c r="L6" s="23"/>
      <c r="M6" s="2" t="s">
        <v>37</v>
      </c>
      <c r="N6" s="2" t="s">
        <v>38</v>
      </c>
      <c r="O6" s="2" t="s">
        <v>39</v>
      </c>
      <c r="P6" s="2" t="s">
        <v>40</v>
      </c>
      <c r="Q6" s="2" t="s">
        <v>41</v>
      </c>
      <c r="R6" s="23"/>
      <c r="S6" s="23"/>
      <c r="T6" s="23"/>
      <c r="U6" s="23"/>
      <c r="V6" s="23"/>
      <c r="W6" s="23"/>
      <c r="X6" s="23"/>
      <c r="Y6" s="23"/>
      <c r="Z6" s="23"/>
      <c r="AA6" s="23"/>
      <c r="AB6" s="23"/>
      <c r="AC6" s="23"/>
      <c r="AD6" s="23"/>
      <c r="AE6" s="23"/>
      <c r="AF6" s="23"/>
      <c r="AG6" s="23"/>
      <c r="AH6" s="23"/>
      <c r="AI6" s="23"/>
      <c r="AJ6" s="23"/>
      <c r="AK6" s="23"/>
      <c r="AL6" s="23"/>
      <c r="AM6" s="23"/>
      <c r="AN6" s="23"/>
      <c r="AO6" s="23"/>
      <c r="AP6" s="1"/>
    </row>
    <row r="7" spans="1:42" ht="42.95" customHeight="1">
      <c r="A7" s="4">
        <v>2016</v>
      </c>
      <c r="B7" s="4" t="s">
        <v>42</v>
      </c>
      <c r="C7" s="4" t="s">
        <v>113</v>
      </c>
      <c r="D7" s="4" t="s">
        <v>44</v>
      </c>
      <c r="E7" s="5" t="s">
        <v>45</v>
      </c>
      <c r="F7" s="4" t="s">
        <v>114</v>
      </c>
      <c r="G7" s="5" t="s">
        <v>115</v>
      </c>
      <c r="H7" s="5" t="s">
        <v>116</v>
      </c>
      <c r="I7" s="5" t="s">
        <v>117</v>
      </c>
      <c r="J7" s="4" t="s">
        <v>118</v>
      </c>
      <c r="K7" s="5" t="s">
        <v>119</v>
      </c>
      <c r="L7" s="6">
        <v>999297</v>
      </c>
      <c r="M7" s="5" t="s">
        <v>115</v>
      </c>
      <c r="N7" s="5" t="s">
        <v>116</v>
      </c>
      <c r="O7" s="5" t="s">
        <v>117</v>
      </c>
      <c r="P7" s="4" t="s">
        <v>118</v>
      </c>
      <c r="Q7" s="5" t="s">
        <v>119</v>
      </c>
      <c r="R7" s="4" t="s">
        <v>52</v>
      </c>
      <c r="S7" s="4" t="s">
        <v>52</v>
      </c>
      <c r="T7" s="4" t="s">
        <v>52</v>
      </c>
      <c r="U7" s="4" t="str">
        <f>C7</f>
        <v>DOPI-MUN-RP-PAV-AD-001-2016</v>
      </c>
      <c r="V7" s="7">
        <v>42394</v>
      </c>
      <c r="W7" s="6">
        <f t="shared" ref="W7:W21" si="0">L7/1.16</f>
        <v>861462.93103448278</v>
      </c>
      <c r="X7" s="6">
        <f t="shared" ref="X7:X20" si="1">W7*0.16</f>
        <v>137834.06896551725</v>
      </c>
      <c r="Y7" s="6">
        <f t="shared" ref="Y7:Y21" si="2">W7+X7</f>
        <v>999297</v>
      </c>
      <c r="Z7" s="6">
        <f t="shared" ref="Z7:Z58" si="3">ROUND(Y7*0.1,2)</f>
        <v>99929.7</v>
      </c>
      <c r="AA7" s="4" t="s">
        <v>120</v>
      </c>
      <c r="AB7" s="8" t="s">
        <v>45</v>
      </c>
      <c r="AC7" s="5" t="s">
        <v>54</v>
      </c>
      <c r="AD7" s="7">
        <v>42396</v>
      </c>
      <c r="AE7" s="7">
        <v>42429</v>
      </c>
      <c r="AF7" s="4" t="s">
        <v>121</v>
      </c>
      <c r="AG7" s="5" t="s">
        <v>45</v>
      </c>
      <c r="AH7" s="5" t="s">
        <v>45</v>
      </c>
      <c r="AI7" s="5" t="s">
        <v>45</v>
      </c>
      <c r="AJ7" s="5" t="s">
        <v>45</v>
      </c>
      <c r="AK7" s="5" t="s">
        <v>45</v>
      </c>
      <c r="AL7" s="5" t="s">
        <v>45</v>
      </c>
      <c r="AM7" s="5" t="s">
        <v>45</v>
      </c>
      <c r="AN7" s="5" t="s">
        <v>45</v>
      </c>
      <c r="AO7" s="5" t="s">
        <v>45</v>
      </c>
    </row>
    <row r="8" spans="1:42" ht="42.95" customHeight="1">
      <c r="A8" s="4">
        <v>2016</v>
      </c>
      <c r="B8" s="4" t="s">
        <v>42</v>
      </c>
      <c r="C8" s="4" t="s">
        <v>122</v>
      </c>
      <c r="D8" s="4" t="s">
        <v>44</v>
      </c>
      <c r="E8" s="5" t="s">
        <v>45</v>
      </c>
      <c r="F8" s="4" t="s">
        <v>90</v>
      </c>
      <c r="G8" s="5" t="s">
        <v>123</v>
      </c>
      <c r="H8" s="5" t="s">
        <v>77</v>
      </c>
      <c r="I8" s="5" t="s">
        <v>124</v>
      </c>
      <c r="J8" s="4" t="s">
        <v>125</v>
      </c>
      <c r="K8" s="5" t="s">
        <v>126</v>
      </c>
      <c r="L8" s="6">
        <v>1615350.24</v>
      </c>
      <c r="M8" s="5" t="s">
        <v>123</v>
      </c>
      <c r="N8" s="5" t="s">
        <v>77</v>
      </c>
      <c r="O8" s="5" t="s">
        <v>124</v>
      </c>
      <c r="P8" s="4" t="s">
        <v>125</v>
      </c>
      <c r="Q8" s="5" t="s">
        <v>126</v>
      </c>
      <c r="R8" s="4" t="s">
        <v>52</v>
      </c>
      <c r="S8" s="4" t="s">
        <v>52</v>
      </c>
      <c r="T8" s="4" t="s">
        <v>52</v>
      </c>
      <c r="U8" s="4" t="str">
        <f t="shared" ref="U8:U21" si="4">C8</f>
        <v>DOPI-MUN-RP-EP-AD-002-2016</v>
      </c>
      <c r="V8" s="7">
        <v>42387</v>
      </c>
      <c r="W8" s="6">
        <f t="shared" si="0"/>
        <v>1392543.3103448276</v>
      </c>
      <c r="X8" s="6">
        <f t="shared" si="1"/>
        <v>222806.92965517243</v>
      </c>
      <c r="Y8" s="6">
        <f t="shared" si="2"/>
        <v>1615350.24</v>
      </c>
      <c r="Z8" s="6">
        <f t="shared" si="3"/>
        <v>161535.01999999999</v>
      </c>
      <c r="AA8" s="4" t="s">
        <v>127</v>
      </c>
      <c r="AB8" s="8" t="s">
        <v>45</v>
      </c>
      <c r="AC8" s="5" t="s">
        <v>54</v>
      </c>
      <c r="AD8" s="7">
        <v>42388</v>
      </c>
      <c r="AE8" s="7">
        <v>42429</v>
      </c>
      <c r="AF8" s="4" t="s">
        <v>64</v>
      </c>
      <c r="AG8" s="5" t="s">
        <v>45</v>
      </c>
      <c r="AH8" s="5" t="s">
        <v>45</v>
      </c>
      <c r="AI8" s="5" t="s">
        <v>45</v>
      </c>
      <c r="AJ8" s="5" t="s">
        <v>45</v>
      </c>
      <c r="AK8" s="5" t="s">
        <v>45</v>
      </c>
      <c r="AL8" s="5" t="s">
        <v>45</v>
      </c>
      <c r="AM8" s="5" t="s">
        <v>45</v>
      </c>
      <c r="AN8" s="5" t="s">
        <v>45</v>
      </c>
      <c r="AO8" s="5" t="s">
        <v>45</v>
      </c>
    </row>
    <row r="9" spans="1:42" ht="42.95" customHeight="1">
      <c r="A9" s="4">
        <v>2016</v>
      </c>
      <c r="B9" s="4" t="s">
        <v>42</v>
      </c>
      <c r="C9" s="4" t="s">
        <v>128</v>
      </c>
      <c r="D9" s="4" t="s">
        <v>44</v>
      </c>
      <c r="E9" s="5" t="s">
        <v>45</v>
      </c>
      <c r="F9" s="4" t="s">
        <v>90</v>
      </c>
      <c r="G9" s="5" t="s">
        <v>129</v>
      </c>
      <c r="H9" s="5" t="s">
        <v>48</v>
      </c>
      <c r="I9" s="5" t="s">
        <v>49</v>
      </c>
      <c r="J9" s="4" t="s">
        <v>130</v>
      </c>
      <c r="K9" s="5" t="s">
        <v>131</v>
      </c>
      <c r="L9" s="6">
        <v>1245297.3500000001</v>
      </c>
      <c r="M9" s="5" t="s">
        <v>129</v>
      </c>
      <c r="N9" s="5" t="s">
        <v>48</v>
      </c>
      <c r="O9" s="5" t="s">
        <v>49</v>
      </c>
      <c r="P9" s="4" t="s">
        <v>130</v>
      </c>
      <c r="Q9" s="5" t="s">
        <v>131</v>
      </c>
      <c r="R9" s="4" t="s">
        <v>52</v>
      </c>
      <c r="S9" s="4" t="s">
        <v>52</v>
      </c>
      <c r="T9" s="4" t="s">
        <v>52</v>
      </c>
      <c r="U9" s="4" t="str">
        <f t="shared" si="4"/>
        <v>DOPI-MUN-RP-EP-AD-003-2016</v>
      </c>
      <c r="V9" s="7">
        <v>42387</v>
      </c>
      <c r="W9" s="6">
        <f t="shared" si="0"/>
        <v>1073532.1982758623</v>
      </c>
      <c r="X9" s="6">
        <f t="shared" si="1"/>
        <v>171765.15172413798</v>
      </c>
      <c r="Y9" s="6">
        <f t="shared" si="2"/>
        <v>1245297.3500000003</v>
      </c>
      <c r="Z9" s="6">
        <f t="shared" si="3"/>
        <v>124529.74</v>
      </c>
      <c r="AA9" s="4" t="s">
        <v>132</v>
      </c>
      <c r="AB9" s="8" t="s">
        <v>45</v>
      </c>
      <c r="AC9" s="5" t="s">
        <v>54</v>
      </c>
      <c r="AD9" s="7">
        <v>42388</v>
      </c>
      <c r="AE9" s="7">
        <v>42429</v>
      </c>
      <c r="AF9" s="4" t="s">
        <v>64</v>
      </c>
      <c r="AG9" s="5" t="s">
        <v>45</v>
      </c>
      <c r="AH9" s="5" t="s">
        <v>45</v>
      </c>
      <c r="AI9" s="5" t="s">
        <v>45</v>
      </c>
      <c r="AJ9" s="5" t="s">
        <v>45</v>
      </c>
      <c r="AK9" s="5" t="s">
        <v>45</v>
      </c>
      <c r="AL9" s="5" t="s">
        <v>45</v>
      </c>
      <c r="AM9" s="5" t="s">
        <v>45</v>
      </c>
      <c r="AN9" s="5" t="s">
        <v>45</v>
      </c>
      <c r="AO9" s="5" t="s">
        <v>45</v>
      </c>
    </row>
    <row r="10" spans="1:42" ht="42.95" customHeight="1">
      <c r="A10" s="4">
        <v>2016</v>
      </c>
      <c r="B10" s="4" t="s">
        <v>42</v>
      </c>
      <c r="C10" s="4" t="s">
        <v>133</v>
      </c>
      <c r="D10" s="4" t="s">
        <v>44</v>
      </c>
      <c r="E10" s="5" t="s">
        <v>45</v>
      </c>
      <c r="F10" s="4" t="s">
        <v>134</v>
      </c>
      <c r="G10" s="5" t="s">
        <v>135</v>
      </c>
      <c r="H10" s="5" t="s">
        <v>136</v>
      </c>
      <c r="I10" s="5" t="s">
        <v>137</v>
      </c>
      <c r="J10" s="4" t="s">
        <v>138</v>
      </c>
      <c r="K10" s="5" t="s">
        <v>139</v>
      </c>
      <c r="L10" s="6">
        <v>1029282.85</v>
      </c>
      <c r="M10" s="5" t="s">
        <v>135</v>
      </c>
      <c r="N10" s="5" t="s">
        <v>136</v>
      </c>
      <c r="O10" s="5" t="s">
        <v>137</v>
      </c>
      <c r="P10" s="4" t="s">
        <v>138</v>
      </c>
      <c r="Q10" s="5" t="s">
        <v>139</v>
      </c>
      <c r="R10" s="4" t="s">
        <v>52</v>
      </c>
      <c r="S10" s="4" t="s">
        <v>52</v>
      </c>
      <c r="T10" s="4" t="s">
        <v>52</v>
      </c>
      <c r="U10" s="4" t="str">
        <f t="shared" si="4"/>
        <v>DOPI-MUN-RP-CONT-AD-004-2016</v>
      </c>
      <c r="V10" s="7">
        <v>42413</v>
      </c>
      <c r="W10" s="6">
        <f t="shared" si="0"/>
        <v>887312.80172413797</v>
      </c>
      <c r="X10" s="6">
        <f t="shared" si="1"/>
        <v>141970.04827586209</v>
      </c>
      <c r="Y10" s="6">
        <f t="shared" si="2"/>
        <v>1029282.8500000001</v>
      </c>
      <c r="Z10" s="6">
        <f t="shared" si="3"/>
        <v>102928.29</v>
      </c>
      <c r="AA10" s="4" t="s">
        <v>140</v>
      </c>
      <c r="AB10" s="8" t="s">
        <v>45</v>
      </c>
      <c r="AC10" s="5" t="s">
        <v>54</v>
      </c>
      <c r="AD10" s="7">
        <v>42415</v>
      </c>
      <c r="AE10" s="7">
        <v>42484</v>
      </c>
      <c r="AF10" s="4" t="s">
        <v>97</v>
      </c>
      <c r="AG10" s="5" t="s">
        <v>45</v>
      </c>
      <c r="AH10" s="5" t="s">
        <v>45</v>
      </c>
      <c r="AI10" s="5" t="s">
        <v>45</v>
      </c>
      <c r="AJ10" s="5" t="s">
        <v>45</v>
      </c>
      <c r="AK10" s="5" t="s">
        <v>45</v>
      </c>
      <c r="AL10" s="5" t="s">
        <v>45</v>
      </c>
      <c r="AM10" s="5" t="s">
        <v>45</v>
      </c>
      <c r="AN10" s="5" t="s">
        <v>45</v>
      </c>
      <c r="AO10" s="5" t="s">
        <v>45</v>
      </c>
    </row>
    <row r="11" spans="1:42" ht="42.95" customHeight="1">
      <c r="A11" s="4">
        <v>2016</v>
      </c>
      <c r="B11" s="4" t="s">
        <v>42</v>
      </c>
      <c r="C11" s="4" t="s">
        <v>141</v>
      </c>
      <c r="D11" s="4" t="s">
        <v>44</v>
      </c>
      <c r="E11" s="5" t="s">
        <v>45</v>
      </c>
      <c r="F11" s="4" t="s">
        <v>142</v>
      </c>
      <c r="G11" s="5" t="s">
        <v>143</v>
      </c>
      <c r="H11" s="5" t="s">
        <v>144</v>
      </c>
      <c r="I11" s="5" t="s">
        <v>145</v>
      </c>
      <c r="J11" s="4" t="s">
        <v>146</v>
      </c>
      <c r="K11" s="5" t="s">
        <v>147</v>
      </c>
      <c r="L11" s="6">
        <v>1480259.25</v>
      </c>
      <c r="M11" s="5" t="s">
        <v>143</v>
      </c>
      <c r="N11" s="5" t="s">
        <v>144</v>
      </c>
      <c r="O11" s="5" t="s">
        <v>145</v>
      </c>
      <c r="P11" s="4" t="s">
        <v>146</v>
      </c>
      <c r="Q11" s="5" t="s">
        <v>147</v>
      </c>
      <c r="R11" s="4" t="s">
        <v>52</v>
      </c>
      <c r="S11" s="4" t="s">
        <v>52</v>
      </c>
      <c r="T11" s="4" t="s">
        <v>52</v>
      </c>
      <c r="U11" s="4" t="str">
        <f t="shared" si="4"/>
        <v>DOPI-MUN-RP-IS-AD-005-2016</v>
      </c>
      <c r="V11" s="7">
        <v>42420</v>
      </c>
      <c r="W11" s="6">
        <f t="shared" si="0"/>
        <v>1276085.5603448276</v>
      </c>
      <c r="X11" s="6">
        <f t="shared" si="1"/>
        <v>204173.68965517241</v>
      </c>
      <c r="Y11" s="6">
        <f t="shared" si="2"/>
        <v>1480259.25</v>
      </c>
      <c r="Z11" s="6">
        <f t="shared" si="3"/>
        <v>148025.93</v>
      </c>
      <c r="AA11" s="4" t="s">
        <v>148</v>
      </c>
      <c r="AB11" s="12" t="s">
        <v>939</v>
      </c>
      <c r="AC11" s="5" t="s">
        <v>54</v>
      </c>
      <c r="AD11" s="7">
        <v>42422</v>
      </c>
      <c r="AE11" s="7">
        <v>42505</v>
      </c>
      <c r="AF11" s="4" t="s">
        <v>64</v>
      </c>
      <c r="AG11" s="5" t="s">
        <v>45</v>
      </c>
      <c r="AH11" s="5" t="s">
        <v>45</v>
      </c>
      <c r="AI11" s="5" t="s">
        <v>45</v>
      </c>
      <c r="AJ11" s="5" t="s">
        <v>45</v>
      </c>
      <c r="AK11" s="5" t="s">
        <v>45</v>
      </c>
      <c r="AL11" s="5" t="s">
        <v>45</v>
      </c>
      <c r="AM11" s="5" t="s">
        <v>45</v>
      </c>
      <c r="AN11" s="5" t="s">
        <v>45</v>
      </c>
      <c r="AO11" s="5" t="s">
        <v>45</v>
      </c>
    </row>
    <row r="12" spans="1:42" ht="42.95" customHeight="1">
      <c r="A12" s="4">
        <v>2016</v>
      </c>
      <c r="B12" s="4" t="s">
        <v>42</v>
      </c>
      <c r="C12" s="4" t="s">
        <v>149</v>
      </c>
      <c r="D12" s="4" t="s">
        <v>44</v>
      </c>
      <c r="E12" s="5" t="s">
        <v>45</v>
      </c>
      <c r="F12" s="4" t="s">
        <v>150</v>
      </c>
      <c r="G12" s="5" t="s">
        <v>151</v>
      </c>
      <c r="H12" s="5" t="s">
        <v>152</v>
      </c>
      <c r="I12" s="5" t="s">
        <v>153</v>
      </c>
      <c r="J12" s="4" t="s">
        <v>154</v>
      </c>
      <c r="K12" s="5" t="s">
        <v>155</v>
      </c>
      <c r="L12" s="6">
        <v>595635.78</v>
      </c>
      <c r="M12" s="5" t="s">
        <v>151</v>
      </c>
      <c r="N12" s="5" t="s">
        <v>152</v>
      </c>
      <c r="O12" s="5" t="s">
        <v>153</v>
      </c>
      <c r="P12" s="4" t="s">
        <v>154</v>
      </c>
      <c r="Q12" s="5" t="s">
        <v>155</v>
      </c>
      <c r="R12" s="4" t="s">
        <v>52</v>
      </c>
      <c r="S12" s="4" t="s">
        <v>52</v>
      </c>
      <c r="T12" s="4" t="s">
        <v>52</v>
      </c>
      <c r="U12" s="4" t="str">
        <f t="shared" si="4"/>
        <v>DOPI-MUN-RP-IM-AD-006-2016</v>
      </c>
      <c r="V12" s="7">
        <v>42420</v>
      </c>
      <c r="W12" s="6">
        <f t="shared" si="0"/>
        <v>513479.12068965525</v>
      </c>
      <c r="X12" s="6">
        <f t="shared" si="1"/>
        <v>82156.659310344839</v>
      </c>
      <c r="Y12" s="6">
        <f t="shared" si="2"/>
        <v>595635.78</v>
      </c>
      <c r="Z12" s="6">
        <f t="shared" si="3"/>
        <v>59563.58</v>
      </c>
      <c r="AA12" s="4" t="s">
        <v>156</v>
      </c>
      <c r="AB12" s="8" t="s">
        <v>45</v>
      </c>
      <c r="AC12" s="5" t="s">
        <v>54</v>
      </c>
      <c r="AD12" s="7">
        <v>42422</v>
      </c>
      <c r="AE12" s="7">
        <v>42484</v>
      </c>
      <c r="AF12" s="4" t="s">
        <v>157</v>
      </c>
      <c r="AG12" s="5" t="s">
        <v>45</v>
      </c>
      <c r="AH12" s="5" t="s">
        <v>45</v>
      </c>
      <c r="AI12" s="5" t="s">
        <v>45</v>
      </c>
      <c r="AJ12" s="5" t="s">
        <v>45</v>
      </c>
      <c r="AK12" s="5" t="s">
        <v>45</v>
      </c>
      <c r="AL12" s="5" t="s">
        <v>45</v>
      </c>
      <c r="AM12" s="5" t="s">
        <v>45</v>
      </c>
      <c r="AN12" s="5" t="s">
        <v>45</v>
      </c>
      <c r="AO12" s="5" t="s">
        <v>45</v>
      </c>
    </row>
    <row r="13" spans="1:42" ht="42.95" customHeight="1">
      <c r="A13" s="4">
        <v>2016</v>
      </c>
      <c r="B13" s="4" t="s">
        <v>42</v>
      </c>
      <c r="C13" s="4" t="s">
        <v>158</v>
      </c>
      <c r="D13" s="4" t="s">
        <v>44</v>
      </c>
      <c r="E13" s="5" t="s">
        <v>45</v>
      </c>
      <c r="F13" s="4" t="s">
        <v>159</v>
      </c>
      <c r="G13" s="5" t="s">
        <v>160</v>
      </c>
      <c r="H13" s="5" t="s">
        <v>161</v>
      </c>
      <c r="I13" s="5" t="s">
        <v>162</v>
      </c>
      <c r="J13" s="4" t="s">
        <v>163</v>
      </c>
      <c r="K13" s="5" t="s">
        <v>164</v>
      </c>
      <c r="L13" s="6">
        <v>680157.27</v>
      </c>
      <c r="M13" s="5" t="s">
        <v>160</v>
      </c>
      <c r="N13" s="5" t="s">
        <v>161</v>
      </c>
      <c r="O13" s="5" t="s">
        <v>162</v>
      </c>
      <c r="P13" s="4" t="s">
        <v>163</v>
      </c>
      <c r="Q13" s="5" t="s">
        <v>164</v>
      </c>
      <c r="R13" s="4" t="s">
        <v>52</v>
      </c>
      <c r="S13" s="4" t="s">
        <v>52</v>
      </c>
      <c r="T13" s="4" t="s">
        <v>52</v>
      </c>
      <c r="U13" s="4" t="str">
        <f t="shared" si="4"/>
        <v>DOPI-MUN-RP-REST-AD-007-2016</v>
      </c>
      <c r="V13" s="7">
        <v>42420</v>
      </c>
      <c r="W13" s="6">
        <f t="shared" si="0"/>
        <v>586342.47413793113</v>
      </c>
      <c r="X13" s="6">
        <f t="shared" si="1"/>
        <v>93814.79586206899</v>
      </c>
      <c r="Y13" s="6">
        <f t="shared" si="2"/>
        <v>680157.27000000014</v>
      </c>
      <c r="Z13" s="6">
        <f t="shared" si="3"/>
        <v>68015.73</v>
      </c>
      <c r="AA13" s="4" t="s">
        <v>165</v>
      </c>
      <c r="AB13" s="12" t="s">
        <v>933</v>
      </c>
      <c r="AC13" s="5" t="s">
        <v>54</v>
      </c>
      <c r="AD13" s="7">
        <v>42422</v>
      </c>
      <c r="AE13" s="7">
        <v>42484</v>
      </c>
      <c r="AF13" s="4" t="s">
        <v>73</v>
      </c>
      <c r="AG13" s="5" t="s">
        <v>45</v>
      </c>
      <c r="AH13" s="5" t="s">
        <v>45</v>
      </c>
      <c r="AI13" s="5" t="s">
        <v>45</v>
      </c>
      <c r="AJ13" s="5" t="s">
        <v>45</v>
      </c>
      <c r="AK13" s="5" t="s">
        <v>45</v>
      </c>
      <c r="AL13" s="5" t="s">
        <v>45</v>
      </c>
      <c r="AM13" s="5" t="s">
        <v>45</v>
      </c>
      <c r="AN13" s="5" t="s">
        <v>45</v>
      </c>
      <c r="AO13" s="5" t="s">
        <v>45</v>
      </c>
    </row>
    <row r="14" spans="1:42" ht="42.95" customHeight="1">
      <c r="A14" s="4">
        <v>2016</v>
      </c>
      <c r="B14" s="4" t="s">
        <v>166</v>
      </c>
      <c r="C14" s="4" t="s">
        <v>167</v>
      </c>
      <c r="D14" s="4" t="s">
        <v>44</v>
      </c>
      <c r="E14" s="5" t="s">
        <v>45</v>
      </c>
      <c r="F14" s="4" t="s">
        <v>168</v>
      </c>
      <c r="G14" s="5" t="s">
        <v>169</v>
      </c>
      <c r="H14" s="5" t="s">
        <v>170</v>
      </c>
      <c r="I14" s="5" t="s">
        <v>171</v>
      </c>
      <c r="J14" s="8" t="s">
        <v>172</v>
      </c>
      <c r="K14" s="5" t="s">
        <v>173</v>
      </c>
      <c r="L14" s="6">
        <v>1135877.45</v>
      </c>
      <c r="M14" s="5" t="s">
        <v>169</v>
      </c>
      <c r="N14" s="5" t="s">
        <v>170</v>
      </c>
      <c r="O14" s="5" t="s">
        <v>171</v>
      </c>
      <c r="P14" s="8" t="s">
        <v>172</v>
      </c>
      <c r="Q14" s="5" t="s">
        <v>173</v>
      </c>
      <c r="R14" s="4" t="s">
        <v>52</v>
      </c>
      <c r="S14" s="4" t="s">
        <v>52</v>
      </c>
      <c r="T14" s="4" t="s">
        <v>52</v>
      </c>
      <c r="U14" s="4" t="str">
        <f t="shared" si="4"/>
        <v>DOPI-MUN-RP-PROY-AD-008-2016</v>
      </c>
      <c r="V14" s="7">
        <v>42406</v>
      </c>
      <c r="W14" s="6">
        <f t="shared" si="0"/>
        <v>979204.69827586215</v>
      </c>
      <c r="X14" s="6">
        <f t="shared" si="1"/>
        <v>156672.75172413795</v>
      </c>
      <c r="Y14" s="6">
        <f t="shared" si="2"/>
        <v>1135877.4500000002</v>
      </c>
      <c r="Z14" s="6">
        <f t="shared" si="3"/>
        <v>113587.75</v>
      </c>
      <c r="AA14" s="4" t="s">
        <v>174</v>
      </c>
      <c r="AB14" s="8" t="s">
        <v>45</v>
      </c>
      <c r="AC14" s="5" t="s">
        <v>54</v>
      </c>
      <c r="AD14" s="7">
        <v>42408</v>
      </c>
      <c r="AE14" s="7">
        <v>42551</v>
      </c>
      <c r="AF14" s="4" t="s">
        <v>175</v>
      </c>
      <c r="AG14" s="5" t="s">
        <v>45</v>
      </c>
      <c r="AH14" s="5" t="s">
        <v>45</v>
      </c>
      <c r="AI14" s="5" t="s">
        <v>45</v>
      </c>
      <c r="AJ14" s="5" t="s">
        <v>45</v>
      </c>
      <c r="AK14" s="5" t="s">
        <v>45</v>
      </c>
      <c r="AL14" s="5" t="s">
        <v>45</v>
      </c>
      <c r="AM14" s="5" t="s">
        <v>45</v>
      </c>
      <c r="AN14" s="5" t="s">
        <v>45</v>
      </c>
      <c r="AO14" s="5" t="s">
        <v>45</v>
      </c>
    </row>
    <row r="15" spans="1:42" ht="42.95" customHeight="1">
      <c r="A15" s="4">
        <v>2016</v>
      </c>
      <c r="B15" s="4" t="s">
        <v>166</v>
      </c>
      <c r="C15" s="4" t="s">
        <v>176</v>
      </c>
      <c r="D15" s="4" t="s">
        <v>44</v>
      </c>
      <c r="E15" s="5" t="s">
        <v>45</v>
      </c>
      <c r="F15" s="4" t="s">
        <v>168</v>
      </c>
      <c r="G15" s="5" t="s">
        <v>177</v>
      </c>
      <c r="H15" s="5" t="s">
        <v>178</v>
      </c>
      <c r="I15" s="5" t="s">
        <v>179</v>
      </c>
      <c r="J15" s="4" t="s">
        <v>180</v>
      </c>
      <c r="K15" s="5" t="s">
        <v>181</v>
      </c>
      <c r="L15" s="6">
        <v>1394867.44</v>
      </c>
      <c r="M15" s="5" t="s">
        <v>177</v>
      </c>
      <c r="N15" s="5" t="s">
        <v>178</v>
      </c>
      <c r="O15" s="5" t="s">
        <v>179</v>
      </c>
      <c r="P15" s="4" t="s">
        <v>180</v>
      </c>
      <c r="Q15" s="5" t="s">
        <v>181</v>
      </c>
      <c r="R15" s="4" t="s">
        <v>52</v>
      </c>
      <c r="S15" s="4" t="s">
        <v>52</v>
      </c>
      <c r="T15" s="4" t="s">
        <v>52</v>
      </c>
      <c r="U15" s="4" t="str">
        <f t="shared" si="4"/>
        <v>DOPI-MUN-RP-PROY-AD-009-2016</v>
      </c>
      <c r="V15" s="7">
        <v>42406</v>
      </c>
      <c r="W15" s="6">
        <f t="shared" si="0"/>
        <v>1202471.9310344828</v>
      </c>
      <c r="X15" s="6">
        <f t="shared" si="1"/>
        <v>192395.50896551725</v>
      </c>
      <c r="Y15" s="6">
        <f t="shared" si="2"/>
        <v>1394867.44</v>
      </c>
      <c r="Z15" s="6">
        <f t="shared" si="3"/>
        <v>139486.74</v>
      </c>
      <c r="AA15" s="4" t="s">
        <v>182</v>
      </c>
      <c r="AB15" s="8" t="s">
        <v>45</v>
      </c>
      <c r="AC15" s="5" t="s">
        <v>54</v>
      </c>
      <c r="AD15" s="7">
        <v>42408</v>
      </c>
      <c r="AE15" s="7">
        <v>42551</v>
      </c>
      <c r="AF15" s="4" t="s">
        <v>183</v>
      </c>
      <c r="AG15" s="5" t="s">
        <v>45</v>
      </c>
      <c r="AH15" s="5" t="s">
        <v>45</v>
      </c>
      <c r="AI15" s="5" t="s">
        <v>45</v>
      </c>
      <c r="AJ15" s="5" t="s">
        <v>45</v>
      </c>
      <c r="AK15" s="5" t="s">
        <v>45</v>
      </c>
      <c r="AL15" s="5" t="s">
        <v>45</v>
      </c>
      <c r="AM15" s="5" t="s">
        <v>45</v>
      </c>
      <c r="AN15" s="5" t="s">
        <v>45</v>
      </c>
      <c r="AO15" s="5" t="s">
        <v>45</v>
      </c>
    </row>
    <row r="16" spans="1:42" ht="42.95" customHeight="1">
      <c r="A16" s="4">
        <v>2016</v>
      </c>
      <c r="B16" s="4" t="s">
        <v>166</v>
      </c>
      <c r="C16" s="4" t="s">
        <v>184</v>
      </c>
      <c r="D16" s="4" t="s">
        <v>44</v>
      </c>
      <c r="E16" s="5" t="s">
        <v>45</v>
      </c>
      <c r="F16" s="4" t="s">
        <v>168</v>
      </c>
      <c r="G16" s="9" t="s">
        <v>185</v>
      </c>
      <c r="H16" s="9" t="s">
        <v>186</v>
      </c>
      <c r="I16" s="9" t="s">
        <v>187</v>
      </c>
      <c r="J16" s="4" t="s">
        <v>188</v>
      </c>
      <c r="K16" s="9" t="s">
        <v>189</v>
      </c>
      <c r="L16" s="6">
        <v>1293527.1299999999</v>
      </c>
      <c r="M16" s="9" t="s">
        <v>185</v>
      </c>
      <c r="N16" s="9" t="s">
        <v>186</v>
      </c>
      <c r="O16" s="9" t="s">
        <v>187</v>
      </c>
      <c r="P16" s="4" t="s">
        <v>188</v>
      </c>
      <c r="Q16" s="9" t="s">
        <v>189</v>
      </c>
      <c r="R16" s="4" t="s">
        <v>52</v>
      </c>
      <c r="S16" s="4" t="s">
        <v>52</v>
      </c>
      <c r="T16" s="4" t="s">
        <v>52</v>
      </c>
      <c r="U16" s="4" t="str">
        <f t="shared" si="4"/>
        <v>DOPI-MUN-RP-PROY-AD-010-2016</v>
      </c>
      <c r="V16" s="7">
        <v>42406</v>
      </c>
      <c r="W16" s="6">
        <f t="shared" si="0"/>
        <v>1115109.5948275861</v>
      </c>
      <c r="X16" s="6">
        <f t="shared" si="1"/>
        <v>178417.53517241377</v>
      </c>
      <c r="Y16" s="6">
        <f t="shared" si="2"/>
        <v>1293527.1299999999</v>
      </c>
      <c r="Z16" s="6">
        <f t="shared" si="3"/>
        <v>129352.71</v>
      </c>
      <c r="AA16" s="4" t="s">
        <v>190</v>
      </c>
      <c r="AB16" s="8" t="s">
        <v>45</v>
      </c>
      <c r="AC16" s="5" t="s">
        <v>54</v>
      </c>
      <c r="AD16" s="7">
        <v>42408</v>
      </c>
      <c r="AE16" s="7">
        <v>42551</v>
      </c>
      <c r="AF16" s="4" t="s">
        <v>191</v>
      </c>
      <c r="AG16" s="5" t="s">
        <v>45</v>
      </c>
      <c r="AH16" s="5" t="s">
        <v>45</v>
      </c>
      <c r="AI16" s="5" t="s">
        <v>45</v>
      </c>
      <c r="AJ16" s="5" t="s">
        <v>45</v>
      </c>
      <c r="AK16" s="5" t="s">
        <v>45</v>
      </c>
      <c r="AL16" s="5" t="s">
        <v>45</v>
      </c>
      <c r="AM16" s="5" t="s">
        <v>45</v>
      </c>
      <c r="AN16" s="5" t="s">
        <v>45</v>
      </c>
      <c r="AO16" s="5" t="s">
        <v>45</v>
      </c>
    </row>
    <row r="17" spans="1:41" ht="42.95" customHeight="1">
      <c r="A17" s="4">
        <v>2016</v>
      </c>
      <c r="B17" s="4" t="s">
        <v>166</v>
      </c>
      <c r="C17" s="4" t="s">
        <v>192</v>
      </c>
      <c r="D17" s="4" t="s">
        <v>44</v>
      </c>
      <c r="E17" s="5" t="s">
        <v>45</v>
      </c>
      <c r="F17" s="4" t="s">
        <v>168</v>
      </c>
      <c r="G17" s="5" t="s">
        <v>193</v>
      </c>
      <c r="H17" s="5" t="s">
        <v>194</v>
      </c>
      <c r="I17" s="5" t="s">
        <v>195</v>
      </c>
      <c r="J17" s="8" t="s">
        <v>196</v>
      </c>
      <c r="K17" s="5" t="s">
        <v>197</v>
      </c>
      <c r="L17" s="6">
        <v>1456436.78</v>
      </c>
      <c r="M17" s="5" t="s">
        <v>193</v>
      </c>
      <c r="N17" s="5" t="s">
        <v>194</v>
      </c>
      <c r="O17" s="5" t="s">
        <v>195</v>
      </c>
      <c r="P17" s="8" t="s">
        <v>196</v>
      </c>
      <c r="Q17" s="5" t="s">
        <v>197</v>
      </c>
      <c r="R17" s="4" t="s">
        <v>52</v>
      </c>
      <c r="S17" s="4" t="s">
        <v>52</v>
      </c>
      <c r="T17" s="4" t="s">
        <v>52</v>
      </c>
      <c r="U17" s="4" t="str">
        <f t="shared" si="4"/>
        <v>DOPI-MUN-RP-PROY-AD-011-2016</v>
      </c>
      <c r="V17" s="7">
        <v>42406</v>
      </c>
      <c r="W17" s="6">
        <f t="shared" si="0"/>
        <v>1255548.9482758623</v>
      </c>
      <c r="X17" s="6">
        <f t="shared" si="1"/>
        <v>200887.83172413797</v>
      </c>
      <c r="Y17" s="6">
        <f t="shared" si="2"/>
        <v>1456436.7800000003</v>
      </c>
      <c r="Z17" s="6">
        <f t="shared" si="3"/>
        <v>145643.68</v>
      </c>
      <c r="AA17" s="4" t="s">
        <v>198</v>
      </c>
      <c r="AB17" s="8" t="s">
        <v>45</v>
      </c>
      <c r="AC17" s="5" t="s">
        <v>54</v>
      </c>
      <c r="AD17" s="7">
        <v>42408</v>
      </c>
      <c r="AE17" s="7">
        <v>42735</v>
      </c>
      <c r="AF17" s="4" t="s">
        <v>199</v>
      </c>
      <c r="AG17" s="5" t="s">
        <v>45</v>
      </c>
      <c r="AH17" s="5" t="s">
        <v>45</v>
      </c>
      <c r="AI17" s="5" t="s">
        <v>45</v>
      </c>
      <c r="AJ17" s="5" t="s">
        <v>45</v>
      </c>
      <c r="AK17" s="5" t="s">
        <v>45</v>
      </c>
      <c r="AL17" s="5" t="s">
        <v>45</v>
      </c>
      <c r="AM17" s="5" t="s">
        <v>45</v>
      </c>
      <c r="AN17" s="5" t="s">
        <v>45</v>
      </c>
      <c r="AO17" s="5" t="s">
        <v>45</v>
      </c>
    </row>
    <row r="18" spans="1:41" ht="42.95" customHeight="1">
      <c r="A18" s="4">
        <v>2016</v>
      </c>
      <c r="B18" s="4" t="s">
        <v>166</v>
      </c>
      <c r="C18" s="4" t="s">
        <v>200</v>
      </c>
      <c r="D18" s="4" t="s">
        <v>44</v>
      </c>
      <c r="E18" s="5" t="s">
        <v>45</v>
      </c>
      <c r="F18" s="4" t="s">
        <v>168</v>
      </c>
      <c r="G18" s="5" t="s">
        <v>201</v>
      </c>
      <c r="H18" s="5" t="s">
        <v>202</v>
      </c>
      <c r="I18" s="5" t="s">
        <v>203</v>
      </c>
      <c r="J18" s="8" t="s">
        <v>204</v>
      </c>
      <c r="K18" s="5" t="s">
        <v>205</v>
      </c>
      <c r="L18" s="6">
        <v>1528326.3</v>
      </c>
      <c r="M18" s="5" t="s">
        <v>201</v>
      </c>
      <c r="N18" s="5" t="s">
        <v>202</v>
      </c>
      <c r="O18" s="5" t="s">
        <v>203</v>
      </c>
      <c r="P18" s="8" t="s">
        <v>204</v>
      </c>
      <c r="Q18" s="5" t="s">
        <v>205</v>
      </c>
      <c r="R18" s="4" t="s">
        <v>52</v>
      </c>
      <c r="S18" s="4" t="s">
        <v>52</v>
      </c>
      <c r="T18" s="4" t="s">
        <v>52</v>
      </c>
      <c r="U18" s="4" t="str">
        <f t="shared" si="4"/>
        <v>DOPI-MUN-RP-PROY-AD-012-2016</v>
      </c>
      <c r="V18" s="7">
        <v>42406</v>
      </c>
      <c r="W18" s="6">
        <f t="shared" si="0"/>
        <v>1317522.6724137932</v>
      </c>
      <c r="X18" s="6">
        <f t="shared" si="1"/>
        <v>210803.62758620692</v>
      </c>
      <c r="Y18" s="6">
        <f t="shared" si="2"/>
        <v>1528326.3</v>
      </c>
      <c r="Z18" s="6">
        <f t="shared" si="3"/>
        <v>152832.63</v>
      </c>
      <c r="AA18" s="4" t="s">
        <v>206</v>
      </c>
      <c r="AB18" s="12" t="s">
        <v>940</v>
      </c>
      <c r="AC18" s="5" t="s">
        <v>54</v>
      </c>
      <c r="AD18" s="7">
        <v>42408</v>
      </c>
      <c r="AE18" s="7">
        <v>42735</v>
      </c>
      <c r="AF18" s="4" t="s">
        <v>199</v>
      </c>
      <c r="AG18" s="5" t="s">
        <v>45</v>
      </c>
      <c r="AH18" s="5" t="s">
        <v>45</v>
      </c>
      <c r="AI18" s="5" t="s">
        <v>45</v>
      </c>
      <c r="AJ18" s="5" t="s">
        <v>45</v>
      </c>
      <c r="AK18" s="5" t="s">
        <v>45</v>
      </c>
      <c r="AL18" s="5" t="s">
        <v>45</v>
      </c>
      <c r="AM18" s="5" t="s">
        <v>45</v>
      </c>
      <c r="AN18" s="5" t="s">
        <v>45</v>
      </c>
      <c r="AO18" s="5" t="s">
        <v>45</v>
      </c>
    </row>
    <row r="19" spans="1:41" ht="42.95" customHeight="1">
      <c r="A19" s="4">
        <v>2016</v>
      </c>
      <c r="B19" s="4" t="s">
        <v>166</v>
      </c>
      <c r="C19" s="4" t="s">
        <v>207</v>
      </c>
      <c r="D19" s="4" t="s">
        <v>44</v>
      </c>
      <c r="E19" s="5" t="s">
        <v>45</v>
      </c>
      <c r="F19" s="4" t="s">
        <v>168</v>
      </c>
      <c r="G19" s="5" t="s">
        <v>208</v>
      </c>
      <c r="H19" s="5" t="s">
        <v>194</v>
      </c>
      <c r="I19" s="5" t="s">
        <v>209</v>
      </c>
      <c r="J19" s="4" t="s">
        <v>210</v>
      </c>
      <c r="K19" s="5" t="s">
        <v>211</v>
      </c>
      <c r="L19" s="6">
        <v>1201315.48</v>
      </c>
      <c r="M19" s="5" t="s">
        <v>208</v>
      </c>
      <c r="N19" s="5" t="s">
        <v>194</v>
      </c>
      <c r="O19" s="5" t="s">
        <v>209</v>
      </c>
      <c r="P19" s="4" t="s">
        <v>210</v>
      </c>
      <c r="Q19" s="5" t="s">
        <v>211</v>
      </c>
      <c r="R19" s="4" t="s">
        <v>52</v>
      </c>
      <c r="S19" s="4" t="s">
        <v>52</v>
      </c>
      <c r="T19" s="4" t="s">
        <v>52</v>
      </c>
      <c r="U19" s="4" t="str">
        <f t="shared" si="4"/>
        <v>DOPI-MUN-RP-PROY-AD-013-2016</v>
      </c>
      <c r="V19" s="7">
        <v>42406</v>
      </c>
      <c r="W19" s="6">
        <f t="shared" si="0"/>
        <v>1035616.7931034483</v>
      </c>
      <c r="X19" s="6">
        <f t="shared" si="1"/>
        <v>165698.68689655175</v>
      </c>
      <c r="Y19" s="6">
        <f t="shared" si="2"/>
        <v>1201315.48</v>
      </c>
      <c r="Z19" s="6">
        <f t="shared" si="3"/>
        <v>120131.55</v>
      </c>
      <c r="AA19" s="4" t="s">
        <v>212</v>
      </c>
      <c r="AB19" s="12" t="s">
        <v>934</v>
      </c>
      <c r="AC19" s="5" t="s">
        <v>54</v>
      </c>
      <c r="AD19" s="7">
        <v>42408</v>
      </c>
      <c r="AE19" s="7">
        <v>42551</v>
      </c>
      <c r="AF19" s="4" t="s">
        <v>199</v>
      </c>
      <c r="AG19" s="5" t="s">
        <v>45</v>
      </c>
      <c r="AH19" s="5" t="s">
        <v>45</v>
      </c>
      <c r="AI19" s="5" t="s">
        <v>45</v>
      </c>
      <c r="AJ19" s="5" t="s">
        <v>45</v>
      </c>
      <c r="AK19" s="5" t="s">
        <v>45</v>
      </c>
      <c r="AL19" s="5" t="s">
        <v>45</v>
      </c>
      <c r="AM19" s="5" t="s">
        <v>45</v>
      </c>
      <c r="AN19" s="5" t="s">
        <v>45</v>
      </c>
      <c r="AO19" s="5" t="s">
        <v>45</v>
      </c>
    </row>
    <row r="20" spans="1:41" ht="42.95" customHeight="1">
      <c r="A20" s="4">
        <v>2016</v>
      </c>
      <c r="B20" s="4" t="s">
        <v>166</v>
      </c>
      <c r="C20" s="4" t="s">
        <v>213</v>
      </c>
      <c r="D20" s="4" t="s">
        <v>44</v>
      </c>
      <c r="E20" s="5" t="s">
        <v>45</v>
      </c>
      <c r="F20" s="4" t="s">
        <v>168</v>
      </c>
      <c r="G20" s="5" t="s">
        <v>214</v>
      </c>
      <c r="H20" s="5" t="s">
        <v>215</v>
      </c>
      <c r="I20" s="5" t="s">
        <v>216</v>
      </c>
      <c r="J20" s="8" t="s">
        <v>217</v>
      </c>
      <c r="K20" s="5" t="s">
        <v>218</v>
      </c>
      <c r="L20" s="6">
        <v>1385659.75</v>
      </c>
      <c r="M20" s="5" t="s">
        <v>214</v>
      </c>
      <c r="N20" s="5" t="s">
        <v>215</v>
      </c>
      <c r="O20" s="5" t="s">
        <v>216</v>
      </c>
      <c r="P20" s="8" t="s">
        <v>217</v>
      </c>
      <c r="Q20" s="5" t="s">
        <v>218</v>
      </c>
      <c r="R20" s="4" t="s">
        <v>52</v>
      </c>
      <c r="S20" s="4" t="s">
        <v>52</v>
      </c>
      <c r="T20" s="4" t="s">
        <v>52</v>
      </c>
      <c r="U20" s="4" t="str">
        <f t="shared" si="4"/>
        <v>DOPI-MUN-RP-PROY-AD-014-2016</v>
      </c>
      <c r="V20" s="7">
        <v>42406</v>
      </c>
      <c r="W20" s="6">
        <f t="shared" si="0"/>
        <v>1194534.2672413795</v>
      </c>
      <c r="X20" s="6">
        <f t="shared" si="1"/>
        <v>191125.48275862072</v>
      </c>
      <c r="Y20" s="6">
        <f t="shared" si="2"/>
        <v>1385659.7500000002</v>
      </c>
      <c r="Z20" s="6">
        <f t="shared" si="3"/>
        <v>138565.98000000001</v>
      </c>
      <c r="AA20" s="4" t="s">
        <v>219</v>
      </c>
      <c r="AB20" s="8" t="s">
        <v>45</v>
      </c>
      <c r="AC20" s="5" t="s">
        <v>54</v>
      </c>
      <c r="AD20" s="7">
        <v>42408</v>
      </c>
      <c r="AE20" s="7">
        <v>42551</v>
      </c>
      <c r="AF20" s="4" t="s">
        <v>220</v>
      </c>
      <c r="AG20" s="5" t="s">
        <v>45</v>
      </c>
      <c r="AH20" s="5" t="s">
        <v>45</v>
      </c>
      <c r="AI20" s="5" t="s">
        <v>45</v>
      </c>
      <c r="AJ20" s="5" t="s">
        <v>45</v>
      </c>
      <c r="AK20" s="5" t="s">
        <v>45</v>
      </c>
      <c r="AL20" s="5" t="s">
        <v>45</v>
      </c>
      <c r="AM20" s="5" t="s">
        <v>45</v>
      </c>
      <c r="AN20" s="5" t="s">
        <v>45</v>
      </c>
      <c r="AO20" s="5" t="s">
        <v>45</v>
      </c>
    </row>
    <row r="21" spans="1:41" ht="42.95" customHeight="1">
      <c r="A21" s="4">
        <v>2016</v>
      </c>
      <c r="B21" s="4" t="s">
        <v>42</v>
      </c>
      <c r="C21" s="4" t="s">
        <v>221</v>
      </c>
      <c r="D21" s="4" t="s">
        <v>44</v>
      </c>
      <c r="E21" s="5" t="s">
        <v>45</v>
      </c>
      <c r="F21" s="4" t="s">
        <v>222</v>
      </c>
      <c r="G21" s="5" t="s">
        <v>223</v>
      </c>
      <c r="H21" s="5" t="s">
        <v>224</v>
      </c>
      <c r="I21" s="5" t="s">
        <v>84</v>
      </c>
      <c r="J21" s="4" t="s">
        <v>225</v>
      </c>
      <c r="K21" s="5" t="s">
        <v>226</v>
      </c>
      <c r="L21" s="6">
        <v>1547300.2</v>
      </c>
      <c r="M21" s="5" t="s">
        <v>223</v>
      </c>
      <c r="N21" s="5" t="s">
        <v>224</v>
      </c>
      <c r="O21" s="5" t="s">
        <v>84</v>
      </c>
      <c r="P21" s="4" t="s">
        <v>225</v>
      </c>
      <c r="Q21" s="5" t="s">
        <v>226</v>
      </c>
      <c r="R21" s="4" t="s">
        <v>52</v>
      </c>
      <c r="S21" s="4" t="s">
        <v>52</v>
      </c>
      <c r="T21" s="4" t="s">
        <v>52</v>
      </c>
      <c r="U21" s="4" t="str">
        <f t="shared" si="4"/>
        <v>DOPI-MUN-RP-EP-AD-015-2016</v>
      </c>
      <c r="V21" s="7">
        <v>42413</v>
      </c>
      <c r="W21" s="6">
        <f t="shared" si="0"/>
        <v>1333879.4827586208</v>
      </c>
      <c r="X21" s="6">
        <f>W21*0.16</f>
        <v>213420.71724137932</v>
      </c>
      <c r="Y21" s="6">
        <f t="shared" si="2"/>
        <v>1547300.2000000002</v>
      </c>
      <c r="Z21" s="6">
        <f t="shared" si="3"/>
        <v>154730.01999999999</v>
      </c>
      <c r="AA21" s="4" t="s">
        <v>227</v>
      </c>
      <c r="AB21" s="12" t="s">
        <v>935</v>
      </c>
      <c r="AC21" s="5" t="s">
        <v>54</v>
      </c>
      <c r="AD21" s="7">
        <v>42415</v>
      </c>
      <c r="AE21" s="7">
        <v>42475</v>
      </c>
      <c r="AF21" s="4" t="s">
        <v>228</v>
      </c>
      <c r="AG21" s="5" t="s">
        <v>45</v>
      </c>
      <c r="AH21" s="5" t="s">
        <v>45</v>
      </c>
      <c r="AI21" s="5" t="s">
        <v>45</v>
      </c>
      <c r="AJ21" s="5" t="s">
        <v>45</v>
      </c>
      <c r="AK21" s="5" t="s">
        <v>45</v>
      </c>
      <c r="AL21" s="5" t="s">
        <v>45</v>
      </c>
      <c r="AM21" s="5" t="s">
        <v>45</v>
      </c>
      <c r="AN21" s="5" t="s">
        <v>45</v>
      </c>
      <c r="AO21" s="5" t="s">
        <v>45</v>
      </c>
    </row>
    <row r="22" spans="1:41" s="3" customFormat="1" ht="42.95" customHeight="1">
      <c r="A22" s="8">
        <v>2016</v>
      </c>
      <c r="B22" s="8" t="s">
        <v>42</v>
      </c>
      <c r="C22" s="4" t="s">
        <v>229</v>
      </c>
      <c r="D22" s="8" t="s">
        <v>44</v>
      </c>
      <c r="E22" s="9" t="s">
        <v>45</v>
      </c>
      <c r="F22" s="8" t="s">
        <v>230</v>
      </c>
      <c r="G22" s="5" t="s">
        <v>231</v>
      </c>
      <c r="H22" s="5" t="s">
        <v>186</v>
      </c>
      <c r="I22" s="5" t="s">
        <v>232</v>
      </c>
      <c r="J22" s="4" t="s">
        <v>233</v>
      </c>
      <c r="K22" s="9" t="s">
        <v>234</v>
      </c>
      <c r="L22" s="10">
        <v>1555449.71</v>
      </c>
      <c r="M22" s="9" t="str">
        <f>G22</f>
        <v>Raul</v>
      </c>
      <c r="N22" s="9" t="str">
        <f>H22</f>
        <v>Ortega</v>
      </c>
      <c r="O22" s="9" t="str">
        <f>I22</f>
        <v>Jara</v>
      </c>
      <c r="P22" s="8" t="str">
        <f>J22</f>
        <v>Construcciones Anayari, S. A. de C. V. PCZ-131/2016</v>
      </c>
      <c r="Q22" s="9" t="str">
        <f>K22</f>
        <v>CAN030528ME0</v>
      </c>
      <c r="R22" s="8" t="s">
        <v>52</v>
      </c>
      <c r="S22" s="8" t="s">
        <v>52</v>
      </c>
      <c r="T22" s="8" t="s">
        <v>52</v>
      </c>
      <c r="U22" s="8" t="str">
        <f>C22</f>
        <v>DOPI-MUN-RP-OC-AD-032-16</v>
      </c>
      <c r="V22" s="11">
        <v>42461</v>
      </c>
      <c r="W22" s="10">
        <f>Y22/1.16</f>
        <v>1340904.9224137932</v>
      </c>
      <c r="X22" s="10">
        <f>W22*0.16</f>
        <v>214544.78758620692</v>
      </c>
      <c r="Y22" s="10">
        <v>1555449.71</v>
      </c>
      <c r="Z22" s="6">
        <f t="shared" si="3"/>
        <v>155544.97</v>
      </c>
      <c r="AA22" s="8" t="s">
        <v>235</v>
      </c>
      <c r="AB22" s="8" t="s">
        <v>45</v>
      </c>
      <c r="AC22" s="9" t="s">
        <v>54</v>
      </c>
      <c r="AD22" s="11">
        <v>42464</v>
      </c>
      <c r="AE22" s="11">
        <v>42536</v>
      </c>
      <c r="AF22" s="8" t="s">
        <v>236</v>
      </c>
      <c r="AG22" s="9" t="s">
        <v>45</v>
      </c>
      <c r="AH22" s="9" t="s">
        <v>45</v>
      </c>
      <c r="AI22" s="9" t="s">
        <v>45</v>
      </c>
      <c r="AJ22" s="9" t="s">
        <v>45</v>
      </c>
      <c r="AK22" s="9" t="s">
        <v>45</v>
      </c>
      <c r="AL22" s="9" t="s">
        <v>45</v>
      </c>
      <c r="AM22" s="9" t="s">
        <v>45</v>
      </c>
      <c r="AN22" s="9" t="s">
        <v>45</v>
      </c>
      <c r="AO22" s="9" t="s">
        <v>45</v>
      </c>
    </row>
    <row r="23" spans="1:41" ht="42.95" customHeight="1">
      <c r="A23" s="4">
        <v>2016</v>
      </c>
      <c r="B23" s="4" t="s">
        <v>42</v>
      </c>
      <c r="C23" s="4" t="s">
        <v>237</v>
      </c>
      <c r="D23" s="4" t="s">
        <v>44</v>
      </c>
      <c r="E23" s="5" t="s">
        <v>45</v>
      </c>
      <c r="F23" s="8" t="s">
        <v>238</v>
      </c>
      <c r="G23" s="9" t="s">
        <v>239</v>
      </c>
      <c r="H23" s="9" t="s">
        <v>240</v>
      </c>
      <c r="I23" s="9" t="s">
        <v>241</v>
      </c>
      <c r="J23" s="4" t="s">
        <v>242</v>
      </c>
      <c r="K23" s="9" t="s">
        <v>243</v>
      </c>
      <c r="L23" s="10">
        <v>476740.63</v>
      </c>
      <c r="M23" s="9" t="str">
        <f t="shared" ref="M23:Q33" si="5">G23</f>
        <v>Juan José</v>
      </c>
      <c r="N23" s="9" t="str">
        <f t="shared" si="5"/>
        <v>Gutiérrez</v>
      </c>
      <c r="O23" s="9" t="str">
        <f t="shared" si="5"/>
        <v>Contreras</v>
      </c>
      <c r="P23" s="8" t="str">
        <f t="shared" si="5"/>
        <v>Rencoist Construcciones, S. A. de C. V. PCZ-080/2016</v>
      </c>
      <c r="Q23" s="9" t="str">
        <f t="shared" si="5"/>
        <v>RCO130920JX9</v>
      </c>
      <c r="R23" s="8" t="s">
        <v>52</v>
      </c>
      <c r="S23" s="8" t="s">
        <v>52</v>
      </c>
      <c r="T23" s="8" t="s">
        <v>52</v>
      </c>
      <c r="U23" s="8" t="str">
        <f t="shared" ref="U23:U30" si="6">C23</f>
        <v>DOPI-MUN-RP-IM-AD-033-16</v>
      </c>
      <c r="V23" s="11">
        <v>42461</v>
      </c>
      <c r="W23" s="10">
        <f>L23/1.16</f>
        <v>410983.30172413797</v>
      </c>
      <c r="X23" s="10">
        <f>W23*0.16</f>
        <v>65757.328275862077</v>
      </c>
      <c r="Y23" s="10">
        <v>476740.63</v>
      </c>
      <c r="Z23" s="6">
        <f t="shared" si="3"/>
        <v>47674.06</v>
      </c>
      <c r="AA23" s="8" t="s">
        <v>244</v>
      </c>
      <c r="AB23" s="12" t="s">
        <v>936</v>
      </c>
      <c r="AC23" s="9" t="s">
        <v>54</v>
      </c>
      <c r="AD23" s="11">
        <v>42464</v>
      </c>
      <c r="AE23" s="11">
        <v>42510</v>
      </c>
      <c r="AF23" s="8" t="s">
        <v>73</v>
      </c>
      <c r="AG23" s="5" t="s">
        <v>45</v>
      </c>
      <c r="AH23" s="5" t="s">
        <v>45</v>
      </c>
      <c r="AI23" s="5" t="s">
        <v>45</v>
      </c>
      <c r="AJ23" s="5" t="s">
        <v>45</v>
      </c>
      <c r="AK23" s="5" t="s">
        <v>45</v>
      </c>
      <c r="AL23" s="5" t="s">
        <v>45</v>
      </c>
      <c r="AM23" s="5" t="s">
        <v>45</v>
      </c>
      <c r="AN23" s="5" t="s">
        <v>45</v>
      </c>
      <c r="AO23" s="5" t="s">
        <v>45</v>
      </c>
    </row>
    <row r="24" spans="1:41" ht="42.95" customHeight="1">
      <c r="A24" s="4">
        <v>2016</v>
      </c>
      <c r="B24" s="4" t="s">
        <v>42</v>
      </c>
      <c r="C24" s="4" t="s">
        <v>245</v>
      </c>
      <c r="D24" s="4" t="s">
        <v>44</v>
      </c>
      <c r="E24" s="5" t="s">
        <v>45</v>
      </c>
      <c r="F24" s="8" t="s">
        <v>230</v>
      </c>
      <c r="G24" s="9" t="s">
        <v>135</v>
      </c>
      <c r="H24" s="9" t="s">
        <v>136</v>
      </c>
      <c r="I24" s="9" t="s">
        <v>137</v>
      </c>
      <c r="J24" s="4" t="s">
        <v>246</v>
      </c>
      <c r="K24" s="9" t="s">
        <v>139</v>
      </c>
      <c r="L24" s="10">
        <v>1475860.34</v>
      </c>
      <c r="M24" s="9" t="str">
        <f t="shared" si="5"/>
        <v>Bernardo</v>
      </c>
      <c r="N24" s="9" t="str">
        <f t="shared" si="5"/>
        <v>Saenz</v>
      </c>
      <c r="O24" s="9" t="str">
        <f t="shared" si="5"/>
        <v>Barba</v>
      </c>
      <c r="P24" s="8" t="str">
        <f t="shared" si="5"/>
        <v>Grupo Edificador Mayab, S. A. de C. V. PCZ-032/2016</v>
      </c>
      <c r="Q24" s="9" t="str">
        <f t="shared" si="5"/>
        <v>GEM070112PX8</v>
      </c>
      <c r="R24" s="8" t="s">
        <v>52</v>
      </c>
      <c r="S24" s="8" t="s">
        <v>52</v>
      </c>
      <c r="T24" s="8" t="s">
        <v>52</v>
      </c>
      <c r="U24" s="8" t="str">
        <f t="shared" si="6"/>
        <v>DOPI-MUN-RP-OC-AD-034-16</v>
      </c>
      <c r="V24" s="11">
        <v>42467</v>
      </c>
      <c r="W24" s="10">
        <f t="shared" ref="W24:W30" si="7">L24/1.16</f>
        <v>1272293.3965517243</v>
      </c>
      <c r="X24" s="10">
        <f t="shared" ref="X24:X30" si="8">W24*0.16</f>
        <v>203566.94344827588</v>
      </c>
      <c r="Y24" s="10">
        <v>1475860.34</v>
      </c>
      <c r="Z24" s="6">
        <f t="shared" si="3"/>
        <v>147586.03</v>
      </c>
      <c r="AA24" s="8" t="s">
        <v>247</v>
      </c>
      <c r="AB24" s="12" t="s">
        <v>937</v>
      </c>
      <c r="AC24" s="9" t="s">
        <v>54</v>
      </c>
      <c r="AD24" s="11">
        <v>42471</v>
      </c>
      <c r="AE24" s="11">
        <v>42536</v>
      </c>
      <c r="AF24" s="8" t="s">
        <v>97</v>
      </c>
      <c r="AG24" s="5" t="s">
        <v>45</v>
      </c>
      <c r="AH24" s="5" t="s">
        <v>45</v>
      </c>
      <c r="AI24" s="5" t="s">
        <v>45</v>
      </c>
      <c r="AJ24" s="5" t="s">
        <v>45</v>
      </c>
      <c r="AK24" s="5" t="s">
        <v>45</v>
      </c>
      <c r="AL24" s="5" t="s">
        <v>45</v>
      </c>
      <c r="AM24" s="5" t="s">
        <v>45</v>
      </c>
      <c r="AN24" s="5" t="s">
        <v>45</v>
      </c>
      <c r="AO24" s="5" t="s">
        <v>45</v>
      </c>
    </row>
    <row r="25" spans="1:41" ht="42.95" customHeight="1">
      <c r="A25" s="4">
        <v>2016</v>
      </c>
      <c r="B25" s="4" t="s">
        <v>42</v>
      </c>
      <c r="C25" s="4" t="s">
        <v>248</v>
      </c>
      <c r="D25" s="4" t="s">
        <v>44</v>
      </c>
      <c r="E25" s="5" t="s">
        <v>45</v>
      </c>
      <c r="F25" s="8" t="s">
        <v>230</v>
      </c>
      <c r="G25" s="9" t="s">
        <v>249</v>
      </c>
      <c r="H25" s="9" t="s">
        <v>250</v>
      </c>
      <c r="I25" s="9" t="s">
        <v>251</v>
      </c>
      <c r="J25" s="4" t="s">
        <v>252</v>
      </c>
      <c r="K25" s="9" t="s">
        <v>253</v>
      </c>
      <c r="L25" s="10">
        <v>1495685.74</v>
      </c>
      <c r="M25" s="9" t="str">
        <f t="shared" si="5"/>
        <v>Jorge Guillermo</v>
      </c>
      <c r="N25" s="9" t="str">
        <f t="shared" si="5"/>
        <v>Malacón</v>
      </c>
      <c r="O25" s="9" t="str">
        <f t="shared" si="5"/>
        <v>Sainz</v>
      </c>
      <c r="P25" s="8" t="str">
        <f t="shared" si="5"/>
        <v>Edficaciones Yazmin, S. A. de C. V.  PCZ-146/2016</v>
      </c>
      <c r="Q25" s="9" t="str">
        <f t="shared" si="5"/>
        <v>EYA020712BQ6</v>
      </c>
      <c r="R25" s="8" t="s">
        <v>52</v>
      </c>
      <c r="S25" s="8" t="s">
        <v>52</v>
      </c>
      <c r="T25" s="8" t="s">
        <v>52</v>
      </c>
      <c r="U25" s="8" t="str">
        <f t="shared" si="6"/>
        <v>DOPI-MUN-RP-OC-AD-035-16</v>
      </c>
      <c r="V25" s="11">
        <v>42475</v>
      </c>
      <c r="W25" s="10">
        <f t="shared" si="7"/>
        <v>1289384.2586206896</v>
      </c>
      <c r="X25" s="10">
        <f t="shared" si="8"/>
        <v>206301.48137931034</v>
      </c>
      <c r="Y25" s="10">
        <v>1495685.74</v>
      </c>
      <c r="Z25" s="6">
        <f t="shared" si="3"/>
        <v>149568.57</v>
      </c>
      <c r="AA25" s="8" t="s">
        <v>254</v>
      </c>
      <c r="AB25" s="12" t="s">
        <v>938</v>
      </c>
      <c r="AC25" s="9" t="s">
        <v>54</v>
      </c>
      <c r="AD25" s="11">
        <v>42478</v>
      </c>
      <c r="AE25" s="11">
        <v>42551</v>
      </c>
      <c r="AF25" s="8" t="s">
        <v>255</v>
      </c>
      <c r="AG25" s="5" t="s">
        <v>45</v>
      </c>
      <c r="AH25" s="5" t="s">
        <v>45</v>
      </c>
      <c r="AI25" s="5" t="s">
        <v>45</v>
      </c>
      <c r="AJ25" s="5" t="s">
        <v>45</v>
      </c>
      <c r="AK25" s="5" t="s">
        <v>45</v>
      </c>
      <c r="AL25" s="5" t="s">
        <v>45</v>
      </c>
      <c r="AM25" s="5" t="s">
        <v>45</v>
      </c>
      <c r="AN25" s="5" t="s">
        <v>45</v>
      </c>
      <c r="AO25" s="5" t="s">
        <v>45</v>
      </c>
    </row>
    <row r="26" spans="1:41" ht="42.95" customHeight="1">
      <c r="A26" s="4">
        <v>2016</v>
      </c>
      <c r="B26" s="4" t="s">
        <v>42</v>
      </c>
      <c r="C26" s="4" t="s">
        <v>256</v>
      </c>
      <c r="D26" s="4" t="s">
        <v>44</v>
      </c>
      <c r="E26" s="5" t="s">
        <v>45</v>
      </c>
      <c r="F26" s="8" t="s">
        <v>257</v>
      </c>
      <c r="G26" s="9" t="s">
        <v>258</v>
      </c>
      <c r="H26" s="9" t="s">
        <v>259</v>
      </c>
      <c r="I26" s="9" t="s">
        <v>260</v>
      </c>
      <c r="J26" s="4" t="s">
        <v>261</v>
      </c>
      <c r="K26" s="9" t="s">
        <v>262</v>
      </c>
      <c r="L26" s="10">
        <v>225850.48</v>
      </c>
      <c r="M26" s="9" t="str">
        <f t="shared" si="5"/>
        <v>Victor Martín</v>
      </c>
      <c r="N26" s="9" t="str">
        <f t="shared" si="5"/>
        <v>López</v>
      </c>
      <c r="O26" s="9" t="str">
        <f t="shared" si="5"/>
        <v>Santos</v>
      </c>
      <c r="P26" s="8" t="str">
        <f t="shared" si="5"/>
        <v>Construcciones Citus, S. A. de C. V. PCZ-141/2016</v>
      </c>
      <c r="Q26" s="9" t="str">
        <f t="shared" si="5"/>
        <v>CCI020411HS5</v>
      </c>
      <c r="R26" s="8" t="s">
        <v>52</v>
      </c>
      <c r="S26" s="8" t="s">
        <v>52</v>
      </c>
      <c r="T26" s="8" t="s">
        <v>52</v>
      </c>
      <c r="U26" s="8" t="str">
        <f t="shared" si="6"/>
        <v>DOPI-MUN-RP-IM-AD-036-16</v>
      </c>
      <c r="V26" s="11">
        <v>42475</v>
      </c>
      <c r="W26" s="10">
        <f t="shared" si="7"/>
        <v>194698.68965517243</v>
      </c>
      <c r="X26" s="10">
        <f t="shared" si="8"/>
        <v>31151.79034482759</v>
      </c>
      <c r="Y26" s="10">
        <v>225850.48</v>
      </c>
      <c r="Z26" s="6">
        <f t="shared" si="3"/>
        <v>22585.05</v>
      </c>
      <c r="AA26" s="8" t="s">
        <v>263</v>
      </c>
      <c r="AB26" s="8" t="s">
        <v>45</v>
      </c>
      <c r="AC26" s="9" t="s">
        <v>54</v>
      </c>
      <c r="AD26" s="11">
        <v>42478</v>
      </c>
      <c r="AE26" s="11">
        <v>42525</v>
      </c>
      <c r="AF26" s="8" t="s">
        <v>236</v>
      </c>
      <c r="AG26" s="5" t="s">
        <v>45</v>
      </c>
      <c r="AH26" s="5" t="s">
        <v>45</v>
      </c>
      <c r="AI26" s="5" t="s">
        <v>45</v>
      </c>
      <c r="AJ26" s="5" t="s">
        <v>45</v>
      </c>
      <c r="AK26" s="5" t="s">
        <v>45</v>
      </c>
      <c r="AL26" s="5" t="s">
        <v>45</v>
      </c>
      <c r="AM26" s="5" t="s">
        <v>45</v>
      </c>
      <c r="AN26" s="5" t="s">
        <v>45</v>
      </c>
      <c r="AO26" s="5" t="s">
        <v>45</v>
      </c>
    </row>
    <row r="27" spans="1:41" ht="42.95" customHeight="1">
      <c r="A27" s="4">
        <v>2016</v>
      </c>
      <c r="B27" s="4" t="s">
        <v>42</v>
      </c>
      <c r="C27" s="4" t="s">
        <v>264</v>
      </c>
      <c r="D27" s="4" t="s">
        <v>44</v>
      </c>
      <c r="E27" s="5" t="s">
        <v>45</v>
      </c>
      <c r="F27" s="8" t="s">
        <v>257</v>
      </c>
      <c r="G27" s="9" t="s">
        <v>265</v>
      </c>
      <c r="H27" s="9" t="s">
        <v>266</v>
      </c>
      <c r="I27" s="9" t="s">
        <v>267</v>
      </c>
      <c r="J27" s="4" t="s">
        <v>268</v>
      </c>
      <c r="K27" s="9" t="s">
        <v>269</v>
      </c>
      <c r="L27" s="10">
        <v>385554.88</v>
      </c>
      <c r="M27" s="9" t="str">
        <f t="shared" si="5"/>
        <v>Adriana Del Refugio</v>
      </c>
      <c r="N27" s="9" t="str">
        <f t="shared" si="5"/>
        <v>De la Torre</v>
      </c>
      <c r="O27" s="9" t="str">
        <f t="shared" si="5"/>
        <v>Martín</v>
      </c>
      <c r="P27" s="8" t="str">
        <f t="shared" si="5"/>
        <v>SDT Constructora S. A. de C. V. PCZ-147/2016</v>
      </c>
      <c r="Q27" s="9" t="str">
        <f t="shared" si="5"/>
        <v>SCO040813IIA</v>
      </c>
      <c r="R27" s="8" t="s">
        <v>52</v>
      </c>
      <c r="S27" s="8" t="s">
        <v>52</v>
      </c>
      <c r="T27" s="8" t="s">
        <v>52</v>
      </c>
      <c r="U27" s="8" t="str">
        <f t="shared" si="6"/>
        <v>DOPI-MUN-RP-IM-AD-037-16</v>
      </c>
      <c r="V27" s="11">
        <v>42482</v>
      </c>
      <c r="W27" s="10">
        <f t="shared" si="7"/>
        <v>332374.89655172417</v>
      </c>
      <c r="X27" s="10">
        <f t="shared" si="8"/>
        <v>53179.983448275867</v>
      </c>
      <c r="Y27" s="10">
        <v>385554.88</v>
      </c>
      <c r="Z27" s="6">
        <f t="shared" si="3"/>
        <v>38555.49</v>
      </c>
      <c r="AA27" s="8" t="s">
        <v>270</v>
      </c>
      <c r="AB27" s="8" t="s">
        <v>45</v>
      </c>
      <c r="AC27" s="9" t="s">
        <v>54</v>
      </c>
      <c r="AD27" s="11">
        <v>42485</v>
      </c>
      <c r="AE27" s="11">
        <v>42521</v>
      </c>
      <c r="AF27" s="8" t="s">
        <v>64</v>
      </c>
      <c r="AG27" s="5" t="s">
        <v>45</v>
      </c>
      <c r="AH27" s="5" t="s">
        <v>45</v>
      </c>
      <c r="AI27" s="5" t="s">
        <v>45</v>
      </c>
      <c r="AJ27" s="5" t="s">
        <v>45</v>
      </c>
      <c r="AK27" s="5" t="s">
        <v>45</v>
      </c>
      <c r="AL27" s="5" t="s">
        <v>45</v>
      </c>
      <c r="AM27" s="5" t="s">
        <v>45</v>
      </c>
      <c r="AN27" s="5" t="s">
        <v>45</v>
      </c>
      <c r="AO27" s="5" t="s">
        <v>45</v>
      </c>
    </row>
    <row r="28" spans="1:41" ht="42.95" customHeight="1">
      <c r="A28" s="4">
        <v>2016</v>
      </c>
      <c r="B28" s="4" t="s">
        <v>42</v>
      </c>
      <c r="C28" s="4" t="s">
        <v>271</v>
      </c>
      <c r="D28" s="4" t="s">
        <v>44</v>
      </c>
      <c r="E28" s="5" t="s">
        <v>45</v>
      </c>
      <c r="F28" s="8" t="s">
        <v>272</v>
      </c>
      <c r="G28" s="9" t="s">
        <v>273</v>
      </c>
      <c r="H28" s="9" t="s">
        <v>274</v>
      </c>
      <c r="I28" s="9" t="s">
        <v>275</v>
      </c>
      <c r="J28" s="4" t="s">
        <v>276</v>
      </c>
      <c r="K28" s="9" t="s">
        <v>277</v>
      </c>
      <c r="L28" s="10">
        <v>758305.64</v>
      </c>
      <c r="M28" s="9" t="str">
        <f t="shared" si="5"/>
        <v>Omar</v>
      </c>
      <c r="N28" s="9" t="str">
        <f t="shared" si="5"/>
        <v>Mora</v>
      </c>
      <c r="O28" s="9" t="str">
        <f t="shared" si="5"/>
        <v>Montes de Oca</v>
      </c>
      <c r="P28" s="8" t="str">
        <f t="shared" si="5"/>
        <v>Dommont Construcciones, S. A. de C. V. PCZ-133/2016</v>
      </c>
      <c r="Q28" s="9" t="str">
        <f t="shared" si="5"/>
        <v>DCO130215C16</v>
      </c>
      <c r="R28" s="8" t="s">
        <v>52</v>
      </c>
      <c r="S28" s="8" t="s">
        <v>52</v>
      </c>
      <c r="T28" s="8" t="s">
        <v>52</v>
      </c>
      <c r="U28" s="8" t="str">
        <f t="shared" si="6"/>
        <v>DOPI-MUN-RP-OC-AD-038-16</v>
      </c>
      <c r="V28" s="11">
        <v>42482</v>
      </c>
      <c r="W28" s="10">
        <f t="shared" si="7"/>
        <v>653711.75862068974</v>
      </c>
      <c r="X28" s="10">
        <f t="shared" si="8"/>
        <v>104593.88137931036</v>
      </c>
      <c r="Y28" s="10">
        <v>758305.64</v>
      </c>
      <c r="Z28" s="6">
        <f t="shared" si="3"/>
        <v>75830.559999999998</v>
      </c>
      <c r="AA28" s="8" t="s">
        <v>278</v>
      </c>
      <c r="AB28" s="8" t="s">
        <v>45</v>
      </c>
      <c r="AC28" s="9" t="s">
        <v>54</v>
      </c>
      <c r="AD28" s="11">
        <v>42485</v>
      </c>
      <c r="AE28" s="11">
        <v>42536</v>
      </c>
      <c r="AF28" s="8" t="s">
        <v>97</v>
      </c>
      <c r="AG28" s="5" t="s">
        <v>45</v>
      </c>
      <c r="AH28" s="5" t="s">
        <v>45</v>
      </c>
      <c r="AI28" s="5" t="s">
        <v>45</v>
      </c>
      <c r="AJ28" s="5" t="s">
        <v>45</v>
      </c>
      <c r="AK28" s="5" t="s">
        <v>45</v>
      </c>
      <c r="AL28" s="5" t="s">
        <v>45</v>
      </c>
      <c r="AM28" s="5" t="s">
        <v>45</v>
      </c>
      <c r="AN28" s="5" t="s">
        <v>45</v>
      </c>
      <c r="AO28" s="5" t="s">
        <v>45</v>
      </c>
    </row>
    <row r="29" spans="1:41" ht="42.95" customHeight="1">
      <c r="A29" s="4">
        <v>2016</v>
      </c>
      <c r="B29" s="4" t="s">
        <v>42</v>
      </c>
      <c r="C29" s="4" t="s">
        <v>279</v>
      </c>
      <c r="D29" s="4" t="s">
        <v>44</v>
      </c>
      <c r="E29" s="5" t="s">
        <v>45</v>
      </c>
      <c r="F29" s="8" t="s">
        <v>280</v>
      </c>
      <c r="G29" s="9" t="s">
        <v>281</v>
      </c>
      <c r="H29" s="9" t="s">
        <v>282</v>
      </c>
      <c r="I29" s="9" t="s">
        <v>283</v>
      </c>
      <c r="J29" s="4" t="s">
        <v>284</v>
      </c>
      <c r="K29" s="9" t="s">
        <v>285</v>
      </c>
      <c r="L29" s="10">
        <v>377452.12</v>
      </c>
      <c r="M29" s="9" t="str">
        <f t="shared" si="5"/>
        <v>Juan Pablo</v>
      </c>
      <c r="N29" s="9" t="str">
        <f t="shared" si="5"/>
        <v>Vera</v>
      </c>
      <c r="O29" s="9" t="str">
        <f t="shared" si="5"/>
        <v>Tavares</v>
      </c>
      <c r="P29" s="8" t="str">
        <f t="shared" si="5"/>
        <v>Lizette Construcciones, S. A. de C. V. PCZ-045/2016</v>
      </c>
      <c r="Q29" s="9" t="str">
        <f t="shared" si="5"/>
        <v>LCO080228DN2</v>
      </c>
      <c r="R29" s="8" t="s">
        <v>52</v>
      </c>
      <c r="S29" s="8" t="s">
        <v>52</v>
      </c>
      <c r="T29" s="8" t="s">
        <v>52</v>
      </c>
      <c r="U29" s="8" t="str">
        <f t="shared" si="6"/>
        <v>DOPI-MUN-RP-ELE-AD-039-16</v>
      </c>
      <c r="V29" s="11">
        <v>42475</v>
      </c>
      <c r="W29" s="10">
        <f t="shared" si="7"/>
        <v>325389.75862068968</v>
      </c>
      <c r="X29" s="10">
        <f t="shared" si="8"/>
        <v>52062.36137931035</v>
      </c>
      <c r="Y29" s="10">
        <v>377452.12</v>
      </c>
      <c r="Z29" s="6">
        <f t="shared" si="3"/>
        <v>37745.21</v>
      </c>
      <c r="AA29" s="8" t="s">
        <v>286</v>
      </c>
      <c r="AB29" s="8" t="s">
        <v>45</v>
      </c>
      <c r="AC29" s="9" t="s">
        <v>54</v>
      </c>
      <c r="AD29" s="11">
        <v>42478</v>
      </c>
      <c r="AE29" s="11">
        <v>42545</v>
      </c>
      <c r="AF29" s="8" t="s">
        <v>287</v>
      </c>
      <c r="AG29" s="5" t="s">
        <v>45</v>
      </c>
      <c r="AH29" s="5" t="s">
        <v>45</v>
      </c>
      <c r="AI29" s="5" t="s">
        <v>45</v>
      </c>
      <c r="AJ29" s="5" t="s">
        <v>45</v>
      </c>
      <c r="AK29" s="5" t="s">
        <v>45</v>
      </c>
      <c r="AL29" s="5" t="s">
        <v>45</v>
      </c>
      <c r="AM29" s="5" t="s">
        <v>45</v>
      </c>
      <c r="AN29" s="5" t="s">
        <v>45</v>
      </c>
      <c r="AO29" s="5" t="s">
        <v>45</v>
      </c>
    </row>
    <row r="30" spans="1:41" ht="42.95" customHeight="1">
      <c r="A30" s="4">
        <v>2016</v>
      </c>
      <c r="B30" s="4" t="s">
        <v>42</v>
      </c>
      <c r="C30" s="4" t="s">
        <v>288</v>
      </c>
      <c r="D30" s="4" t="s">
        <v>44</v>
      </c>
      <c r="E30" s="5" t="s">
        <v>45</v>
      </c>
      <c r="F30" s="8" t="s">
        <v>280</v>
      </c>
      <c r="G30" s="9" t="s">
        <v>289</v>
      </c>
      <c r="H30" s="9" t="s">
        <v>290</v>
      </c>
      <c r="I30" s="9" t="s">
        <v>153</v>
      </c>
      <c r="J30" s="4" t="s">
        <v>291</v>
      </c>
      <c r="K30" s="9" t="s">
        <v>292</v>
      </c>
      <c r="L30" s="10">
        <v>365693.05</v>
      </c>
      <c r="M30" s="9" t="str">
        <f t="shared" si="5"/>
        <v>Armando</v>
      </c>
      <c r="N30" s="9" t="str">
        <f t="shared" si="5"/>
        <v>Arroyo</v>
      </c>
      <c r="O30" s="9" t="str">
        <f t="shared" si="5"/>
        <v>Zepeda</v>
      </c>
      <c r="P30" s="8" t="str">
        <f t="shared" si="5"/>
        <v>Construcciones y Extructuras ITZ, S. A. de C. V. PCZ-142/2016</v>
      </c>
      <c r="Q30" s="9" t="str">
        <f t="shared" si="5"/>
        <v>CEI000807E95</v>
      </c>
      <c r="R30" s="8" t="s">
        <v>52</v>
      </c>
      <c r="S30" s="8" t="s">
        <v>52</v>
      </c>
      <c r="T30" s="8" t="s">
        <v>52</v>
      </c>
      <c r="U30" s="8" t="str">
        <f t="shared" si="6"/>
        <v>DOPI-MUN-RP-ELE-AD-040-16</v>
      </c>
      <c r="V30" s="11">
        <v>42461</v>
      </c>
      <c r="W30" s="10">
        <f t="shared" si="7"/>
        <v>315252.62931034481</v>
      </c>
      <c r="X30" s="10">
        <f t="shared" si="8"/>
        <v>50440.42068965517</v>
      </c>
      <c r="Y30" s="10">
        <v>365693.05</v>
      </c>
      <c r="Z30" s="6">
        <f t="shared" si="3"/>
        <v>36569.31</v>
      </c>
      <c r="AA30" s="8" t="s">
        <v>293</v>
      </c>
      <c r="AB30" s="8" t="s">
        <v>45</v>
      </c>
      <c r="AC30" s="9" t="s">
        <v>54</v>
      </c>
      <c r="AD30" s="11">
        <v>42464</v>
      </c>
      <c r="AE30" s="11">
        <v>42545</v>
      </c>
      <c r="AF30" s="8" t="s">
        <v>287</v>
      </c>
      <c r="AG30" s="5" t="s">
        <v>45</v>
      </c>
      <c r="AH30" s="5" t="s">
        <v>45</v>
      </c>
      <c r="AI30" s="5" t="s">
        <v>45</v>
      </c>
      <c r="AJ30" s="5" t="s">
        <v>45</v>
      </c>
      <c r="AK30" s="5" t="s">
        <v>45</v>
      </c>
      <c r="AL30" s="5" t="s">
        <v>45</v>
      </c>
      <c r="AM30" s="5" t="s">
        <v>45</v>
      </c>
      <c r="AN30" s="5" t="s">
        <v>45</v>
      </c>
      <c r="AO30" s="5" t="s">
        <v>45</v>
      </c>
    </row>
    <row r="31" spans="1:41" ht="42.95" customHeight="1">
      <c r="A31" s="4">
        <v>2016</v>
      </c>
      <c r="B31" s="4" t="s">
        <v>42</v>
      </c>
      <c r="C31" s="4" t="s">
        <v>294</v>
      </c>
      <c r="D31" s="4" t="s">
        <v>44</v>
      </c>
      <c r="E31" s="5" t="s">
        <v>45</v>
      </c>
      <c r="F31" s="8" t="s">
        <v>66</v>
      </c>
      <c r="G31" s="9" t="s">
        <v>295</v>
      </c>
      <c r="H31" s="9" t="s">
        <v>117</v>
      </c>
      <c r="I31" s="9" t="s">
        <v>296</v>
      </c>
      <c r="J31" s="4" t="s">
        <v>297</v>
      </c>
      <c r="K31" s="9" t="s">
        <v>298</v>
      </c>
      <c r="L31" s="10">
        <v>256955.42</v>
      </c>
      <c r="M31" s="9" t="str">
        <f>G31</f>
        <v>Jesús Alfredo</v>
      </c>
      <c r="N31" s="9" t="str">
        <f t="shared" si="5"/>
        <v>Vargas</v>
      </c>
      <c r="O31" s="9" t="str">
        <f t="shared" si="5"/>
        <v>Castellanos</v>
      </c>
      <c r="P31" s="8" t="str">
        <f t="shared" si="5"/>
        <v>Topus Ingeniería, S. A. de C. V. PCZ-144/2016</v>
      </c>
      <c r="Q31" s="9" t="str">
        <f t="shared" si="5"/>
        <v>TIN130227AS1</v>
      </c>
      <c r="R31" s="8" t="s">
        <v>52</v>
      </c>
      <c r="S31" s="8" t="s">
        <v>52</v>
      </c>
      <c r="T31" s="8" t="s">
        <v>52</v>
      </c>
      <c r="U31" s="8" t="str">
        <f>C31</f>
        <v>DOPI-MUN-RP-AP-AD-041-16</v>
      </c>
      <c r="V31" s="11">
        <v>42482</v>
      </c>
      <c r="W31" s="10">
        <f>L31/1.16</f>
        <v>221513.29310344829</v>
      </c>
      <c r="X31" s="10">
        <f>W31*0.16</f>
        <v>35442.12689655173</v>
      </c>
      <c r="Y31" s="10">
        <v>256955.42</v>
      </c>
      <c r="Z31" s="6">
        <f t="shared" si="3"/>
        <v>25695.54</v>
      </c>
      <c r="AA31" s="8" t="s">
        <v>299</v>
      </c>
      <c r="AB31" s="8" t="s">
        <v>45</v>
      </c>
      <c r="AC31" s="9" t="s">
        <v>54</v>
      </c>
      <c r="AD31" s="11">
        <v>42485</v>
      </c>
      <c r="AE31" s="11">
        <v>42518</v>
      </c>
      <c r="AF31" s="8" t="s">
        <v>300</v>
      </c>
      <c r="AG31" s="5" t="s">
        <v>45</v>
      </c>
      <c r="AH31" s="5" t="s">
        <v>45</v>
      </c>
      <c r="AI31" s="5" t="s">
        <v>45</v>
      </c>
      <c r="AJ31" s="5" t="s">
        <v>45</v>
      </c>
      <c r="AK31" s="5" t="s">
        <v>45</v>
      </c>
      <c r="AL31" s="5" t="s">
        <v>45</v>
      </c>
      <c r="AM31" s="5" t="s">
        <v>45</v>
      </c>
      <c r="AN31" s="5" t="s">
        <v>45</v>
      </c>
      <c r="AO31" s="5" t="s">
        <v>45</v>
      </c>
    </row>
    <row r="32" spans="1:41" ht="42.95" customHeight="1">
      <c r="A32" s="4">
        <v>2016</v>
      </c>
      <c r="B32" s="4" t="s">
        <v>42</v>
      </c>
      <c r="C32" s="4" t="s">
        <v>301</v>
      </c>
      <c r="D32" s="4" t="s">
        <v>44</v>
      </c>
      <c r="E32" s="5" t="s">
        <v>45</v>
      </c>
      <c r="F32" s="8" t="s">
        <v>302</v>
      </c>
      <c r="G32" s="9" t="s">
        <v>303</v>
      </c>
      <c r="H32" s="9" t="s">
        <v>304</v>
      </c>
      <c r="I32" s="9" t="s">
        <v>305</v>
      </c>
      <c r="J32" s="4" t="s">
        <v>306</v>
      </c>
      <c r="K32" s="9" t="s">
        <v>307</v>
      </c>
      <c r="L32" s="10">
        <v>1546969.15</v>
      </c>
      <c r="M32" s="9" t="str">
        <f>G32</f>
        <v>José Antonio</v>
      </c>
      <c r="N32" s="9" t="str">
        <f t="shared" si="5"/>
        <v>Álvarez</v>
      </c>
      <c r="O32" s="9" t="str">
        <f t="shared" si="5"/>
        <v>Garcia</v>
      </c>
      <c r="P32" s="8" t="str">
        <f t="shared" si="5"/>
        <v>Urcoma 1970, S. A. de C. V. PCZ-041/2016</v>
      </c>
      <c r="Q32" s="9" t="str">
        <f>K32</f>
        <v>UMN160125869</v>
      </c>
      <c r="R32" s="8" t="s">
        <v>52</v>
      </c>
      <c r="S32" s="8" t="s">
        <v>52</v>
      </c>
      <c r="T32" s="8" t="s">
        <v>52</v>
      </c>
      <c r="U32" s="8" t="str">
        <f>C32</f>
        <v>DOPI-MUN-RP-IM-AD-042-16</v>
      </c>
      <c r="V32" s="11">
        <v>42501</v>
      </c>
      <c r="W32" s="10">
        <f>L32/1.16</f>
        <v>1333594.0948275863</v>
      </c>
      <c r="X32" s="10">
        <f>W32*0.16</f>
        <v>213375.05517241382</v>
      </c>
      <c r="Y32" s="10">
        <f>W32+X32</f>
        <v>1546969.1500000001</v>
      </c>
      <c r="Z32" s="6">
        <f t="shared" si="3"/>
        <v>154696.92000000001</v>
      </c>
      <c r="AA32" s="8" t="s">
        <v>308</v>
      </c>
      <c r="AB32" s="8" t="s">
        <v>45</v>
      </c>
      <c r="AC32" s="9" t="s">
        <v>54</v>
      </c>
      <c r="AD32" s="11">
        <v>42502</v>
      </c>
      <c r="AE32" s="11">
        <v>42582</v>
      </c>
      <c r="AF32" s="8" t="s">
        <v>309</v>
      </c>
      <c r="AG32" s="5" t="s">
        <v>45</v>
      </c>
      <c r="AH32" s="5" t="s">
        <v>45</v>
      </c>
      <c r="AI32" s="5" t="s">
        <v>45</v>
      </c>
      <c r="AJ32" s="5" t="s">
        <v>45</v>
      </c>
      <c r="AK32" s="5" t="s">
        <v>45</v>
      </c>
      <c r="AL32" s="5" t="s">
        <v>45</v>
      </c>
      <c r="AM32" s="5" t="s">
        <v>45</v>
      </c>
      <c r="AN32" s="5" t="s">
        <v>45</v>
      </c>
      <c r="AO32" s="5" t="s">
        <v>45</v>
      </c>
    </row>
    <row r="33" spans="1:41" ht="42.95" customHeight="1">
      <c r="A33" s="4">
        <v>2016</v>
      </c>
      <c r="B33" s="4" t="s">
        <v>42</v>
      </c>
      <c r="C33" s="4" t="s">
        <v>310</v>
      </c>
      <c r="D33" s="4" t="s">
        <v>44</v>
      </c>
      <c r="E33" s="5" t="s">
        <v>45</v>
      </c>
      <c r="F33" s="8" t="s">
        <v>168</v>
      </c>
      <c r="G33" s="9" t="s">
        <v>311</v>
      </c>
      <c r="H33" s="9" t="s">
        <v>312</v>
      </c>
      <c r="I33" s="9" t="s">
        <v>313</v>
      </c>
      <c r="J33" s="4" t="s">
        <v>314</v>
      </c>
      <c r="K33" s="9" t="s">
        <v>315</v>
      </c>
      <c r="L33" s="10">
        <v>1495650.37</v>
      </c>
      <c r="M33" s="9" t="str">
        <f>G33</f>
        <v>Juan Francisco</v>
      </c>
      <c r="N33" s="9" t="str">
        <f t="shared" si="5"/>
        <v>Toscano</v>
      </c>
      <c r="O33" s="9" t="str">
        <f t="shared" si="5"/>
        <v>Lases</v>
      </c>
      <c r="P33" s="8" t="str">
        <f t="shared" si="5"/>
        <v>Infografía Digital de Occidente, S. A. de C. V. PCZ-178/2016</v>
      </c>
      <c r="Q33" s="9" t="str">
        <f>K33</f>
        <v>IDO100427QG2</v>
      </c>
      <c r="R33" s="8" t="s">
        <v>52</v>
      </c>
      <c r="S33" s="8" t="s">
        <v>52</v>
      </c>
      <c r="T33" s="8" t="s">
        <v>52</v>
      </c>
      <c r="U33" s="8" t="str">
        <f>C33</f>
        <v>DOPI-MUN-RP-PROY-AD-043-16</v>
      </c>
      <c r="V33" s="11">
        <v>42503</v>
      </c>
      <c r="W33" s="10">
        <f>L33/1.16</f>
        <v>1289353.7672413795</v>
      </c>
      <c r="X33" s="10">
        <f>W33*0.16</f>
        <v>206296.60275862072</v>
      </c>
      <c r="Y33" s="10">
        <f>W33+X33</f>
        <v>1495650.37</v>
      </c>
      <c r="Z33" s="6">
        <f t="shared" si="3"/>
        <v>149565.04</v>
      </c>
      <c r="AA33" s="8" t="s">
        <v>316</v>
      </c>
      <c r="AB33" s="8" t="s">
        <v>45</v>
      </c>
      <c r="AC33" s="9" t="s">
        <v>54</v>
      </c>
      <c r="AD33" s="11">
        <v>42506</v>
      </c>
      <c r="AE33" s="11">
        <v>42582</v>
      </c>
      <c r="AF33" s="8" t="s">
        <v>317</v>
      </c>
      <c r="AG33" s="5" t="s">
        <v>45</v>
      </c>
      <c r="AH33" s="5" t="s">
        <v>45</v>
      </c>
      <c r="AI33" s="5" t="s">
        <v>45</v>
      </c>
      <c r="AJ33" s="5" t="s">
        <v>45</v>
      </c>
      <c r="AK33" s="5" t="s">
        <v>45</v>
      </c>
      <c r="AL33" s="5" t="s">
        <v>45</v>
      </c>
      <c r="AM33" s="5" t="s">
        <v>45</v>
      </c>
      <c r="AN33" s="5" t="s">
        <v>45</v>
      </c>
      <c r="AO33" s="5" t="s">
        <v>45</v>
      </c>
    </row>
    <row r="34" spans="1:41" ht="42.95" customHeight="1">
      <c r="A34" s="4">
        <v>2016</v>
      </c>
      <c r="B34" s="4" t="s">
        <v>42</v>
      </c>
      <c r="C34" s="4" t="s">
        <v>318</v>
      </c>
      <c r="D34" s="4" t="s">
        <v>44</v>
      </c>
      <c r="E34" s="5" t="s">
        <v>45</v>
      </c>
      <c r="F34" s="8" t="s">
        <v>319</v>
      </c>
      <c r="G34" s="5" t="s">
        <v>320</v>
      </c>
      <c r="H34" s="5" t="s">
        <v>321</v>
      </c>
      <c r="I34" s="4" t="s">
        <v>322</v>
      </c>
      <c r="J34" s="4" t="s">
        <v>323</v>
      </c>
      <c r="K34" s="5" t="s">
        <v>324</v>
      </c>
      <c r="L34" s="6">
        <v>4496387.16</v>
      </c>
      <c r="M34" s="5" t="s">
        <v>320</v>
      </c>
      <c r="N34" s="5" t="s">
        <v>321</v>
      </c>
      <c r="O34" s="5" t="s">
        <v>322</v>
      </c>
      <c r="P34" s="4" t="s">
        <v>323</v>
      </c>
      <c r="Q34" s="5" t="s">
        <v>324</v>
      </c>
      <c r="R34" s="8" t="s">
        <v>52</v>
      </c>
      <c r="S34" s="8" t="s">
        <v>52</v>
      </c>
      <c r="T34" s="8" t="s">
        <v>52</v>
      </c>
      <c r="U34" s="8" t="s">
        <v>318</v>
      </c>
      <c r="V34" s="11">
        <v>42545</v>
      </c>
      <c r="W34" s="10">
        <v>3876195.8275862071</v>
      </c>
      <c r="X34" s="10">
        <v>620191.33241379319</v>
      </c>
      <c r="Y34" s="10">
        <v>4496387.16</v>
      </c>
      <c r="Z34" s="6">
        <f t="shared" si="3"/>
        <v>449638.72</v>
      </c>
      <c r="AA34" s="4" t="s">
        <v>325</v>
      </c>
      <c r="AB34" s="8" t="s">
        <v>45</v>
      </c>
      <c r="AC34" s="9" t="s">
        <v>54</v>
      </c>
      <c r="AD34" s="7">
        <v>42548</v>
      </c>
      <c r="AE34" s="7">
        <v>42637</v>
      </c>
      <c r="AF34" s="8" t="s">
        <v>326</v>
      </c>
      <c r="AG34" s="5" t="s">
        <v>45</v>
      </c>
      <c r="AH34" s="5" t="s">
        <v>45</v>
      </c>
      <c r="AI34" s="5" t="s">
        <v>45</v>
      </c>
      <c r="AJ34" s="5" t="s">
        <v>45</v>
      </c>
      <c r="AK34" s="5" t="s">
        <v>45</v>
      </c>
      <c r="AL34" s="5" t="s">
        <v>45</v>
      </c>
      <c r="AM34" s="5" t="s">
        <v>45</v>
      </c>
      <c r="AN34" s="5" t="s">
        <v>45</v>
      </c>
      <c r="AO34" s="5" t="s">
        <v>45</v>
      </c>
    </row>
    <row r="35" spans="1:41" ht="42.95" customHeight="1">
      <c r="A35" s="4">
        <v>2016</v>
      </c>
      <c r="B35" s="4" t="s">
        <v>42</v>
      </c>
      <c r="C35" s="4" t="s">
        <v>327</v>
      </c>
      <c r="D35" s="4" t="s">
        <v>44</v>
      </c>
      <c r="E35" s="5" t="s">
        <v>45</v>
      </c>
      <c r="F35" s="8" t="s">
        <v>319</v>
      </c>
      <c r="G35" s="5" t="s">
        <v>303</v>
      </c>
      <c r="H35" s="5" t="s">
        <v>328</v>
      </c>
      <c r="I35" s="5" t="s">
        <v>329</v>
      </c>
      <c r="J35" s="4" t="s">
        <v>330</v>
      </c>
      <c r="K35" s="5" t="s">
        <v>331</v>
      </c>
      <c r="L35" s="6">
        <v>2358235.44</v>
      </c>
      <c r="M35" s="5" t="s">
        <v>303</v>
      </c>
      <c r="N35" s="5" t="s">
        <v>328</v>
      </c>
      <c r="O35" s="5" t="s">
        <v>329</v>
      </c>
      <c r="P35" s="4" t="s">
        <v>330</v>
      </c>
      <c r="Q35" s="5" t="s">
        <v>331</v>
      </c>
      <c r="R35" s="8" t="s">
        <v>52</v>
      </c>
      <c r="S35" s="8" t="s">
        <v>52</v>
      </c>
      <c r="T35" s="8" t="s">
        <v>52</v>
      </c>
      <c r="U35" s="8" t="s">
        <v>327</v>
      </c>
      <c r="V35" s="11">
        <v>42542</v>
      </c>
      <c r="W35" s="10">
        <v>2032961.5862068967</v>
      </c>
      <c r="X35" s="10">
        <v>325273.85379310348</v>
      </c>
      <c r="Y35" s="10">
        <v>2358235.4400000004</v>
      </c>
      <c r="Z35" s="6">
        <f t="shared" si="3"/>
        <v>235823.54</v>
      </c>
      <c r="AA35" s="4" t="s">
        <v>332</v>
      </c>
      <c r="AB35" s="8" t="s">
        <v>45</v>
      </c>
      <c r="AC35" s="9" t="s">
        <v>54</v>
      </c>
      <c r="AD35" s="7">
        <v>42543</v>
      </c>
      <c r="AE35" s="7">
        <v>42632</v>
      </c>
      <c r="AF35" s="8" t="s">
        <v>333</v>
      </c>
      <c r="AG35" s="5" t="s">
        <v>45</v>
      </c>
      <c r="AH35" s="5" t="s">
        <v>45</v>
      </c>
      <c r="AI35" s="5" t="s">
        <v>45</v>
      </c>
      <c r="AJ35" s="5" t="s">
        <v>45</v>
      </c>
      <c r="AK35" s="5" t="s">
        <v>45</v>
      </c>
      <c r="AL35" s="5" t="s">
        <v>45</v>
      </c>
      <c r="AM35" s="5" t="s">
        <v>45</v>
      </c>
      <c r="AN35" s="5" t="s">
        <v>45</v>
      </c>
      <c r="AO35" s="5" t="s">
        <v>45</v>
      </c>
    </row>
    <row r="36" spans="1:41" ht="42.95" customHeight="1">
      <c r="A36" s="4">
        <v>2016</v>
      </c>
      <c r="B36" s="4" t="s">
        <v>42</v>
      </c>
      <c r="C36" s="4" t="s">
        <v>334</v>
      </c>
      <c r="D36" s="4" t="s">
        <v>44</v>
      </c>
      <c r="E36" s="5" t="s">
        <v>45</v>
      </c>
      <c r="F36" s="8" t="s">
        <v>319</v>
      </c>
      <c r="G36" s="5" t="s">
        <v>335</v>
      </c>
      <c r="H36" s="5" t="s">
        <v>336</v>
      </c>
      <c r="I36" s="5" t="s">
        <v>337</v>
      </c>
      <c r="J36" s="4" t="s">
        <v>338</v>
      </c>
      <c r="K36" s="5" t="s">
        <v>339</v>
      </c>
      <c r="L36" s="6">
        <v>1449650.23</v>
      </c>
      <c r="M36" s="5" t="s">
        <v>335</v>
      </c>
      <c r="N36" s="5" t="s">
        <v>336</v>
      </c>
      <c r="O36" s="5" t="s">
        <v>337</v>
      </c>
      <c r="P36" s="4" t="s">
        <v>338</v>
      </c>
      <c r="Q36" s="5" t="s">
        <v>339</v>
      </c>
      <c r="R36" s="8" t="s">
        <v>52</v>
      </c>
      <c r="S36" s="8" t="s">
        <v>52</v>
      </c>
      <c r="T36" s="8" t="s">
        <v>52</v>
      </c>
      <c r="U36" s="8" t="s">
        <v>334</v>
      </c>
      <c r="V36" s="11">
        <v>42542</v>
      </c>
      <c r="W36" s="10">
        <v>1249698.4741379311</v>
      </c>
      <c r="X36" s="10">
        <v>199951.755862069</v>
      </c>
      <c r="Y36" s="10">
        <v>1449650.2300000002</v>
      </c>
      <c r="Z36" s="6">
        <f t="shared" si="3"/>
        <v>144965.01999999999</v>
      </c>
      <c r="AA36" s="4" t="s">
        <v>340</v>
      </c>
      <c r="AB36" s="8" t="s">
        <v>45</v>
      </c>
      <c r="AC36" s="9" t="s">
        <v>54</v>
      </c>
      <c r="AD36" s="7">
        <v>42543</v>
      </c>
      <c r="AE36" s="7">
        <v>42632</v>
      </c>
      <c r="AF36" s="8" t="s">
        <v>157</v>
      </c>
      <c r="AG36" s="5" t="s">
        <v>45</v>
      </c>
      <c r="AH36" s="5" t="s">
        <v>45</v>
      </c>
      <c r="AI36" s="5" t="s">
        <v>45</v>
      </c>
      <c r="AJ36" s="5" t="s">
        <v>45</v>
      </c>
      <c r="AK36" s="5" t="s">
        <v>45</v>
      </c>
      <c r="AL36" s="5" t="s">
        <v>45</v>
      </c>
      <c r="AM36" s="5" t="s">
        <v>45</v>
      </c>
      <c r="AN36" s="5" t="s">
        <v>45</v>
      </c>
      <c r="AO36" s="5" t="s">
        <v>45</v>
      </c>
    </row>
    <row r="37" spans="1:41" ht="42.95" customHeight="1">
      <c r="A37" s="4">
        <v>2016</v>
      </c>
      <c r="B37" s="4" t="s">
        <v>42</v>
      </c>
      <c r="C37" s="4" t="s">
        <v>341</v>
      </c>
      <c r="D37" s="4" t="s">
        <v>44</v>
      </c>
      <c r="E37" s="5" t="s">
        <v>45</v>
      </c>
      <c r="F37" s="8" t="s">
        <v>342</v>
      </c>
      <c r="G37" s="5" t="s">
        <v>343</v>
      </c>
      <c r="H37" s="5" t="s">
        <v>344</v>
      </c>
      <c r="I37" s="5" t="s">
        <v>345</v>
      </c>
      <c r="J37" s="4" t="s">
        <v>346</v>
      </c>
      <c r="K37" s="5" t="s">
        <v>347</v>
      </c>
      <c r="L37" s="6">
        <v>1301258.44</v>
      </c>
      <c r="M37" s="5" t="s">
        <v>343</v>
      </c>
      <c r="N37" s="5" t="s">
        <v>344</v>
      </c>
      <c r="O37" s="5" t="s">
        <v>345</v>
      </c>
      <c r="P37" s="4" t="s">
        <v>346</v>
      </c>
      <c r="Q37" s="5" t="s">
        <v>347</v>
      </c>
      <c r="R37" s="8" t="s">
        <v>52</v>
      </c>
      <c r="S37" s="8" t="s">
        <v>52</v>
      </c>
      <c r="T37" s="8" t="s">
        <v>52</v>
      </c>
      <c r="U37" s="8" t="s">
        <v>341</v>
      </c>
      <c r="V37" s="11">
        <v>42542</v>
      </c>
      <c r="W37" s="10">
        <v>1121774.5172413792</v>
      </c>
      <c r="X37" s="10">
        <v>179483.92275862067</v>
      </c>
      <c r="Y37" s="10">
        <v>1301258.44</v>
      </c>
      <c r="Z37" s="6">
        <f t="shared" si="3"/>
        <v>130125.84</v>
      </c>
      <c r="AA37" s="4" t="s">
        <v>348</v>
      </c>
      <c r="AB37" s="8" t="s">
        <v>45</v>
      </c>
      <c r="AC37" s="9" t="s">
        <v>54</v>
      </c>
      <c r="AD37" s="7">
        <v>42543</v>
      </c>
      <c r="AE37" s="7">
        <v>42602</v>
      </c>
      <c r="AF37" s="8" t="s">
        <v>349</v>
      </c>
      <c r="AG37" s="5" t="s">
        <v>45</v>
      </c>
      <c r="AH37" s="5" t="s">
        <v>45</v>
      </c>
      <c r="AI37" s="5" t="s">
        <v>45</v>
      </c>
      <c r="AJ37" s="5" t="s">
        <v>45</v>
      </c>
      <c r="AK37" s="5" t="s">
        <v>45</v>
      </c>
      <c r="AL37" s="5" t="s">
        <v>45</v>
      </c>
      <c r="AM37" s="5" t="s">
        <v>45</v>
      </c>
      <c r="AN37" s="5" t="s">
        <v>45</v>
      </c>
      <c r="AO37" s="5" t="s">
        <v>45</v>
      </c>
    </row>
    <row r="38" spans="1:41" ht="42.95" customHeight="1">
      <c r="A38" s="4">
        <v>2016</v>
      </c>
      <c r="B38" s="4" t="s">
        <v>42</v>
      </c>
      <c r="C38" s="4" t="s">
        <v>350</v>
      </c>
      <c r="D38" s="4" t="s">
        <v>44</v>
      </c>
      <c r="E38" s="5" t="s">
        <v>45</v>
      </c>
      <c r="F38" s="8" t="s">
        <v>114</v>
      </c>
      <c r="G38" s="5" t="s">
        <v>351</v>
      </c>
      <c r="H38" s="5" t="s">
        <v>352</v>
      </c>
      <c r="I38" s="5" t="s">
        <v>321</v>
      </c>
      <c r="J38" s="4" t="s">
        <v>353</v>
      </c>
      <c r="K38" s="5" t="s">
        <v>354</v>
      </c>
      <c r="L38" s="6">
        <v>1503202.18</v>
      </c>
      <c r="M38" s="5" t="s">
        <v>351</v>
      </c>
      <c r="N38" s="5" t="s">
        <v>352</v>
      </c>
      <c r="O38" s="5" t="s">
        <v>321</v>
      </c>
      <c r="P38" s="4" t="s">
        <v>353</v>
      </c>
      <c r="Q38" s="5" t="s">
        <v>354</v>
      </c>
      <c r="R38" s="8" t="s">
        <v>52</v>
      </c>
      <c r="S38" s="8" t="s">
        <v>52</v>
      </c>
      <c r="T38" s="8" t="s">
        <v>52</v>
      </c>
      <c r="U38" s="8" t="s">
        <v>350</v>
      </c>
      <c r="V38" s="11">
        <v>42542</v>
      </c>
      <c r="W38" s="10">
        <v>1295863.948275862</v>
      </c>
      <c r="X38" s="10">
        <v>207338.23172413794</v>
      </c>
      <c r="Y38" s="10">
        <v>1503202.18</v>
      </c>
      <c r="Z38" s="6">
        <f t="shared" si="3"/>
        <v>150320.22</v>
      </c>
      <c r="AA38" s="4" t="s">
        <v>355</v>
      </c>
      <c r="AB38" s="8" t="s">
        <v>45</v>
      </c>
      <c r="AC38" s="9" t="s">
        <v>54</v>
      </c>
      <c r="AD38" s="7">
        <v>42543</v>
      </c>
      <c r="AE38" s="7">
        <v>42632</v>
      </c>
      <c r="AF38" s="8" t="s">
        <v>356</v>
      </c>
      <c r="AG38" s="5" t="s">
        <v>45</v>
      </c>
      <c r="AH38" s="5" t="s">
        <v>45</v>
      </c>
      <c r="AI38" s="5" t="s">
        <v>45</v>
      </c>
      <c r="AJ38" s="5" t="s">
        <v>45</v>
      </c>
      <c r="AK38" s="5" t="s">
        <v>45</v>
      </c>
      <c r="AL38" s="5" t="s">
        <v>45</v>
      </c>
      <c r="AM38" s="5" t="s">
        <v>45</v>
      </c>
      <c r="AN38" s="5" t="s">
        <v>45</v>
      </c>
      <c r="AO38" s="5" t="s">
        <v>45</v>
      </c>
    </row>
    <row r="39" spans="1:41" ht="42.95" customHeight="1">
      <c r="A39" s="4">
        <v>2016</v>
      </c>
      <c r="B39" s="4" t="s">
        <v>42</v>
      </c>
      <c r="C39" s="4" t="s">
        <v>357</v>
      </c>
      <c r="D39" s="4" t="s">
        <v>44</v>
      </c>
      <c r="E39" s="5" t="s">
        <v>45</v>
      </c>
      <c r="F39" s="8" t="s">
        <v>159</v>
      </c>
      <c r="G39" s="5" t="s">
        <v>358</v>
      </c>
      <c r="H39" s="5" t="s">
        <v>359</v>
      </c>
      <c r="I39" s="5" t="s">
        <v>360</v>
      </c>
      <c r="J39" s="4" t="s">
        <v>361</v>
      </c>
      <c r="K39" s="5" t="s">
        <v>362</v>
      </c>
      <c r="L39" s="6">
        <v>1398736.12</v>
      </c>
      <c r="M39" s="5" t="s">
        <v>358</v>
      </c>
      <c r="N39" s="5" t="s">
        <v>359</v>
      </c>
      <c r="O39" s="5" t="s">
        <v>360</v>
      </c>
      <c r="P39" s="4" t="s">
        <v>361</v>
      </c>
      <c r="Q39" s="5" t="s">
        <v>362</v>
      </c>
      <c r="R39" s="8" t="s">
        <v>52</v>
      </c>
      <c r="S39" s="8" t="s">
        <v>52</v>
      </c>
      <c r="T39" s="8" t="s">
        <v>52</v>
      </c>
      <c r="U39" s="8" t="s">
        <v>357</v>
      </c>
      <c r="V39" s="11">
        <v>42545</v>
      </c>
      <c r="W39" s="10">
        <v>1205807.0000000002</v>
      </c>
      <c r="X39" s="10">
        <v>192929.12000000005</v>
      </c>
      <c r="Y39" s="10">
        <v>1398736.1200000003</v>
      </c>
      <c r="Z39" s="6">
        <f t="shared" si="3"/>
        <v>139873.60999999999</v>
      </c>
      <c r="AA39" s="4" t="s">
        <v>363</v>
      </c>
      <c r="AB39" s="8" t="s">
        <v>45</v>
      </c>
      <c r="AC39" s="9" t="s">
        <v>54</v>
      </c>
      <c r="AD39" s="7">
        <v>42548</v>
      </c>
      <c r="AE39" s="7">
        <v>42607</v>
      </c>
      <c r="AF39" s="8" t="s">
        <v>364</v>
      </c>
      <c r="AG39" s="5" t="s">
        <v>45</v>
      </c>
      <c r="AH39" s="5" t="s">
        <v>45</v>
      </c>
      <c r="AI39" s="5" t="s">
        <v>45</v>
      </c>
      <c r="AJ39" s="5" t="s">
        <v>45</v>
      </c>
      <c r="AK39" s="5" t="s">
        <v>45</v>
      </c>
      <c r="AL39" s="5" t="s">
        <v>45</v>
      </c>
      <c r="AM39" s="5" t="s">
        <v>45</v>
      </c>
      <c r="AN39" s="5" t="s">
        <v>45</v>
      </c>
      <c r="AO39" s="5" t="s">
        <v>45</v>
      </c>
    </row>
    <row r="40" spans="1:41" ht="42.95" customHeight="1">
      <c r="A40" s="4">
        <v>2016</v>
      </c>
      <c r="B40" s="4" t="s">
        <v>42</v>
      </c>
      <c r="C40" s="4" t="str">
        <f>'[1]V, inciso c) (OP)'!C87</f>
        <v>DOPI-MUN-R33FORTA-OC-AD-074-2016</v>
      </c>
      <c r="D40" s="4" t="s">
        <v>44</v>
      </c>
      <c r="E40" s="5" t="s">
        <v>45</v>
      </c>
      <c r="F40" s="8" t="s">
        <v>230</v>
      </c>
      <c r="G40" s="5" t="s">
        <v>365</v>
      </c>
      <c r="H40" s="5" t="s">
        <v>366</v>
      </c>
      <c r="I40" s="5" t="s">
        <v>367</v>
      </c>
      <c r="J40" s="4" t="s">
        <v>368</v>
      </c>
      <c r="K40" s="5" t="s">
        <v>369</v>
      </c>
      <c r="L40" s="6">
        <v>1472628.4</v>
      </c>
      <c r="M40" s="5" t="s">
        <v>365</v>
      </c>
      <c r="N40" s="5" t="s">
        <v>366</v>
      </c>
      <c r="O40" s="5" t="s">
        <v>367</v>
      </c>
      <c r="P40" s="4" t="s">
        <v>368</v>
      </c>
      <c r="Q40" s="5" t="s">
        <v>369</v>
      </c>
      <c r="R40" s="8" t="s">
        <v>52</v>
      </c>
      <c r="S40" s="8" t="s">
        <v>52</v>
      </c>
      <c r="T40" s="8" t="s">
        <v>52</v>
      </c>
      <c r="U40" s="8" t="str">
        <f>C40</f>
        <v>DOPI-MUN-R33FORTA-OC-AD-074-2016</v>
      </c>
      <c r="V40" s="11">
        <v>42521</v>
      </c>
      <c r="W40" s="10">
        <f>L40/1.16</f>
        <v>1269507.2413793104</v>
      </c>
      <c r="X40" s="10">
        <f>W40*0.16</f>
        <v>203121.15862068968</v>
      </c>
      <c r="Y40" s="10">
        <f>W40+X40</f>
        <v>1472628.4000000001</v>
      </c>
      <c r="Z40" s="6">
        <f t="shared" si="3"/>
        <v>147262.84</v>
      </c>
      <c r="AA40" s="4" t="s">
        <v>370</v>
      </c>
      <c r="AB40" s="8" t="s">
        <v>45</v>
      </c>
      <c r="AC40" s="9" t="s">
        <v>54</v>
      </c>
      <c r="AD40" s="7">
        <v>42522</v>
      </c>
      <c r="AE40" s="7">
        <v>42566</v>
      </c>
      <c r="AF40" s="8" t="s">
        <v>97</v>
      </c>
      <c r="AG40" s="5" t="s">
        <v>45</v>
      </c>
      <c r="AH40" s="5" t="s">
        <v>45</v>
      </c>
      <c r="AI40" s="5" t="s">
        <v>45</v>
      </c>
      <c r="AJ40" s="5" t="s">
        <v>45</v>
      </c>
      <c r="AK40" s="5" t="s">
        <v>45</v>
      </c>
      <c r="AL40" s="5" t="s">
        <v>45</v>
      </c>
      <c r="AM40" s="5" t="s">
        <v>45</v>
      </c>
      <c r="AN40" s="5" t="s">
        <v>45</v>
      </c>
      <c r="AO40" s="5" t="s">
        <v>45</v>
      </c>
    </row>
    <row r="41" spans="1:41" ht="42.95" customHeight="1">
      <c r="A41" s="4">
        <v>2016</v>
      </c>
      <c r="B41" s="4" t="s">
        <v>42</v>
      </c>
      <c r="C41" s="4" t="str">
        <f>'[1]V, inciso c) (OP)'!C88</f>
        <v>DOPI-MUN-R33FORTA-OC-AD-075-2016</v>
      </c>
      <c r="D41" s="4" t="s">
        <v>44</v>
      </c>
      <c r="E41" s="5" t="s">
        <v>45</v>
      </c>
      <c r="F41" s="8" t="s">
        <v>230</v>
      </c>
      <c r="G41" s="5" t="s">
        <v>371</v>
      </c>
      <c r="H41" s="5" t="s">
        <v>372</v>
      </c>
      <c r="I41" s="5" t="s">
        <v>373</v>
      </c>
      <c r="J41" s="4" t="s">
        <v>374</v>
      </c>
      <c r="K41" s="5" t="s">
        <v>375</v>
      </c>
      <c r="L41" s="6">
        <v>1386929.62</v>
      </c>
      <c r="M41" s="5" t="s">
        <v>371</v>
      </c>
      <c r="N41" s="5" t="s">
        <v>372</v>
      </c>
      <c r="O41" s="5" t="s">
        <v>373</v>
      </c>
      <c r="P41" s="4" t="s">
        <v>374</v>
      </c>
      <c r="Q41" s="5" t="s">
        <v>375</v>
      </c>
      <c r="R41" s="8" t="s">
        <v>52</v>
      </c>
      <c r="S41" s="8" t="s">
        <v>52</v>
      </c>
      <c r="T41" s="8" t="s">
        <v>52</v>
      </c>
      <c r="U41" s="8" t="str">
        <f>C41</f>
        <v>DOPI-MUN-R33FORTA-OC-AD-075-2016</v>
      </c>
      <c r="V41" s="11">
        <v>42521</v>
      </c>
      <c r="W41" s="10">
        <f>L41/1.16</f>
        <v>1195628.9827586208</v>
      </c>
      <c r="X41" s="10">
        <f>W41*0.16</f>
        <v>191300.63724137933</v>
      </c>
      <c r="Y41" s="10">
        <f>W41+X41</f>
        <v>1386929.62</v>
      </c>
      <c r="Z41" s="6">
        <f t="shared" si="3"/>
        <v>138692.96</v>
      </c>
      <c r="AA41" s="4" t="s">
        <v>376</v>
      </c>
      <c r="AB41" s="8" t="s">
        <v>45</v>
      </c>
      <c r="AC41" s="9" t="s">
        <v>54</v>
      </c>
      <c r="AD41" s="7">
        <v>42522</v>
      </c>
      <c r="AE41" s="7">
        <v>42566</v>
      </c>
      <c r="AF41" s="8" t="s">
        <v>255</v>
      </c>
      <c r="AG41" s="5" t="s">
        <v>45</v>
      </c>
      <c r="AH41" s="5" t="s">
        <v>45</v>
      </c>
      <c r="AI41" s="5" t="s">
        <v>45</v>
      </c>
      <c r="AJ41" s="5" t="s">
        <v>45</v>
      </c>
      <c r="AK41" s="5" t="s">
        <v>45</v>
      </c>
      <c r="AL41" s="5" t="s">
        <v>45</v>
      </c>
      <c r="AM41" s="5" t="s">
        <v>45</v>
      </c>
      <c r="AN41" s="5" t="s">
        <v>45</v>
      </c>
      <c r="AO41" s="5" t="s">
        <v>45</v>
      </c>
    </row>
    <row r="42" spans="1:41" ht="42.95" customHeight="1">
      <c r="A42" s="4">
        <v>2016</v>
      </c>
      <c r="B42" s="4" t="s">
        <v>42</v>
      </c>
      <c r="C42" s="4" t="str">
        <f>'[1]V, inciso c) (OP)'!C89</f>
        <v>DOPI-MUN-R33FORTA-OC-AD-076-2016</v>
      </c>
      <c r="D42" s="4" t="s">
        <v>44</v>
      </c>
      <c r="E42" s="5" t="s">
        <v>45</v>
      </c>
      <c r="F42" s="8" t="s">
        <v>377</v>
      </c>
      <c r="G42" s="5" t="s">
        <v>378</v>
      </c>
      <c r="H42" s="5" t="s">
        <v>101</v>
      </c>
      <c r="I42" s="5" t="s">
        <v>379</v>
      </c>
      <c r="J42" s="4" t="s">
        <v>380</v>
      </c>
      <c r="K42" s="5" t="s">
        <v>381</v>
      </c>
      <c r="L42" s="6">
        <v>1414800.15</v>
      </c>
      <c r="M42" s="5" t="s">
        <v>378</v>
      </c>
      <c r="N42" s="5" t="s">
        <v>101</v>
      </c>
      <c r="O42" s="5" t="s">
        <v>379</v>
      </c>
      <c r="P42" s="4" t="s">
        <v>380</v>
      </c>
      <c r="Q42" s="5" t="s">
        <v>381</v>
      </c>
      <c r="R42" s="8" t="s">
        <v>52</v>
      </c>
      <c r="S42" s="8" t="s">
        <v>52</v>
      </c>
      <c r="T42" s="8" t="s">
        <v>52</v>
      </c>
      <c r="U42" s="8" t="str">
        <f>C42</f>
        <v>DOPI-MUN-R33FORTA-OC-AD-076-2016</v>
      </c>
      <c r="V42" s="11">
        <v>42523</v>
      </c>
      <c r="W42" s="10">
        <f>L42/1.16</f>
        <v>1219655.301724138</v>
      </c>
      <c r="X42" s="10">
        <f>W42*0.16</f>
        <v>195144.84827586208</v>
      </c>
      <c r="Y42" s="10">
        <f>W42+X42</f>
        <v>1414800.1500000001</v>
      </c>
      <c r="Z42" s="6">
        <f t="shared" si="3"/>
        <v>141480.01999999999</v>
      </c>
      <c r="AA42" s="4" t="s">
        <v>382</v>
      </c>
      <c r="AB42" s="8" t="s">
        <v>45</v>
      </c>
      <c r="AC42" s="9" t="s">
        <v>54</v>
      </c>
      <c r="AD42" s="7">
        <v>42524</v>
      </c>
      <c r="AE42" s="7">
        <v>42573</v>
      </c>
      <c r="AF42" s="8" t="s">
        <v>97</v>
      </c>
      <c r="AG42" s="5" t="s">
        <v>45</v>
      </c>
      <c r="AH42" s="5" t="s">
        <v>45</v>
      </c>
      <c r="AI42" s="5" t="s">
        <v>45</v>
      </c>
      <c r="AJ42" s="5" t="s">
        <v>45</v>
      </c>
      <c r="AK42" s="5" t="s">
        <v>45</v>
      </c>
      <c r="AL42" s="5" t="s">
        <v>45</v>
      </c>
      <c r="AM42" s="5" t="s">
        <v>45</v>
      </c>
      <c r="AN42" s="5" t="s">
        <v>45</v>
      </c>
      <c r="AO42" s="5" t="s">
        <v>45</v>
      </c>
    </row>
    <row r="43" spans="1:41" ht="42.95" customHeight="1">
      <c r="A43" s="4">
        <v>2016</v>
      </c>
      <c r="B43" s="4" t="s">
        <v>166</v>
      </c>
      <c r="C43" s="4" t="str">
        <f>'[1]V, inciso c) (OP)'!C90</f>
        <v>DOPI-MUN-R33FORTA-PROY-AD-077-2016</v>
      </c>
      <c r="D43" s="4" t="s">
        <v>44</v>
      </c>
      <c r="E43" s="5" t="s">
        <v>45</v>
      </c>
      <c r="F43" s="8" t="s">
        <v>168</v>
      </c>
      <c r="G43" s="5" t="s">
        <v>383</v>
      </c>
      <c r="H43" s="5" t="s">
        <v>384</v>
      </c>
      <c r="I43" s="4" t="s">
        <v>385</v>
      </c>
      <c r="J43" s="4" t="s">
        <v>386</v>
      </c>
      <c r="K43" s="5" t="s">
        <v>387</v>
      </c>
      <c r="L43" s="6">
        <v>1495650.36</v>
      </c>
      <c r="M43" s="5" t="s">
        <v>383</v>
      </c>
      <c r="N43" s="5" t="s">
        <v>384</v>
      </c>
      <c r="O43" s="4" t="s">
        <v>385</v>
      </c>
      <c r="P43" s="4" t="s">
        <v>386</v>
      </c>
      <c r="Q43" s="5" t="s">
        <v>387</v>
      </c>
      <c r="R43" s="8" t="s">
        <v>52</v>
      </c>
      <c r="S43" s="8" t="s">
        <v>52</v>
      </c>
      <c r="T43" s="8" t="s">
        <v>52</v>
      </c>
      <c r="U43" s="8" t="str">
        <f>C43</f>
        <v>DOPI-MUN-R33FORTA-PROY-AD-077-2016</v>
      </c>
      <c r="V43" s="11">
        <v>42530</v>
      </c>
      <c r="W43" s="10">
        <f>L43/1.16</f>
        <v>1289353.7586206899</v>
      </c>
      <c r="X43" s="10">
        <f>W43*0.16</f>
        <v>206296.60137931039</v>
      </c>
      <c r="Y43" s="10">
        <f>W43+X43</f>
        <v>1495650.3600000003</v>
      </c>
      <c r="Z43" s="6">
        <f t="shared" si="3"/>
        <v>149565.04</v>
      </c>
      <c r="AA43" s="4" t="s">
        <v>388</v>
      </c>
      <c r="AB43" s="8" t="s">
        <v>45</v>
      </c>
      <c r="AC43" s="9" t="s">
        <v>54</v>
      </c>
      <c r="AD43" s="7">
        <v>42531</v>
      </c>
      <c r="AE43" s="7">
        <v>42643</v>
      </c>
      <c r="AF43" s="8" t="s">
        <v>317</v>
      </c>
      <c r="AG43" s="5" t="s">
        <v>45</v>
      </c>
      <c r="AH43" s="5" t="s">
        <v>45</v>
      </c>
      <c r="AI43" s="5" t="s">
        <v>45</v>
      </c>
      <c r="AJ43" s="5" t="s">
        <v>45</v>
      </c>
      <c r="AK43" s="5" t="s">
        <v>45</v>
      </c>
      <c r="AL43" s="5" t="s">
        <v>45</v>
      </c>
      <c r="AM43" s="5" t="s">
        <v>45</v>
      </c>
      <c r="AN43" s="5" t="s">
        <v>45</v>
      </c>
      <c r="AO43" s="5" t="s">
        <v>45</v>
      </c>
    </row>
    <row r="44" spans="1:41" ht="42.95" customHeight="1">
      <c r="A44" s="4">
        <v>2016</v>
      </c>
      <c r="B44" s="4" t="s">
        <v>42</v>
      </c>
      <c r="C44" s="4" t="s">
        <v>389</v>
      </c>
      <c r="D44" s="4" t="s">
        <v>44</v>
      </c>
      <c r="E44" s="5" t="s">
        <v>45</v>
      </c>
      <c r="F44" s="8" t="s">
        <v>159</v>
      </c>
      <c r="G44" s="5" t="s">
        <v>390</v>
      </c>
      <c r="H44" s="5" t="s">
        <v>391</v>
      </c>
      <c r="I44" s="5" t="s">
        <v>392</v>
      </c>
      <c r="J44" s="4" t="s">
        <v>393</v>
      </c>
      <c r="K44" s="5" t="s">
        <v>394</v>
      </c>
      <c r="L44" s="6">
        <v>1598479.88</v>
      </c>
      <c r="M44" s="5" t="s">
        <v>390</v>
      </c>
      <c r="N44" s="5" t="s">
        <v>391</v>
      </c>
      <c r="O44" s="5" t="s">
        <v>392</v>
      </c>
      <c r="P44" s="4" t="s">
        <v>393</v>
      </c>
      <c r="Q44" s="5" t="s">
        <v>394</v>
      </c>
      <c r="R44" s="8" t="s">
        <v>52</v>
      </c>
      <c r="S44" s="8" t="s">
        <v>52</v>
      </c>
      <c r="T44" s="8" t="s">
        <v>52</v>
      </c>
      <c r="U44" s="8" t="s">
        <v>389</v>
      </c>
      <c r="V44" s="7">
        <v>42545</v>
      </c>
      <c r="W44" s="10">
        <v>1377999.8965517241</v>
      </c>
      <c r="X44" s="10">
        <v>220479.98344827586</v>
      </c>
      <c r="Y44" s="10">
        <v>1598479.88</v>
      </c>
      <c r="Z44" s="6">
        <f t="shared" si="3"/>
        <v>159847.99</v>
      </c>
      <c r="AA44" s="4" t="s">
        <v>395</v>
      </c>
      <c r="AB44" s="8" t="s">
        <v>45</v>
      </c>
      <c r="AC44" s="9" t="s">
        <v>54</v>
      </c>
      <c r="AD44" s="7">
        <v>42548</v>
      </c>
      <c r="AE44" s="7">
        <v>42607</v>
      </c>
      <c r="AF44" s="8" t="s">
        <v>333</v>
      </c>
      <c r="AG44" s="5" t="s">
        <v>45</v>
      </c>
      <c r="AH44" s="5" t="s">
        <v>45</v>
      </c>
      <c r="AI44" s="5" t="s">
        <v>45</v>
      </c>
      <c r="AJ44" s="5" t="s">
        <v>45</v>
      </c>
      <c r="AK44" s="5" t="s">
        <v>45</v>
      </c>
      <c r="AL44" s="5" t="s">
        <v>45</v>
      </c>
      <c r="AM44" s="5" t="s">
        <v>45</v>
      </c>
      <c r="AN44" s="5" t="s">
        <v>45</v>
      </c>
      <c r="AO44" s="5" t="s">
        <v>45</v>
      </c>
    </row>
    <row r="45" spans="1:41" ht="42.95" customHeight="1">
      <c r="A45" s="4">
        <v>2016</v>
      </c>
      <c r="B45" s="4" t="s">
        <v>166</v>
      </c>
      <c r="C45" s="4" t="s">
        <v>396</v>
      </c>
      <c r="D45" s="4" t="s">
        <v>44</v>
      </c>
      <c r="E45" s="5" t="s">
        <v>45</v>
      </c>
      <c r="F45" s="8" t="s">
        <v>168</v>
      </c>
      <c r="G45" s="5" t="s">
        <v>397</v>
      </c>
      <c r="H45" s="5" t="s">
        <v>398</v>
      </c>
      <c r="I45" s="5" t="s">
        <v>216</v>
      </c>
      <c r="J45" s="4" t="s">
        <v>399</v>
      </c>
      <c r="K45" s="5" t="s">
        <v>400</v>
      </c>
      <c r="L45" s="6">
        <v>1115518.2</v>
      </c>
      <c r="M45" s="5" t="s">
        <v>397</v>
      </c>
      <c r="N45" s="5" t="s">
        <v>398</v>
      </c>
      <c r="O45" s="5" t="s">
        <v>216</v>
      </c>
      <c r="P45" s="4" t="s">
        <v>399</v>
      </c>
      <c r="Q45" s="5" t="s">
        <v>400</v>
      </c>
      <c r="R45" s="8" t="s">
        <v>52</v>
      </c>
      <c r="S45" s="8" t="s">
        <v>52</v>
      </c>
      <c r="T45" s="8" t="s">
        <v>52</v>
      </c>
      <c r="U45" s="8" t="s">
        <v>396</v>
      </c>
      <c r="V45" s="11">
        <v>42545</v>
      </c>
      <c r="W45" s="10">
        <v>961653.62068965519</v>
      </c>
      <c r="X45" s="10">
        <v>153864.57931034482</v>
      </c>
      <c r="Y45" s="10">
        <v>1115518.2</v>
      </c>
      <c r="Z45" s="6">
        <f t="shared" si="3"/>
        <v>111551.82</v>
      </c>
      <c r="AA45" s="4" t="s">
        <v>401</v>
      </c>
      <c r="AB45" s="8" t="s">
        <v>45</v>
      </c>
      <c r="AC45" s="9" t="s">
        <v>54</v>
      </c>
      <c r="AD45" s="7">
        <v>42548</v>
      </c>
      <c r="AE45" s="7">
        <v>42592</v>
      </c>
      <c r="AF45" s="8" t="s">
        <v>317</v>
      </c>
      <c r="AG45" s="5" t="s">
        <v>45</v>
      </c>
      <c r="AH45" s="5" t="s">
        <v>45</v>
      </c>
      <c r="AI45" s="5" t="s">
        <v>45</v>
      </c>
      <c r="AJ45" s="5" t="s">
        <v>45</v>
      </c>
      <c r="AK45" s="5" t="s">
        <v>45</v>
      </c>
      <c r="AL45" s="5" t="s">
        <v>45</v>
      </c>
      <c r="AM45" s="5" t="s">
        <v>45</v>
      </c>
      <c r="AN45" s="5" t="s">
        <v>45</v>
      </c>
      <c r="AO45" s="5" t="s">
        <v>45</v>
      </c>
    </row>
    <row r="46" spans="1:41" ht="42.95" customHeight="1">
      <c r="A46" s="4">
        <v>2016</v>
      </c>
      <c r="B46" s="4" t="s">
        <v>42</v>
      </c>
      <c r="C46" s="4" t="s">
        <v>402</v>
      </c>
      <c r="D46" s="4" t="s">
        <v>44</v>
      </c>
      <c r="E46" s="5" t="s">
        <v>45</v>
      </c>
      <c r="F46" s="8" t="s">
        <v>114</v>
      </c>
      <c r="G46" s="5" t="s">
        <v>403</v>
      </c>
      <c r="H46" s="5" t="s">
        <v>404</v>
      </c>
      <c r="I46" s="5" t="s">
        <v>405</v>
      </c>
      <c r="J46" s="4" t="s">
        <v>406</v>
      </c>
      <c r="K46" s="5" t="s">
        <v>407</v>
      </c>
      <c r="L46" s="6">
        <v>1250236.98</v>
      </c>
      <c r="M46" s="5" t="s">
        <v>403</v>
      </c>
      <c r="N46" s="5" t="s">
        <v>404</v>
      </c>
      <c r="O46" s="5" t="s">
        <v>405</v>
      </c>
      <c r="P46" s="4" t="s">
        <v>406</v>
      </c>
      <c r="Q46" s="5" t="s">
        <v>407</v>
      </c>
      <c r="R46" s="8" t="s">
        <v>52</v>
      </c>
      <c r="S46" s="8" t="s">
        <v>52</v>
      </c>
      <c r="T46" s="8" t="s">
        <v>52</v>
      </c>
      <c r="U46" s="8" t="s">
        <v>402</v>
      </c>
      <c r="V46" s="11">
        <v>42552</v>
      </c>
      <c r="W46" s="10">
        <v>1077790.5</v>
      </c>
      <c r="X46" s="10">
        <v>172446.48</v>
      </c>
      <c r="Y46" s="10">
        <v>1250236.98</v>
      </c>
      <c r="Z46" s="6">
        <f t="shared" si="3"/>
        <v>125023.7</v>
      </c>
      <c r="AA46" s="4" t="s">
        <v>408</v>
      </c>
      <c r="AB46" s="8" t="s">
        <v>45</v>
      </c>
      <c r="AC46" s="9" t="s">
        <v>54</v>
      </c>
      <c r="AD46" s="7">
        <v>42555</v>
      </c>
      <c r="AE46" s="7">
        <v>42724</v>
      </c>
      <c r="AF46" s="8" t="s">
        <v>409</v>
      </c>
      <c r="AG46" s="5" t="s">
        <v>45</v>
      </c>
      <c r="AH46" s="5" t="s">
        <v>45</v>
      </c>
      <c r="AI46" s="5" t="s">
        <v>45</v>
      </c>
      <c r="AJ46" s="5" t="s">
        <v>45</v>
      </c>
      <c r="AK46" s="5" t="s">
        <v>45</v>
      </c>
      <c r="AL46" s="5" t="s">
        <v>45</v>
      </c>
      <c r="AM46" s="5" t="s">
        <v>45</v>
      </c>
      <c r="AN46" s="5" t="s">
        <v>45</v>
      </c>
      <c r="AO46" s="5" t="s">
        <v>45</v>
      </c>
    </row>
    <row r="47" spans="1:41" ht="42.95" customHeight="1">
      <c r="A47" s="4">
        <v>2016</v>
      </c>
      <c r="B47" s="4" t="s">
        <v>42</v>
      </c>
      <c r="C47" s="4" t="s">
        <v>410</v>
      </c>
      <c r="D47" s="4" t="s">
        <v>44</v>
      </c>
      <c r="E47" s="5" t="s">
        <v>45</v>
      </c>
      <c r="F47" s="8" t="s">
        <v>114</v>
      </c>
      <c r="G47" s="5" t="s">
        <v>411</v>
      </c>
      <c r="H47" s="5" t="s">
        <v>101</v>
      </c>
      <c r="I47" s="5" t="s">
        <v>412</v>
      </c>
      <c r="J47" s="4" t="s">
        <v>413</v>
      </c>
      <c r="K47" s="5" t="s">
        <v>414</v>
      </c>
      <c r="L47" s="6">
        <v>1475028.61</v>
      </c>
      <c r="M47" s="5" t="s">
        <v>411</v>
      </c>
      <c r="N47" s="5" t="s">
        <v>101</v>
      </c>
      <c r="O47" s="5" t="s">
        <v>412</v>
      </c>
      <c r="P47" s="4" t="s">
        <v>413</v>
      </c>
      <c r="Q47" s="5" t="s">
        <v>414</v>
      </c>
      <c r="R47" s="8" t="s">
        <v>52</v>
      </c>
      <c r="S47" s="8" t="s">
        <v>52</v>
      </c>
      <c r="T47" s="8" t="s">
        <v>52</v>
      </c>
      <c r="U47" s="8" t="s">
        <v>410</v>
      </c>
      <c r="V47" s="11">
        <v>42552</v>
      </c>
      <c r="W47" s="10">
        <v>1271576.3879310347</v>
      </c>
      <c r="X47" s="10">
        <v>203452.22206896555</v>
      </c>
      <c r="Y47" s="10">
        <v>1475028.6100000003</v>
      </c>
      <c r="Z47" s="6">
        <f t="shared" si="3"/>
        <v>147502.85999999999</v>
      </c>
      <c r="AA47" s="4" t="s">
        <v>415</v>
      </c>
      <c r="AB47" s="8" t="s">
        <v>45</v>
      </c>
      <c r="AC47" s="9" t="s">
        <v>54</v>
      </c>
      <c r="AD47" s="7">
        <v>42555</v>
      </c>
      <c r="AE47" s="7">
        <v>42613</v>
      </c>
      <c r="AF47" s="8" t="s">
        <v>55</v>
      </c>
      <c r="AG47" s="5" t="s">
        <v>45</v>
      </c>
      <c r="AH47" s="5" t="s">
        <v>45</v>
      </c>
      <c r="AI47" s="5" t="s">
        <v>45</v>
      </c>
      <c r="AJ47" s="5" t="s">
        <v>45</v>
      </c>
      <c r="AK47" s="5" t="s">
        <v>45</v>
      </c>
      <c r="AL47" s="5" t="s">
        <v>45</v>
      </c>
      <c r="AM47" s="5" t="s">
        <v>45</v>
      </c>
      <c r="AN47" s="5" t="s">
        <v>45</v>
      </c>
      <c r="AO47" s="5" t="s">
        <v>45</v>
      </c>
    </row>
    <row r="48" spans="1:41" ht="42.95" customHeight="1">
      <c r="A48" s="4">
        <v>2016</v>
      </c>
      <c r="B48" s="4" t="s">
        <v>42</v>
      </c>
      <c r="C48" s="4" t="s">
        <v>416</v>
      </c>
      <c r="D48" s="4" t="s">
        <v>44</v>
      </c>
      <c r="E48" s="5" t="s">
        <v>45</v>
      </c>
      <c r="F48" s="8" t="s">
        <v>114</v>
      </c>
      <c r="G48" s="5" t="s">
        <v>417</v>
      </c>
      <c r="H48" s="5" t="s">
        <v>418</v>
      </c>
      <c r="I48" s="5" t="s">
        <v>101</v>
      </c>
      <c r="J48" s="4" t="s">
        <v>419</v>
      </c>
      <c r="K48" s="5" t="s">
        <v>420</v>
      </c>
      <c r="L48" s="6">
        <v>1497852.13</v>
      </c>
      <c r="M48" s="5" t="s">
        <v>417</v>
      </c>
      <c r="N48" s="5" t="s">
        <v>418</v>
      </c>
      <c r="O48" s="5" t="s">
        <v>101</v>
      </c>
      <c r="P48" s="4" t="s">
        <v>419</v>
      </c>
      <c r="Q48" s="5" t="s">
        <v>420</v>
      </c>
      <c r="R48" s="8" t="s">
        <v>52</v>
      </c>
      <c r="S48" s="8" t="s">
        <v>52</v>
      </c>
      <c r="T48" s="8" t="s">
        <v>52</v>
      </c>
      <c r="U48" s="8" t="s">
        <v>416</v>
      </c>
      <c r="V48" s="11">
        <v>42555</v>
      </c>
      <c r="W48" s="10">
        <v>1291251.8362068965</v>
      </c>
      <c r="X48" s="10">
        <v>206600.29379310342</v>
      </c>
      <c r="Y48" s="10">
        <v>1497852.13</v>
      </c>
      <c r="Z48" s="6">
        <f t="shared" si="3"/>
        <v>149785.21</v>
      </c>
      <c r="AA48" s="4" t="s">
        <v>421</v>
      </c>
      <c r="AB48" s="8" t="s">
        <v>45</v>
      </c>
      <c r="AC48" s="9" t="s">
        <v>54</v>
      </c>
      <c r="AD48" s="7">
        <v>42556</v>
      </c>
      <c r="AE48" s="7">
        <v>42585</v>
      </c>
      <c r="AF48" s="8" t="s">
        <v>55</v>
      </c>
      <c r="AG48" s="5" t="s">
        <v>45</v>
      </c>
      <c r="AH48" s="5" t="s">
        <v>45</v>
      </c>
      <c r="AI48" s="5" t="s">
        <v>45</v>
      </c>
      <c r="AJ48" s="5" t="s">
        <v>45</v>
      </c>
      <c r="AK48" s="5" t="s">
        <v>45</v>
      </c>
      <c r="AL48" s="5" t="s">
        <v>45</v>
      </c>
      <c r="AM48" s="5" t="s">
        <v>45</v>
      </c>
      <c r="AN48" s="5" t="s">
        <v>45</v>
      </c>
      <c r="AO48" s="5" t="s">
        <v>45</v>
      </c>
    </row>
    <row r="49" spans="1:41" ht="42.95" customHeight="1">
      <c r="A49" s="4">
        <v>2016</v>
      </c>
      <c r="B49" s="4" t="s">
        <v>42</v>
      </c>
      <c r="C49" s="4" t="s">
        <v>422</v>
      </c>
      <c r="D49" s="4" t="s">
        <v>44</v>
      </c>
      <c r="E49" s="5" t="s">
        <v>45</v>
      </c>
      <c r="F49" s="8" t="s">
        <v>319</v>
      </c>
      <c r="G49" s="5" t="s">
        <v>423</v>
      </c>
      <c r="H49" s="5" t="s">
        <v>424</v>
      </c>
      <c r="I49" s="5" t="s">
        <v>425</v>
      </c>
      <c r="J49" s="4" t="s">
        <v>426</v>
      </c>
      <c r="K49" s="5" t="s">
        <v>427</v>
      </c>
      <c r="L49" s="6">
        <v>1394254.66</v>
      </c>
      <c r="M49" s="5" t="s">
        <v>423</v>
      </c>
      <c r="N49" s="5" t="s">
        <v>424</v>
      </c>
      <c r="O49" s="5" t="s">
        <v>425</v>
      </c>
      <c r="P49" s="4" t="s">
        <v>426</v>
      </c>
      <c r="Q49" s="5" t="s">
        <v>427</v>
      </c>
      <c r="R49" s="8" t="s">
        <v>52</v>
      </c>
      <c r="S49" s="8" t="s">
        <v>52</v>
      </c>
      <c r="T49" s="8" t="s">
        <v>52</v>
      </c>
      <c r="U49" s="8" t="s">
        <v>422</v>
      </c>
      <c r="V49" s="11">
        <v>42555</v>
      </c>
      <c r="W49" s="10">
        <v>1201943.6724137932</v>
      </c>
      <c r="X49" s="10">
        <v>192310.9875862069</v>
      </c>
      <c r="Y49" s="10">
        <v>1394254.6600000001</v>
      </c>
      <c r="Z49" s="6">
        <f t="shared" si="3"/>
        <v>139425.47</v>
      </c>
      <c r="AA49" s="4" t="s">
        <v>428</v>
      </c>
      <c r="AB49" s="8" t="s">
        <v>45</v>
      </c>
      <c r="AC49" s="9" t="s">
        <v>54</v>
      </c>
      <c r="AD49" s="7">
        <v>42556</v>
      </c>
      <c r="AE49" s="7">
        <v>42615</v>
      </c>
      <c r="AF49" s="8" t="s">
        <v>364</v>
      </c>
      <c r="AG49" s="5" t="s">
        <v>45</v>
      </c>
      <c r="AH49" s="5" t="s">
        <v>45</v>
      </c>
      <c r="AI49" s="5" t="s">
        <v>45</v>
      </c>
      <c r="AJ49" s="5" t="s">
        <v>45</v>
      </c>
      <c r="AK49" s="5" t="s">
        <v>45</v>
      </c>
      <c r="AL49" s="5" t="s">
        <v>45</v>
      </c>
      <c r="AM49" s="5" t="s">
        <v>45</v>
      </c>
      <c r="AN49" s="5" t="s">
        <v>45</v>
      </c>
      <c r="AO49" s="5" t="s">
        <v>45</v>
      </c>
    </row>
    <row r="50" spans="1:41" ht="42.95" customHeight="1">
      <c r="A50" s="4">
        <v>2016</v>
      </c>
      <c r="B50" s="4" t="s">
        <v>42</v>
      </c>
      <c r="C50" s="4" t="s">
        <v>429</v>
      </c>
      <c r="D50" s="4" t="s">
        <v>44</v>
      </c>
      <c r="E50" s="5" t="s">
        <v>45</v>
      </c>
      <c r="F50" s="8" t="s">
        <v>342</v>
      </c>
      <c r="G50" s="5" t="s">
        <v>115</v>
      </c>
      <c r="H50" s="5" t="s">
        <v>116</v>
      </c>
      <c r="I50" s="5" t="s">
        <v>117</v>
      </c>
      <c r="J50" s="4" t="s">
        <v>430</v>
      </c>
      <c r="K50" s="5" t="s">
        <v>119</v>
      </c>
      <c r="L50" s="6">
        <v>1497870.11</v>
      </c>
      <c r="M50" s="5" t="s">
        <v>115</v>
      </c>
      <c r="N50" s="5" t="s">
        <v>116</v>
      </c>
      <c r="O50" s="5" t="s">
        <v>117</v>
      </c>
      <c r="P50" s="4" t="s">
        <v>430</v>
      </c>
      <c r="Q50" s="5" t="s">
        <v>119</v>
      </c>
      <c r="R50" s="8" t="s">
        <v>52</v>
      </c>
      <c r="S50" s="8" t="s">
        <v>52</v>
      </c>
      <c r="T50" s="8" t="s">
        <v>52</v>
      </c>
      <c r="U50" s="8" t="s">
        <v>429</v>
      </c>
      <c r="V50" s="11">
        <v>42559</v>
      </c>
      <c r="W50" s="10">
        <v>1291267.3362068967</v>
      </c>
      <c r="X50" s="10">
        <v>206602.77379310346</v>
      </c>
      <c r="Y50" s="10">
        <v>1497870.11</v>
      </c>
      <c r="Z50" s="6">
        <f t="shared" si="3"/>
        <v>149787.01</v>
      </c>
      <c r="AA50" s="4" t="s">
        <v>431</v>
      </c>
      <c r="AB50" s="8" t="s">
        <v>45</v>
      </c>
      <c r="AC50" s="9" t="s">
        <v>54</v>
      </c>
      <c r="AD50" s="7">
        <v>42562</v>
      </c>
      <c r="AE50" s="7">
        <v>42598</v>
      </c>
      <c r="AF50" s="8" t="s">
        <v>356</v>
      </c>
      <c r="AG50" s="5" t="s">
        <v>45</v>
      </c>
      <c r="AH50" s="5" t="s">
        <v>45</v>
      </c>
      <c r="AI50" s="5" t="s">
        <v>45</v>
      </c>
      <c r="AJ50" s="5" t="s">
        <v>45</v>
      </c>
      <c r="AK50" s="5" t="s">
        <v>45</v>
      </c>
      <c r="AL50" s="5" t="s">
        <v>45</v>
      </c>
      <c r="AM50" s="5" t="s">
        <v>45</v>
      </c>
      <c r="AN50" s="5" t="s">
        <v>45</v>
      </c>
      <c r="AO50" s="5" t="s">
        <v>45</v>
      </c>
    </row>
    <row r="51" spans="1:41" ht="42.95" customHeight="1">
      <c r="A51" s="4">
        <v>2016</v>
      </c>
      <c r="B51" s="4" t="s">
        <v>42</v>
      </c>
      <c r="C51" s="4" t="s">
        <v>432</v>
      </c>
      <c r="D51" s="4" t="s">
        <v>44</v>
      </c>
      <c r="E51" s="5" t="s">
        <v>45</v>
      </c>
      <c r="F51" s="8" t="s">
        <v>342</v>
      </c>
      <c r="G51" s="5" t="s">
        <v>433</v>
      </c>
      <c r="H51" s="5" t="s">
        <v>116</v>
      </c>
      <c r="I51" s="5" t="s">
        <v>434</v>
      </c>
      <c r="J51" s="4" t="s">
        <v>435</v>
      </c>
      <c r="K51" s="5" t="s">
        <v>436</v>
      </c>
      <c r="L51" s="6">
        <v>1439130.15</v>
      </c>
      <c r="M51" s="5" t="s">
        <v>433</v>
      </c>
      <c r="N51" s="5" t="s">
        <v>116</v>
      </c>
      <c r="O51" s="5" t="s">
        <v>434</v>
      </c>
      <c r="P51" s="4" t="s">
        <v>435</v>
      </c>
      <c r="Q51" s="5" t="s">
        <v>436</v>
      </c>
      <c r="R51" s="8" t="s">
        <v>52</v>
      </c>
      <c r="S51" s="8" t="s">
        <v>52</v>
      </c>
      <c r="T51" s="8" t="s">
        <v>52</v>
      </c>
      <c r="U51" s="8" t="s">
        <v>432</v>
      </c>
      <c r="V51" s="11">
        <v>42559</v>
      </c>
      <c r="W51" s="10">
        <v>1240629.4396551724</v>
      </c>
      <c r="X51" s="10">
        <v>198500.71034482759</v>
      </c>
      <c r="Y51" s="10">
        <v>1439130.15</v>
      </c>
      <c r="Z51" s="6">
        <f t="shared" si="3"/>
        <v>143913.01999999999</v>
      </c>
      <c r="AA51" s="4" t="s">
        <v>437</v>
      </c>
      <c r="AB51" s="8" t="s">
        <v>45</v>
      </c>
      <c r="AC51" s="9" t="s">
        <v>54</v>
      </c>
      <c r="AD51" s="7">
        <v>42562</v>
      </c>
      <c r="AE51" s="7">
        <v>42598</v>
      </c>
      <c r="AF51" s="8" t="s">
        <v>356</v>
      </c>
      <c r="AG51" s="5" t="s">
        <v>45</v>
      </c>
      <c r="AH51" s="5" t="s">
        <v>45</v>
      </c>
      <c r="AI51" s="5" t="s">
        <v>45</v>
      </c>
      <c r="AJ51" s="5" t="s">
        <v>45</v>
      </c>
      <c r="AK51" s="5" t="s">
        <v>45</v>
      </c>
      <c r="AL51" s="5" t="s">
        <v>45</v>
      </c>
      <c r="AM51" s="5" t="s">
        <v>45</v>
      </c>
      <c r="AN51" s="5" t="s">
        <v>45</v>
      </c>
      <c r="AO51" s="5" t="s">
        <v>45</v>
      </c>
    </row>
    <row r="52" spans="1:41" ht="42.95" customHeight="1">
      <c r="A52" s="4">
        <v>2016</v>
      </c>
      <c r="B52" s="4" t="s">
        <v>42</v>
      </c>
      <c r="C52" s="4" t="s">
        <v>438</v>
      </c>
      <c r="D52" s="4" t="s">
        <v>44</v>
      </c>
      <c r="E52" s="5" t="s">
        <v>45</v>
      </c>
      <c r="F52" s="8" t="s">
        <v>342</v>
      </c>
      <c r="G52" s="5" t="s">
        <v>439</v>
      </c>
      <c r="H52" s="5" t="s">
        <v>440</v>
      </c>
      <c r="I52" s="5" t="s">
        <v>441</v>
      </c>
      <c r="J52" s="4" t="s">
        <v>442</v>
      </c>
      <c r="K52" s="5" t="s">
        <v>443</v>
      </c>
      <c r="L52" s="6">
        <v>1497520.44</v>
      </c>
      <c r="M52" s="5" t="s">
        <v>439</v>
      </c>
      <c r="N52" s="5" t="s">
        <v>440</v>
      </c>
      <c r="O52" s="5" t="s">
        <v>441</v>
      </c>
      <c r="P52" s="4" t="s">
        <v>442</v>
      </c>
      <c r="Q52" s="5" t="s">
        <v>443</v>
      </c>
      <c r="R52" s="8" t="s">
        <v>52</v>
      </c>
      <c r="S52" s="8" t="s">
        <v>52</v>
      </c>
      <c r="T52" s="8" t="s">
        <v>52</v>
      </c>
      <c r="U52" s="8" t="s">
        <v>438</v>
      </c>
      <c r="V52" s="11">
        <v>42566</v>
      </c>
      <c r="W52" s="10">
        <v>1290965.8965517243</v>
      </c>
      <c r="X52" s="10">
        <v>206554.54344827589</v>
      </c>
      <c r="Y52" s="10">
        <v>1497520.4400000002</v>
      </c>
      <c r="Z52" s="6">
        <f t="shared" si="3"/>
        <v>149752.04</v>
      </c>
      <c r="AA52" s="4" t="s">
        <v>444</v>
      </c>
      <c r="AB52" s="8" t="s">
        <v>45</v>
      </c>
      <c r="AC52" s="9" t="s">
        <v>54</v>
      </c>
      <c r="AD52" s="7">
        <v>42569</v>
      </c>
      <c r="AE52" s="7">
        <v>42613</v>
      </c>
      <c r="AF52" s="8" t="s">
        <v>445</v>
      </c>
      <c r="AG52" s="5" t="s">
        <v>45</v>
      </c>
      <c r="AH52" s="5" t="s">
        <v>45</v>
      </c>
      <c r="AI52" s="5" t="s">
        <v>45</v>
      </c>
      <c r="AJ52" s="5" t="s">
        <v>45</v>
      </c>
      <c r="AK52" s="5" t="s">
        <v>45</v>
      </c>
      <c r="AL52" s="5" t="s">
        <v>45</v>
      </c>
      <c r="AM52" s="5" t="s">
        <v>45</v>
      </c>
      <c r="AN52" s="5" t="s">
        <v>45</v>
      </c>
      <c r="AO52" s="5" t="s">
        <v>45</v>
      </c>
    </row>
    <row r="53" spans="1:41" ht="42.95" customHeight="1">
      <c r="A53" s="4">
        <v>2016</v>
      </c>
      <c r="B53" s="4" t="s">
        <v>42</v>
      </c>
      <c r="C53" s="4" t="s">
        <v>446</v>
      </c>
      <c r="D53" s="4" t="s">
        <v>44</v>
      </c>
      <c r="E53" s="5" t="s">
        <v>45</v>
      </c>
      <c r="F53" s="8" t="s">
        <v>342</v>
      </c>
      <c r="G53" s="5" t="s">
        <v>447</v>
      </c>
      <c r="H53" s="5" t="s">
        <v>448</v>
      </c>
      <c r="I53" s="5" t="s">
        <v>449</v>
      </c>
      <c r="J53" s="4" t="s">
        <v>450</v>
      </c>
      <c r="K53" s="5" t="s">
        <v>451</v>
      </c>
      <c r="L53" s="6">
        <v>1499415.54</v>
      </c>
      <c r="M53" s="5" t="s">
        <v>447</v>
      </c>
      <c r="N53" s="5" t="s">
        <v>448</v>
      </c>
      <c r="O53" s="5" t="s">
        <v>449</v>
      </c>
      <c r="P53" s="4" t="s">
        <v>450</v>
      </c>
      <c r="Q53" s="5" t="s">
        <v>451</v>
      </c>
      <c r="R53" s="8" t="s">
        <v>52</v>
      </c>
      <c r="S53" s="8" t="s">
        <v>52</v>
      </c>
      <c r="T53" s="8" t="s">
        <v>52</v>
      </c>
      <c r="U53" s="8" t="s">
        <v>446</v>
      </c>
      <c r="V53" s="11">
        <v>42566</v>
      </c>
      <c r="W53" s="10">
        <v>1292599.6034482759</v>
      </c>
      <c r="X53" s="10">
        <v>206815.93655172415</v>
      </c>
      <c r="Y53" s="10">
        <v>1499415.54</v>
      </c>
      <c r="Z53" s="6">
        <f t="shared" si="3"/>
        <v>149941.54999999999</v>
      </c>
      <c r="AA53" s="4" t="s">
        <v>452</v>
      </c>
      <c r="AB53" s="8" t="s">
        <v>45</v>
      </c>
      <c r="AC53" s="9" t="s">
        <v>54</v>
      </c>
      <c r="AD53" s="7">
        <v>42569</v>
      </c>
      <c r="AE53" s="7">
        <v>42613</v>
      </c>
      <c r="AF53" s="8" t="s">
        <v>445</v>
      </c>
      <c r="AG53" s="5" t="s">
        <v>45</v>
      </c>
      <c r="AH53" s="5" t="s">
        <v>45</v>
      </c>
      <c r="AI53" s="5" t="s">
        <v>45</v>
      </c>
      <c r="AJ53" s="5" t="s">
        <v>45</v>
      </c>
      <c r="AK53" s="5" t="s">
        <v>45</v>
      </c>
      <c r="AL53" s="5" t="s">
        <v>45</v>
      </c>
      <c r="AM53" s="5" t="s">
        <v>45</v>
      </c>
      <c r="AN53" s="5" t="s">
        <v>45</v>
      </c>
      <c r="AO53" s="5" t="s">
        <v>45</v>
      </c>
    </row>
    <row r="54" spans="1:41" ht="42.95" customHeight="1">
      <c r="A54" s="4">
        <v>2016</v>
      </c>
      <c r="B54" s="4" t="s">
        <v>42</v>
      </c>
      <c r="C54" s="4" t="s">
        <v>453</v>
      </c>
      <c r="D54" s="4" t="s">
        <v>44</v>
      </c>
      <c r="E54" s="5" t="s">
        <v>45</v>
      </c>
      <c r="F54" s="8" t="s">
        <v>342</v>
      </c>
      <c r="G54" s="5" t="s">
        <v>454</v>
      </c>
      <c r="H54" s="5" t="s">
        <v>195</v>
      </c>
      <c r="I54" s="5" t="s">
        <v>455</v>
      </c>
      <c r="J54" s="4" t="s">
        <v>456</v>
      </c>
      <c r="K54" s="5" t="s">
        <v>457</v>
      </c>
      <c r="L54" s="6">
        <v>1373625.48</v>
      </c>
      <c r="M54" s="5" t="s">
        <v>454</v>
      </c>
      <c r="N54" s="5" t="s">
        <v>195</v>
      </c>
      <c r="O54" s="5" t="s">
        <v>455</v>
      </c>
      <c r="P54" s="4" t="s">
        <v>456</v>
      </c>
      <c r="Q54" s="5" t="s">
        <v>457</v>
      </c>
      <c r="R54" s="8" t="s">
        <v>52</v>
      </c>
      <c r="S54" s="8" t="s">
        <v>52</v>
      </c>
      <c r="T54" s="8" t="s">
        <v>52</v>
      </c>
      <c r="U54" s="8" t="s">
        <v>453</v>
      </c>
      <c r="V54" s="11">
        <v>42566</v>
      </c>
      <c r="W54" s="10">
        <v>1184159.8965517243</v>
      </c>
      <c r="X54" s="10">
        <v>189465.58344827589</v>
      </c>
      <c r="Y54" s="10">
        <v>1373625.4800000002</v>
      </c>
      <c r="Z54" s="6">
        <f t="shared" si="3"/>
        <v>137362.54999999999</v>
      </c>
      <c r="AA54" s="4" t="s">
        <v>458</v>
      </c>
      <c r="AB54" s="8" t="s">
        <v>45</v>
      </c>
      <c r="AC54" s="9" t="s">
        <v>54</v>
      </c>
      <c r="AD54" s="7">
        <v>42569</v>
      </c>
      <c r="AE54" s="7">
        <v>42613</v>
      </c>
      <c r="AF54" s="8" t="s">
        <v>445</v>
      </c>
      <c r="AG54" s="5" t="s">
        <v>45</v>
      </c>
      <c r="AH54" s="5" t="s">
        <v>45</v>
      </c>
      <c r="AI54" s="5" t="s">
        <v>45</v>
      </c>
      <c r="AJ54" s="5" t="s">
        <v>45</v>
      </c>
      <c r="AK54" s="5" t="s">
        <v>45</v>
      </c>
      <c r="AL54" s="5" t="s">
        <v>45</v>
      </c>
      <c r="AM54" s="5" t="s">
        <v>45</v>
      </c>
      <c r="AN54" s="5" t="s">
        <v>45</v>
      </c>
      <c r="AO54" s="5" t="s">
        <v>45</v>
      </c>
    </row>
    <row r="55" spans="1:41" ht="42.95" customHeight="1">
      <c r="A55" s="4">
        <v>2016</v>
      </c>
      <c r="B55" s="4" t="s">
        <v>42</v>
      </c>
      <c r="C55" s="4" t="s">
        <v>459</v>
      </c>
      <c r="D55" s="4" t="s">
        <v>44</v>
      </c>
      <c r="E55" s="5" t="s">
        <v>45</v>
      </c>
      <c r="F55" s="8" t="s">
        <v>114</v>
      </c>
      <c r="G55" s="5" t="s">
        <v>460</v>
      </c>
      <c r="H55" s="5" t="s">
        <v>461</v>
      </c>
      <c r="I55" s="5" t="s">
        <v>462</v>
      </c>
      <c r="J55" s="4" t="s">
        <v>463</v>
      </c>
      <c r="K55" s="5" t="s">
        <v>464</v>
      </c>
      <c r="L55" s="6">
        <v>1498232.17</v>
      </c>
      <c r="M55" s="5" t="s">
        <v>460</v>
      </c>
      <c r="N55" s="5" t="s">
        <v>461</v>
      </c>
      <c r="O55" s="5" t="s">
        <v>462</v>
      </c>
      <c r="P55" s="4" t="s">
        <v>463</v>
      </c>
      <c r="Q55" s="5" t="s">
        <v>464</v>
      </c>
      <c r="R55" s="8" t="s">
        <v>52</v>
      </c>
      <c r="S55" s="8" t="s">
        <v>52</v>
      </c>
      <c r="T55" s="8" t="s">
        <v>52</v>
      </c>
      <c r="U55" s="8" t="s">
        <v>459</v>
      </c>
      <c r="V55" s="11">
        <v>42566</v>
      </c>
      <c r="W55" s="10">
        <v>1291579.4568965517</v>
      </c>
      <c r="X55" s="10">
        <v>206652.71310344827</v>
      </c>
      <c r="Y55" s="10">
        <v>1498232.17</v>
      </c>
      <c r="Z55" s="6">
        <f t="shared" si="3"/>
        <v>149823.22</v>
      </c>
      <c r="AA55" s="4" t="s">
        <v>465</v>
      </c>
      <c r="AB55" s="8" t="s">
        <v>45</v>
      </c>
      <c r="AC55" s="9" t="s">
        <v>54</v>
      </c>
      <c r="AD55" s="7">
        <v>42569</v>
      </c>
      <c r="AE55" s="7">
        <v>42628</v>
      </c>
      <c r="AF55" s="8" t="s">
        <v>55</v>
      </c>
      <c r="AG55" s="5" t="s">
        <v>45</v>
      </c>
      <c r="AH55" s="5" t="s">
        <v>45</v>
      </c>
      <c r="AI55" s="5" t="s">
        <v>45</v>
      </c>
      <c r="AJ55" s="5" t="s">
        <v>45</v>
      </c>
      <c r="AK55" s="5" t="s">
        <v>45</v>
      </c>
      <c r="AL55" s="5" t="s">
        <v>45</v>
      </c>
      <c r="AM55" s="5" t="s">
        <v>45</v>
      </c>
      <c r="AN55" s="5" t="s">
        <v>45</v>
      </c>
      <c r="AO55" s="5" t="s">
        <v>45</v>
      </c>
    </row>
    <row r="56" spans="1:41" ht="42.95" customHeight="1">
      <c r="A56" s="4">
        <v>2016</v>
      </c>
      <c r="B56" s="4" t="s">
        <v>42</v>
      </c>
      <c r="C56" s="4" t="s">
        <v>466</v>
      </c>
      <c r="D56" s="4" t="s">
        <v>44</v>
      </c>
      <c r="E56" s="5" t="s">
        <v>45</v>
      </c>
      <c r="F56" s="8" t="s">
        <v>319</v>
      </c>
      <c r="G56" s="5" t="s">
        <v>467</v>
      </c>
      <c r="H56" s="5" t="s">
        <v>468</v>
      </c>
      <c r="I56" s="5" t="s">
        <v>469</v>
      </c>
      <c r="J56" s="4" t="s">
        <v>470</v>
      </c>
      <c r="K56" s="5" t="s">
        <v>471</v>
      </c>
      <c r="L56" s="6">
        <v>940138.27</v>
      </c>
      <c r="M56" s="5" t="s">
        <v>467</v>
      </c>
      <c r="N56" s="5" t="s">
        <v>468</v>
      </c>
      <c r="O56" s="5" t="s">
        <v>469</v>
      </c>
      <c r="P56" s="4" t="s">
        <v>470</v>
      </c>
      <c r="Q56" s="5" t="s">
        <v>471</v>
      </c>
      <c r="R56" s="8" t="s">
        <v>52</v>
      </c>
      <c r="S56" s="8" t="s">
        <v>52</v>
      </c>
      <c r="T56" s="8" t="s">
        <v>52</v>
      </c>
      <c r="U56" s="8" t="s">
        <v>466</v>
      </c>
      <c r="V56" s="11">
        <v>42566</v>
      </c>
      <c r="W56" s="10">
        <v>810464.02586206899</v>
      </c>
      <c r="X56" s="10">
        <v>129674.24413793105</v>
      </c>
      <c r="Y56" s="10">
        <v>940138.27</v>
      </c>
      <c r="Z56" s="6">
        <f t="shared" si="3"/>
        <v>94013.83</v>
      </c>
      <c r="AA56" s="4" t="s">
        <v>472</v>
      </c>
      <c r="AB56" s="8" t="s">
        <v>45</v>
      </c>
      <c r="AC56" s="9" t="s">
        <v>54</v>
      </c>
      <c r="AD56" s="7">
        <v>42569</v>
      </c>
      <c r="AE56" s="7">
        <v>42598</v>
      </c>
      <c r="AF56" s="8" t="s">
        <v>349</v>
      </c>
      <c r="AG56" s="5" t="s">
        <v>45</v>
      </c>
      <c r="AH56" s="5" t="s">
        <v>45</v>
      </c>
      <c r="AI56" s="5" t="s">
        <v>45</v>
      </c>
      <c r="AJ56" s="5" t="s">
        <v>45</v>
      </c>
      <c r="AK56" s="5" t="s">
        <v>45</v>
      </c>
      <c r="AL56" s="5" t="s">
        <v>45</v>
      </c>
      <c r="AM56" s="5" t="s">
        <v>45</v>
      </c>
      <c r="AN56" s="5" t="s">
        <v>45</v>
      </c>
      <c r="AO56" s="5" t="s">
        <v>45</v>
      </c>
    </row>
    <row r="57" spans="1:41" ht="42.95" customHeight="1">
      <c r="A57" s="4">
        <v>2016</v>
      </c>
      <c r="B57" s="4" t="s">
        <v>42</v>
      </c>
      <c r="C57" s="4" t="s">
        <v>473</v>
      </c>
      <c r="D57" s="4" t="s">
        <v>44</v>
      </c>
      <c r="E57" s="5" t="s">
        <v>45</v>
      </c>
      <c r="F57" s="8" t="s">
        <v>319</v>
      </c>
      <c r="G57" s="5" t="s">
        <v>474</v>
      </c>
      <c r="H57" s="5" t="s">
        <v>266</v>
      </c>
      <c r="I57" s="5" t="s">
        <v>475</v>
      </c>
      <c r="J57" s="4" t="s">
        <v>476</v>
      </c>
      <c r="K57" s="5" t="s">
        <v>477</v>
      </c>
      <c r="L57" s="6">
        <v>1450005.23</v>
      </c>
      <c r="M57" s="5" t="s">
        <v>474</v>
      </c>
      <c r="N57" s="5" t="s">
        <v>266</v>
      </c>
      <c r="O57" s="5" t="s">
        <v>475</v>
      </c>
      <c r="P57" s="4" t="s">
        <v>476</v>
      </c>
      <c r="Q57" s="5" t="s">
        <v>477</v>
      </c>
      <c r="R57" s="8" t="s">
        <v>52</v>
      </c>
      <c r="S57" s="8" t="s">
        <v>52</v>
      </c>
      <c r="T57" s="8" t="s">
        <v>52</v>
      </c>
      <c r="U57" s="8" t="s">
        <v>473</v>
      </c>
      <c r="V57" s="11">
        <v>42566</v>
      </c>
      <c r="W57" s="10">
        <v>1250004.5086206896</v>
      </c>
      <c r="X57" s="10">
        <v>200000.72137931036</v>
      </c>
      <c r="Y57" s="10">
        <v>1450005.23</v>
      </c>
      <c r="Z57" s="6">
        <f t="shared" si="3"/>
        <v>145000.51999999999</v>
      </c>
      <c r="AA57" s="4" t="s">
        <v>478</v>
      </c>
      <c r="AB57" s="8" t="s">
        <v>45</v>
      </c>
      <c r="AC57" s="9" t="s">
        <v>54</v>
      </c>
      <c r="AD57" s="7">
        <v>42569</v>
      </c>
      <c r="AE57" s="7">
        <v>42614</v>
      </c>
      <c r="AF57" s="8" t="s">
        <v>55</v>
      </c>
      <c r="AG57" s="5" t="s">
        <v>45</v>
      </c>
      <c r="AH57" s="5" t="s">
        <v>45</v>
      </c>
      <c r="AI57" s="5" t="s">
        <v>45</v>
      </c>
      <c r="AJ57" s="5" t="s">
        <v>45</v>
      </c>
      <c r="AK57" s="5" t="s">
        <v>45</v>
      </c>
      <c r="AL57" s="5" t="s">
        <v>45</v>
      </c>
      <c r="AM57" s="5" t="s">
        <v>45</v>
      </c>
      <c r="AN57" s="5" t="s">
        <v>45</v>
      </c>
      <c r="AO57" s="5" t="s">
        <v>45</v>
      </c>
    </row>
    <row r="58" spans="1:41" ht="42.95" customHeight="1">
      <c r="A58" s="4">
        <v>2016</v>
      </c>
      <c r="B58" s="4" t="s">
        <v>42</v>
      </c>
      <c r="C58" s="4" t="s">
        <v>479</v>
      </c>
      <c r="D58" s="4" t="s">
        <v>44</v>
      </c>
      <c r="E58" s="5" t="s">
        <v>45</v>
      </c>
      <c r="F58" s="8" t="s">
        <v>319</v>
      </c>
      <c r="G58" s="5" t="s">
        <v>480</v>
      </c>
      <c r="H58" s="5" t="s">
        <v>481</v>
      </c>
      <c r="I58" s="5" t="s">
        <v>482</v>
      </c>
      <c r="J58" s="5" t="s">
        <v>483</v>
      </c>
      <c r="K58" s="5" t="s">
        <v>484</v>
      </c>
      <c r="L58" s="6">
        <v>1501235.78</v>
      </c>
      <c r="M58" s="5" t="s">
        <v>480</v>
      </c>
      <c r="N58" s="5" t="s">
        <v>481</v>
      </c>
      <c r="O58" s="5" t="s">
        <v>482</v>
      </c>
      <c r="P58" s="4" t="s">
        <v>483</v>
      </c>
      <c r="Q58" s="5" t="s">
        <v>484</v>
      </c>
      <c r="R58" s="8" t="s">
        <v>52</v>
      </c>
      <c r="S58" s="8" t="s">
        <v>52</v>
      </c>
      <c r="T58" s="8" t="s">
        <v>52</v>
      </c>
      <c r="U58" s="8" t="s">
        <v>479</v>
      </c>
      <c r="V58" s="11">
        <v>42578</v>
      </c>
      <c r="W58" s="10">
        <v>1294168.77586207</v>
      </c>
      <c r="X58" s="10">
        <v>207067.00413793107</v>
      </c>
      <c r="Y58" s="10">
        <v>1501235.7800000003</v>
      </c>
      <c r="Z58" s="6">
        <f t="shared" si="3"/>
        <v>150123.57999999999</v>
      </c>
      <c r="AA58" s="4" t="s">
        <v>485</v>
      </c>
      <c r="AB58" s="8" t="s">
        <v>45</v>
      </c>
      <c r="AC58" s="9" t="s">
        <v>54</v>
      </c>
      <c r="AD58" s="7">
        <v>42579</v>
      </c>
      <c r="AE58" s="7">
        <v>42698</v>
      </c>
      <c r="AF58" s="8" t="s">
        <v>157</v>
      </c>
      <c r="AG58" s="5" t="s">
        <v>45</v>
      </c>
      <c r="AH58" s="5" t="s">
        <v>45</v>
      </c>
      <c r="AI58" s="5" t="s">
        <v>45</v>
      </c>
      <c r="AJ58" s="5" t="s">
        <v>45</v>
      </c>
      <c r="AK58" s="5" t="s">
        <v>45</v>
      </c>
      <c r="AL58" s="5" t="s">
        <v>45</v>
      </c>
      <c r="AM58" s="5" t="s">
        <v>45</v>
      </c>
      <c r="AN58" s="5" t="s">
        <v>45</v>
      </c>
      <c r="AO58" s="5" t="s">
        <v>45</v>
      </c>
    </row>
    <row r="59" spans="1:41" ht="42.95" customHeight="1">
      <c r="A59" s="4">
        <v>2016</v>
      </c>
      <c r="B59" s="4" t="s">
        <v>42</v>
      </c>
      <c r="C59" s="4" t="s">
        <v>486</v>
      </c>
      <c r="D59" s="4" t="s">
        <v>44</v>
      </c>
      <c r="E59" s="5" t="s">
        <v>45</v>
      </c>
      <c r="F59" s="8" t="s">
        <v>487</v>
      </c>
      <c r="G59" s="5" t="s">
        <v>488</v>
      </c>
      <c r="H59" s="5" t="s">
        <v>489</v>
      </c>
      <c r="I59" s="5" t="s">
        <v>84</v>
      </c>
      <c r="J59" s="5" t="s">
        <v>490</v>
      </c>
      <c r="K59" s="5" t="s">
        <v>491</v>
      </c>
      <c r="L59" s="6">
        <v>1494650.15</v>
      </c>
      <c r="M59" s="5" t="str">
        <f>G59</f>
        <v>Maria Eugenia</v>
      </c>
      <c r="N59" s="5" t="str">
        <f>H59</f>
        <v>Cortés</v>
      </c>
      <c r="O59" s="5" t="str">
        <f>I59</f>
        <v>González</v>
      </c>
      <c r="P59" s="4" t="str">
        <f>J59</f>
        <v>Aspavi, S.A. de C.V.</v>
      </c>
      <c r="Q59" s="5" t="str">
        <f>K59</f>
        <v>ASP100215RH9</v>
      </c>
      <c r="R59" s="8" t="s">
        <v>52</v>
      </c>
      <c r="S59" s="8" t="s">
        <v>52</v>
      </c>
      <c r="T59" s="8" t="s">
        <v>52</v>
      </c>
      <c r="U59" s="8" t="str">
        <f>C59</f>
        <v>DOPI-MUN-RM-EP-AD-135-2016</v>
      </c>
      <c r="V59" s="11">
        <v>42587</v>
      </c>
      <c r="W59" s="10">
        <v>1288491.51</v>
      </c>
      <c r="X59" s="10">
        <v>206158.64</v>
      </c>
      <c r="Y59" s="10">
        <v>1494650.15</v>
      </c>
      <c r="Z59" s="6">
        <v>149465.01999999999</v>
      </c>
      <c r="AA59" s="4" t="s">
        <v>492</v>
      </c>
      <c r="AB59" s="8" t="s">
        <v>45</v>
      </c>
      <c r="AC59" s="9" t="s">
        <v>54</v>
      </c>
      <c r="AD59" s="7">
        <v>42591</v>
      </c>
      <c r="AE59" s="7">
        <v>42613</v>
      </c>
      <c r="AF59" s="8" t="s">
        <v>228</v>
      </c>
      <c r="AG59" s="5" t="s">
        <v>45</v>
      </c>
      <c r="AH59" s="5" t="s">
        <v>45</v>
      </c>
      <c r="AI59" s="5" t="s">
        <v>45</v>
      </c>
      <c r="AJ59" s="5" t="s">
        <v>45</v>
      </c>
      <c r="AK59" s="5" t="s">
        <v>45</v>
      </c>
      <c r="AL59" s="5" t="s">
        <v>45</v>
      </c>
      <c r="AM59" s="5" t="s">
        <v>45</v>
      </c>
      <c r="AN59" s="5" t="s">
        <v>45</v>
      </c>
      <c r="AO59" s="5" t="s">
        <v>45</v>
      </c>
    </row>
    <row r="60" spans="1:41" ht="42.95" customHeight="1">
      <c r="A60" s="4">
        <v>2016</v>
      </c>
      <c r="B60" s="4" t="s">
        <v>166</v>
      </c>
      <c r="C60" s="4" t="s">
        <v>493</v>
      </c>
      <c r="D60" s="4" t="s">
        <v>44</v>
      </c>
      <c r="E60" s="5" t="s">
        <v>45</v>
      </c>
      <c r="F60" s="8" t="s">
        <v>494</v>
      </c>
      <c r="G60" s="5" t="s">
        <v>201</v>
      </c>
      <c r="H60" s="5" t="s">
        <v>202</v>
      </c>
      <c r="I60" s="5" t="s">
        <v>203</v>
      </c>
      <c r="J60" s="4" t="s">
        <v>495</v>
      </c>
      <c r="K60" s="5" t="s">
        <v>205</v>
      </c>
      <c r="L60" s="6">
        <v>602435.48</v>
      </c>
      <c r="M60" s="5" t="str">
        <f t="shared" ref="M60:Q75" si="9">G60</f>
        <v>José Alejandro</v>
      </c>
      <c r="N60" s="5" t="str">
        <f t="shared" si="9"/>
        <v>Alva</v>
      </c>
      <c r="O60" s="5" t="str">
        <f t="shared" si="9"/>
        <v>Delgado</v>
      </c>
      <c r="P60" s="4" t="str">
        <f t="shared" si="9"/>
        <v>Servicios de Obras Civiles Serco, S.A. de C.V.</v>
      </c>
      <c r="Q60" s="5" t="str">
        <f t="shared" si="9"/>
        <v>SOC150806E69</v>
      </c>
      <c r="R60" s="8" t="s">
        <v>52</v>
      </c>
      <c r="S60" s="8" t="s">
        <v>52</v>
      </c>
      <c r="T60" s="8" t="s">
        <v>52</v>
      </c>
      <c r="U60" s="8" t="s">
        <v>493</v>
      </c>
      <c r="V60" s="11">
        <v>42586</v>
      </c>
      <c r="W60" s="10">
        <v>519340.93</v>
      </c>
      <c r="X60" s="10">
        <v>83094.55</v>
      </c>
      <c r="Y60" s="10">
        <v>602435.48</v>
      </c>
      <c r="Z60" s="6">
        <v>60243.55</v>
      </c>
      <c r="AA60" s="4" t="s">
        <v>496</v>
      </c>
      <c r="AB60" s="8" t="s">
        <v>45</v>
      </c>
      <c r="AC60" s="9" t="s">
        <v>54</v>
      </c>
      <c r="AD60" s="7">
        <v>42591</v>
      </c>
      <c r="AE60" s="7">
        <v>42735</v>
      </c>
      <c r="AF60" s="8" t="s">
        <v>121</v>
      </c>
      <c r="AG60" s="5" t="s">
        <v>45</v>
      </c>
      <c r="AH60" s="5" t="s">
        <v>45</v>
      </c>
      <c r="AI60" s="5" t="s">
        <v>45</v>
      </c>
      <c r="AJ60" s="5" t="s">
        <v>45</v>
      </c>
      <c r="AK60" s="5" t="s">
        <v>45</v>
      </c>
      <c r="AL60" s="5" t="s">
        <v>45</v>
      </c>
      <c r="AM60" s="5" t="s">
        <v>45</v>
      </c>
      <c r="AN60" s="5" t="s">
        <v>45</v>
      </c>
      <c r="AO60" s="5" t="s">
        <v>45</v>
      </c>
    </row>
    <row r="61" spans="1:41" ht="42.95" customHeight="1">
      <c r="A61" s="4">
        <v>2016</v>
      </c>
      <c r="B61" s="4" t="s">
        <v>42</v>
      </c>
      <c r="C61" s="4" t="s">
        <v>497</v>
      </c>
      <c r="D61" s="4" t="s">
        <v>44</v>
      </c>
      <c r="E61" s="5" t="s">
        <v>45</v>
      </c>
      <c r="F61" s="8" t="s">
        <v>498</v>
      </c>
      <c r="G61" s="5" t="s">
        <v>177</v>
      </c>
      <c r="H61" s="5" t="s">
        <v>499</v>
      </c>
      <c r="I61" s="5" t="s">
        <v>179</v>
      </c>
      <c r="J61" s="4" t="s">
        <v>500</v>
      </c>
      <c r="K61" s="5" t="s">
        <v>181</v>
      </c>
      <c r="L61" s="6">
        <v>1435250.48</v>
      </c>
      <c r="M61" s="5" t="str">
        <f t="shared" si="9"/>
        <v>Javier</v>
      </c>
      <c r="N61" s="5" t="str">
        <f t="shared" si="9"/>
        <v xml:space="preserve">Ávila </v>
      </c>
      <c r="O61" s="5" t="str">
        <f t="shared" si="9"/>
        <v>Flores</v>
      </c>
      <c r="P61" s="4" t="str">
        <f t="shared" si="9"/>
        <v>Savho Consultoría y Construcción, S.A. de C.V.</v>
      </c>
      <c r="Q61" s="5" t="str">
        <f t="shared" si="9"/>
        <v>SCC060622HZ3</v>
      </c>
      <c r="R61" s="8" t="s">
        <v>52</v>
      </c>
      <c r="S61" s="8" t="s">
        <v>52</v>
      </c>
      <c r="T61" s="8" t="s">
        <v>52</v>
      </c>
      <c r="U61" s="8" t="s">
        <v>497</v>
      </c>
      <c r="V61" s="11">
        <v>42594</v>
      </c>
      <c r="W61" s="10">
        <v>1237284.8999999999</v>
      </c>
      <c r="X61" s="10">
        <v>197965.58</v>
      </c>
      <c r="Y61" s="10">
        <v>1435250.48</v>
      </c>
      <c r="Z61" s="6">
        <v>143525.04999999999</v>
      </c>
      <c r="AA61" s="4" t="s">
        <v>501</v>
      </c>
      <c r="AB61" s="8" t="s">
        <v>45</v>
      </c>
      <c r="AC61" s="9" t="s">
        <v>54</v>
      </c>
      <c r="AD61" s="7">
        <v>42597</v>
      </c>
      <c r="AE61" s="7">
        <v>42643</v>
      </c>
      <c r="AF61" s="8" t="s">
        <v>105</v>
      </c>
      <c r="AG61" s="5" t="s">
        <v>45</v>
      </c>
      <c r="AH61" s="5" t="s">
        <v>45</v>
      </c>
      <c r="AI61" s="5" t="s">
        <v>45</v>
      </c>
      <c r="AJ61" s="5" t="s">
        <v>45</v>
      </c>
      <c r="AK61" s="5" t="s">
        <v>45</v>
      </c>
      <c r="AL61" s="5" t="s">
        <v>45</v>
      </c>
      <c r="AM61" s="5" t="s">
        <v>45</v>
      </c>
      <c r="AN61" s="5" t="s">
        <v>45</v>
      </c>
      <c r="AO61" s="5" t="s">
        <v>45</v>
      </c>
    </row>
    <row r="62" spans="1:41" ht="42.95" customHeight="1">
      <c r="A62" s="4">
        <v>2016</v>
      </c>
      <c r="B62" s="4" t="s">
        <v>42</v>
      </c>
      <c r="C62" s="4" t="s">
        <v>502</v>
      </c>
      <c r="D62" s="4" t="s">
        <v>44</v>
      </c>
      <c r="E62" s="5" t="s">
        <v>45</v>
      </c>
      <c r="F62" s="8" t="s">
        <v>503</v>
      </c>
      <c r="G62" s="5" t="s">
        <v>504</v>
      </c>
      <c r="H62" s="5" t="s">
        <v>505</v>
      </c>
      <c r="I62" s="5" t="s">
        <v>84</v>
      </c>
      <c r="J62" s="4" t="s">
        <v>506</v>
      </c>
      <c r="K62" s="5" t="s">
        <v>507</v>
      </c>
      <c r="L62" s="6">
        <v>1308547.98</v>
      </c>
      <c r="M62" s="5" t="str">
        <f t="shared" si="9"/>
        <v>Oscar Luis</v>
      </c>
      <c r="N62" s="5" t="str">
        <f t="shared" si="9"/>
        <v xml:space="preserve"> Chávez</v>
      </c>
      <c r="O62" s="5" t="str">
        <f t="shared" si="9"/>
        <v>González</v>
      </c>
      <c r="P62" s="4" t="str">
        <f t="shared" si="9"/>
        <v>Euro Trade, S.A. de C.V.</v>
      </c>
      <c r="Q62" s="5" t="str">
        <f t="shared" si="9"/>
        <v>ETR070417NS8</v>
      </c>
      <c r="R62" s="8" t="s">
        <v>52</v>
      </c>
      <c r="S62" s="8" t="s">
        <v>52</v>
      </c>
      <c r="T62" s="8" t="s">
        <v>52</v>
      </c>
      <c r="U62" s="8" t="s">
        <v>502</v>
      </c>
      <c r="V62" s="11">
        <v>42607</v>
      </c>
      <c r="W62" s="10">
        <v>1128058.6000000001</v>
      </c>
      <c r="X62" s="10">
        <v>180489.38</v>
      </c>
      <c r="Y62" s="10">
        <v>1308547.98</v>
      </c>
      <c r="Z62" s="6">
        <v>130854.8</v>
      </c>
      <c r="AA62" s="4" t="s">
        <v>508</v>
      </c>
      <c r="AB62" s="8" t="s">
        <v>45</v>
      </c>
      <c r="AC62" s="9" t="s">
        <v>54</v>
      </c>
      <c r="AD62" s="7">
        <v>42611</v>
      </c>
      <c r="AE62" s="7">
        <v>42655</v>
      </c>
      <c r="AF62" s="8" t="s">
        <v>73</v>
      </c>
      <c r="AG62" s="5" t="s">
        <v>45</v>
      </c>
      <c r="AH62" s="5" t="s">
        <v>45</v>
      </c>
      <c r="AI62" s="5" t="s">
        <v>45</v>
      </c>
      <c r="AJ62" s="5" t="s">
        <v>45</v>
      </c>
      <c r="AK62" s="5" t="s">
        <v>45</v>
      </c>
      <c r="AL62" s="5" t="s">
        <v>45</v>
      </c>
      <c r="AM62" s="5" t="s">
        <v>45</v>
      </c>
      <c r="AN62" s="5" t="s">
        <v>45</v>
      </c>
      <c r="AO62" s="5" t="s">
        <v>45</v>
      </c>
    </row>
    <row r="63" spans="1:41" ht="42.95" customHeight="1">
      <c r="A63" s="4">
        <v>2016</v>
      </c>
      <c r="B63" s="4" t="s">
        <v>42</v>
      </c>
      <c r="C63" s="4" t="s">
        <v>509</v>
      </c>
      <c r="D63" s="4" t="s">
        <v>44</v>
      </c>
      <c r="E63" s="5" t="s">
        <v>45</v>
      </c>
      <c r="F63" s="8" t="s">
        <v>503</v>
      </c>
      <c r="G63" s="5" t="s">
        <v>510</v>
      </c>
      <c r="H63" s="5" t="s">
        <v>259</v>
      </c>
      <c r="I63" s="5" t="s">
        <v>511</v>
      </c>
      <c r="J63" s="4" t="s">
        <v>512</v>
      </c>
      <c r="K63" s="5" t="s">
        <v>513</v>
      </c>
      <c r="L63" s="6">
        <v>1485649.36</v>
      </c>
      <c r="M63" s="5" t="str">
        <f t="shared" si="9"/>
        <v>Víctor Eduardo</v>
      </c>
      <c r="N63" s="5" t="str">
        <f t="shared" si="9"/>
        <v>López</v>
      </c>
      <c r="O63" s="5" t="str">
        <f t="shared" si="9"/>
        <v>Carpio</v>
      </c>
      <c r="P63" s="4" t="str">
        <f t="shared" si="9"/>
        <v>CCR Ingenieros, S.A. de C.V.</v>
      </c>
      <c r="Q63" s="5" t="str">
        <f t="shared" si="9"/>
        <v>CIN101029PR5</v>
      </c>
      <c r="R63" s="8" t="s">
        <v>52</v>
      </c>
      <c r="S63" s="8" t="s">
        <v>52</v>
      </c>
      <c r="T63" s="8" t="s">
        <v>52</v>
      </c>
      <c r="U63" s="8" t="s">
        <v>509</v>
      </c>
      <c r="V63" s="11">
        <v>42607</v>
      </c>
      <c r="W63" s="10">
        <v>1280732.21</v>
      </c>
      <c r="X63" s="10">
        <v>204917.15</v>
      </c>
      <c r="Y63" s="10">
        <v>1485649.36</v>
      </c>
      <c r="Z63" s="6">
        <v>148564.94</v>
      </c>
      <c r="AA63" s="4" t="s">
        <v>514</v>
      </c>
      <c r="AB63" s="8" t="s">
        <v>45</v>
      </c>
      <c r="AC63" s="9" t="s">
        <v>54</v>
      </c>
      <c r="AD63" s="7">
        <v>42611</v>
      </c>
      <c r="AE63" s="7">
        <v>42670</v>
      </c>
      <c r="AF63" s="8" t="s">
        <v>228</v>
      </c>
      <c r="AG63" s="5" t="s">
        <v>45</v>
      </c>
      <c r="AH63" s="5" t="s">
        <v>45</v>
      </c>
      <c r="AI63" s="5" t="s">
        <v>45</v>
      </c>
      <c r="AJ63" s="5" t="s">
        <v>45</v>
      </c>
      <c r="AK63" s="5" t="s">
        <v>45</v>
      </c>
      <c r="AL63" s="5" t="s">
        <v>45</v>
      </c>
      <c r="AM63" s="5" t="s">
        <v>45</v>
      </c>
      <c r="AN63" s="5" t="s">
        <v>45</v>
      </c>
      <c r="AO63" s="5" t="s">
        <v>45</v>
      </c>
    </row>
    <row r="64" spans="1:41" ht="42.95" customHeight="1">
      <c r="A64" s="4">
        <v>2016</v>
      </c>
      <c r="B64" s="4" t="s">
        <v>42</v>
      </c>
      <c r="C64" s="4" t="s">
        <v>515</v>
      </c>
      <c r="D64" s="4" t="s">
        <v>44</v>
      </c>
      <c r="E64" s="5" t="s">
        <v>45</v>
      </c>
      <c r="F64" s="8" t="s">
        <v>114</v>
      </c>
      <c r="G64" s="5" t="s">
        <v>516</v>
      </c>
      <c r="H64" s="5" t="s">
        <v>517</v>
      </c>
      <c r="I64" s="5" t="s">
        <v>518</v>
      </c>
      <c r="J64" s="4" t="s">
        <v>519</v>
      </c>
      <c r="K64" s="5" t="s">
        <v>520</v>
      </c>
      <c r="L64" s="6">
        <v>1439734.18</v>
      </c>
      <c r="M64" s="5" t="str">
        <f>G64</f>
        <v>José Jaime</v>
      </c>
      <c r="N64" s="5" t="str">
        <f t="shared" si="9"/>
        <v>Camarena</v>
      </c>
      <c r="O64" s="5" t="str">
        <f t="shared" si="9"/>
        <v>Correa</v>
      </c>
      <c r="P64" s="4" t="str">
        <f t="shared" si="9"/>
        <v>Firmitas Constructa, S.A. de C.V.</v>
      </c>
      <c r="Q64" s="5" t="str">
        <f>K64</f>
        <v>FCO110711N24</v>
      </c>
      <c r="R64" s="8" t="s">
        <v>52</v>
      </c>
      <c r="S64" s="8" t="s">
        <v>52</v>
      </c>
      <c r="T64" s="8" t="s">
        <v>52</v>
      </c>
      <c r="U64" s="8" t="str">
        <f>C64</f>
        <v>DOPI-MUN-RM-PAV-AD-159-2016</v>
      </c>
      <c r="V64" s="11">
        <v>42613</v>
      </c>
      <c r="W64" s="10">
        <f>ROUND(Y64/1.16,2)</f>
        <v>1241150.1599999999</v>
      </c>
      <c r="X64" s="10">
        <f>ROUND(W64*0.16,2)</f>
        <v>198584.03</v>
      </c>
      <c r="Y64" s="10">
        <f>L64</f>
        <v>1439734.18</v>
      </c>
      <c r="Z64" s="10">
        <f>Y64*0.1</f>
        <v>143973.41800000001</v>
      </c>
      <c r="AA64" s="4" t="s">
        <v>521</v>
      </c>
      <c r="AB64" s="8" t="s">
        <v>45</v>
      </c>
      <c r="AC64" s="9" t="s">
        <v>54</v>
      </c>
      <c r="AD64" s="7">
        <v>42618</v>
      </c>
      <c r="AE64" s="7">
        <v>42658</v>
      </c>
      <c r="AF64" s="8" t="s">
        <v>364</v>
      </c>
      <c r="AG64" s="5" t="s">
        <v>45</v>
      </c>
      <c r="AH64" s="5" t="s">
        <v>45</v>
      </c>
      <c r="AI64" s="5" t="s">
        <v>45</v>
      </c>
      <c r="AJ64" s="5" t="s">
        <v>45</v>
      </c>
      <c r="AK64" s="5" t="s">
        <v>45</v>
      </c>
      <c r="AL64" s="5" t="s">
        <v>45</v>
      </c>
      <c r="AM64" s="5" t="s">
        <v>45</v>
      </c>
      <c r="AN64" s="5" t="s">
        <v>45</v>
      </c>
      <c r="AO64" s="5" t="s">
        <v>45</v>
      </c>
    </row>
    <row r="65" spans="1:41" ht="42.95" customHeight="1">
      <c r="A65" s="4">
        <v>2016</v>
      </c>
      <c r="B65" s="4" t="s">
        <v>42</v>
      </c>
      <c r="C65" s="4" t="s">
        <v>522</v>
      </c>
      <c r="D65" s="4" t="s">
        <v>44</v>
      </c>
      <c r="E65" s="5" t="s">
        <v>45</v>
      </c>
      <c r="F65" s="8" t="s">
        <v>523</v>
      </c>
      <c r="G65" s="5" t="s">
        <v>524</v>
      </c>
      <c r="H65" s="5" t="s">
        <v>525</v>
      </c>
      <c r="I65" s="5" t="s">
        <v>526</v>
      </c>
      <c r="J65" s="4" t="s">
        <v>527</v>
      </c>
      <c r="K65" s="5" t="s">
        <v>528</v>
      </c>
      <c r="L65" s="6">
        <v>998750.24</v>
      </c>
      <c r="M65" s="5" t="str">
        <f t="shared" ref="M65:Q80" si="10">G65</f>
        <v>Luis Armando</v>
      </c>
      <c r="N65" s="5" t="str">
        <f t="shared" si="9"/>
        <v>Linares</v>
      </c>
      <c r="O65" s="5" t="str">
        <f t="shared" si="9"/>
        <v>Cacho</v>
      </c>
      <c r="P65" s="4" t="str">
        <f t="shared" si="9"/>
        <v>Urbanizadora y Constructora Roal, S.A. de C.V.</v>
      </c>
      <c r="Q65" s="5" t="str">
        <f t="shared" si="9"/>
        <v>URC160310857</v>
      </c>
      <c r="R65" s="8" t="s">
        <v>52</v>
      </c>
      <c r="S65" s="8" t="s">
        <v>52</v>
      </c>
      <c r="T65" s="8" t="s">
        <v>52</v>
      </c>
      <c r="U65" s="8" t="str">
        <f t="shared" ref="U65:U76" si="11">C65</f>
        <v>DOPI-MUN-RM-PAV-AD-160-2016</v>
      </c>
      <c r="V65" s="11">
        <v>42615</v>
      </c>
      <c r="W65" s="10">
        <f t="shared" ref="W65:W76" si="12">ROUND(Y65/1.16,2)</f>
        <v>860991.59</v>
      </c>
      <c r="X65" s="10">
        <f t="shared" ref="X65:X76" si="13">ROUND(W65*0.16,2)</f>
        <v>137758.65</v>
      </c>
      <c r="Y65" s="10">
        <f t="shared" ref="Y65:Y76" si="14">L65</f>
        <v>998750.24</v>
      </c>
      <c r="Z65" s="10">
        <f t="shared" ref="Z65:Z76" si="15">Y65*0.1</f>
        <v>99875.024000000005</v>
      </c>
      <c r="AA65" s="4" t="s">
        <v>529</v>
      </c>
      <c r="AB65" s="8" t="s">
        <v>45</v>
      </c>
      <c r="AC65" s="9" t="s">
        <v>54</v>
      </c>
      <c r="AD65" s="7">
        <v>42618</v>
      </c>
      <c r="AE65" s="7">
        <v>42674</v>
      </c>
      <c r="AF65" s="8" t="s">
        <v>530</v>
      </c>
      <c r="AG65" s="5" t="s">
        <v>45</v>
      </c>
      <c r="AH65" s="5" t="s">
        <v>45</v>
      </c>
      <c r="AI65" s="5" t="s">
        <v>45</v>
      </c>
      <c r="AJ65" s="5" t="s">
        <v>45</v>
      </c>
      <c r="AK65" s="5" t="s">
        <v>45</v>
      </c>
      <c r="AL65" s="5" t="s">
        <v>45</v>
      </c>
      <c r="AM65" s="5" t="s">
        <v>45</v>
      </c>
      <c r="AN65" s="5" t="s">
        <v>45</v>
      </c>
      <c r="AO65" s="5" t="s">
        <v>45</v>
      </c>
    </row>
    <row r="66" spans="1:41" ht="42.95" customHeight="1">
      <c r="A66" s="4">
        <v>2016</v>
      </c>
      <c r="B66" s="4" t="s">
        <v>42</v>
      </c>
      <c r="C66" s="4" t="s">
        <v>531</v>
      </c>
      <c r="D66" s="4" t="s">
        <v>44</v>
      </c>
      <c r="E66" s="5" t="s">
        <v>45</v>
      </c>
      <c r="F66" s="8" t="s">
        <v>523</v>
      </c>
      <c r="G66" s="5" t="s">
        <v>532</v>
      </c>
      <c r="H66" s="5" t="s">
        <v>533</v>
      </c>
      <c r="I66" s="5" t="s">
        <v>534</v>
      </c>
      <c r="J66" s="4" t="s">
        <v>535</v>
      </c>
      <c r="K66" s="5" t="s">
        <v>536</v>
      </c>
      <c r="L66" s="6">
        <v>999587.49</v>
      </c>
      <c r="M66" s="5" t="str">
        <f t="shared" si="10"/>
        <v>Orlando</v>
      </c>
      <c r="N66" s="5" t="str">
        <f t="shared" si="9"/>
        <v>Hijar</v>
      </c>
      <c r="O66" s="5" t="str">
        <f t="shared" si="9"/>
        <v>Casillas</v>
      </c>
      <c r="P66" s="4" t="str">
        <f t="shared" si="9"/>
        <v>Constructora y Urbanizadora Ceda, S.A. de C.V.</v>
      </c>
      <c r="Q66" s="5" t="str">
        <f t="shared" si="9"/>
        <v>CUC121107NV2</v>
      </c>
      <c r="R66" s="8" t="s">
        <v>52</v>
      </c>
      <c r="S66" s="8" t="s">
        <v>52</v>
      </c>
      <c r="T66" s="8" t="s">
        <v>52</v>
      </c>
      <c r="U66" s="8" t="str">
        <f t="shared" si="11"/>
        <v>DOPI-MUN-RM-PAV-AD-161-2016</v>
      </c>
      <c r="V66" s="11">
        <v>42615</v>
      </c>
      <c r="W66" s="10">
        <f t="shared" si="12"/>
        <v>861713.35</v>
      </c>
      <c r="X66" s="10">
        <f t="shared" si="13"/>
        <v>137874.14000000001</v>
      </c>
      <c r="Y66" s="10">
        <f t="shared" si="14"/>
        <v>999587.49</v>
      </c>
      <c r="Z66" s="10">
        <f t="shared" si="15"/>
        <v>99958.749000000011</v>
      </c>
      <c r="AA66" s="4" t="s">
        <v>537</v>
      </c>
      <c r="AB66" s="8" t="s">
        <v>45</v>
      </c>
      <c r="AC66" s="9" t="s">
        <v>54</v>
      </c>
      <c r="AD66" s="7">
        <v>42618</v>
      </c>
      <c r="AE66" s="7">
        <v>42674</v>
      </c>
      <c r="AF66" s="8" t="s">
        <v>530</v>
      </c>
      <c r="AG66" s="5" t="s">
        <v>45</v>
      </c>
      <c r="AH66" s="5" t="s">
        <v>45</v>
      </c>
      <c r="AI66" s="5" t="s">
        <v>45</v>
      </c>
      <c r="AJ66" s="5" t="s">
        <v>45</v>
      </c>
      <c r="AK66" s="5" t="s">
        <v>45</v>
      </c>
      <c r="AL66" s="5" t="s">
        <v>45</v>
      </c>
      <c r="AM66" s="5" t="s">
        <v>45</v>
      </c>
      <c r="AN66" s="5" t="s">
        <v>45</v>
      </c>
      <c r="AO66" s="5" t="s">
        <v>45</v>
      </c>
    </row>
    <row r="67" spans="1:41" ht="42.95" customHeight="1">
      <c r="A67" s="4">
        <v>2016</v>
      </c>
      <c r="B67" s="4" t="s">
        <v>42</v>
      </c>
      <c r="C67" s="4" t="s">
        <v>538</v>
      </c>
      <c r="D67" s="4" t="s">
        <v>44</v>
      </c>
      <c r="E67" s="5" t="s">
        <v>45</v>
      </c>
      <c r="F67" s="8" t="s">
        <v>523</v>
      </c>
      <c r="G67" s="5" t="s">
        <v>539</v>
      </c>
      <c r="H67" s="5" t="s">
        <v>540</v>
      </c>
      <c r="I67" s="5" t="s">
        <v>541</v>
      </c>
      <c r="J67" s="4" t="s">
        <v>542</v>
      </c>
      <c r="K67" s="5" t="s">
        <v>543</v>
      </c>
      <c r="L67" s="6">
        <v>1000115.36</v>
      </c>
      <c r="M67" s="5" t="str">
        <f t="shared" si="10"/>
        <v>Ignacio Javier</v>
      </c>
      <c r="N67" s="5" t="str">
        <f t="shared" si="9"/>
        <v>Curiel</v>
      </c>
      <c r="O67" s="5" t="str">
        <f t="shared" si="9"/>
        <v>Dueñas</v>
      </c>
      <c r="P67" s="4" t="str">
        <f t="shared" si="9"/>
        <v>TC Construcción y Mantenimiento, S.A. de C.V.</v>
      </c>
      <c r="Q67" s="5" t="str">
        <f t="shared" si="9"/>
        <v>TCM100915HA1</v>
      </c>
      <c r="R67" s="8" t="s">
        <v>52</v>
      </c>
      <c r="S67" s="8" t="s">
        <v>52</v>
      </c>
      <c r="T67" s="8" t="s">
        <v>52</v>
      </c>
      <c r="U67" s="8" t="str">
        <f t="shared" si="11"/>
        <v>DOPI-MUN-RM-PAV-AD-162-2016</v>
      </c>
      <c r="V67" s="11">
        <v>42615</v>
      </c>
      <c r="W67" s="10">
        <f t="shared" si="12"/>
        <v>862168.41</v>
      </c>
      <c r="X67" s="10">
        <f t="shared" si="13"/>
        <v>137946.95000000001</v>
      </c>
      <c r="Y67" s="10">
        <f t="shared" si="14"/>
        <v>1000115.36</v>
      </c>
      <c r="Z67" s="10">
        <f t="shared" si="15"/>
        <v>100011.53600000001</v>
      </c>
      <c r="AA67" s="4" t="s">
        <v>544</v>
      </c>
      <c r="AB67" s="8" t="s">
        <v>45</v>
      </c>
      <c r="AC67" s="9" t="s">
        <v>54</v>
      </c>
      <c r="AD67" s="7">
        <v>42618</v>
      </c>
      <c r="AE67" s="7">
        <v>42674</v>
      </c>
      <c r="AF67" s="8" t="s">
        <v>530</v>
      </c>
      <c r="AG67" s="5" t="s">
        <v>45</v>
      </c>
      <c r="AH67" s="5" t="s">
        <v>45</v>
      </c>
      <c r="AI67" s="5" t="s">
        <v>45</v>
      </c>
      <c r="AJ67" s="5" t="s">
        <v>45</v>
      </c>
      <c r="AK67" s="5" t="s">
        <v>45</v>
      </c>
      <c r="AL67" s="5" t="s">
        <v>45</v>
      </c>
      <c r="AM67" s="5" t="s">
        <v>45</v>
      </c>
      <c r="AN67" s="5" t="s">
        <v>45</v>
      </c>
      <c r="AO67" s="5" t="s">
        <v>45</v>
      </c>
    </row>
    <row r="68" spans="1:41" ht="42.95" customHeight="1">
      <c r="A68" s="4">
        <v>2016</v>
      </c>
      <c r="B68" s="4" t="s">
        <v>42</v>
      </c>
      <c r="C68" s="4" t="s">
        <v>545</v>
      </c>
      <c r="D68" s="4" t="s">
        <v>44</v>
      </c>
      <c r="E68" s="5" t="s">
        <v>45</v>
      </c>
      <c r="F68" s="8" t="s">
        <v>523</v>
      </c>
      <c r="G68" s="5" t="s">
        <v>546</v>
      </c>
      <c r="H68" s="5" t="s">
        <v>547</v>
      </c>
      <c r="I68" s="5" t="s">
        <v>440</v>
      </c>
      <c r="J68" s="4" t="s">
        <v>548</v>
      </c>
      <c r="K68" s="5" t="s">
        <v>549</v>
      </c>
      <c r="L68" s="6">
        <v>1001250.87</v>
      </c>
      <c r="M68" s="5" t="str">
        <f t="shared" si="10"/>
        <v>Regino</v>
      </c>
      <c r="N68" s="5" t="str">
        <f t="shared" si="9"/>
        <v>Ruiz del Campo</v>
      </c>
      <c r="O68" s="5" t="str">
        <f t="shared" si="9"/>
        <v>Medina</v>
      </c>
      <c r="P68" s="4" t="str">
        <f t="shared" si="9"/>
        <v>Regino Ruiz del Campo Medina</v>
      </c>
      <c r="Q68" s="5" t="str">
        <f t="shared" si="9"/>
        <v>RUMR771116UA8</v>
      </c>
      <c r="R68" s="8" t="s">
        <v>52</v>
      </c>
      <c r="S68" s="8" t="s">
        <v>52</v>
      </c>
      <c r="T68" s="8" t="s">
        <v>52</v>
      </c>
      <c r="U68" s="8" t="str">
        <f t="shared" si="11"/>
        <v>DOPI-MUN-RM-PAV-AD-163-2016</v>
      </c>
      <c r="V68" s="11">
        <v>42615</v>
      </c>
      <c r="W68" s="10">
        <f t="shared" si="12"/>
        <v>863147.3</v>
      </c>
      <c r="X68" s="10">
        <f t="shared" si="13"/>
        <v>138103.57</v>
      </c>
      <c r="Y68" s="10">
        <f t="shared" si="14"/>
        <v>1001250.87</v>
      </c>
      <c r="Z68" s="10">
        <f t="shared" si="15"/>
        <v>100125.087</v>
      </c>
      <c r="AA68" s="4" t="s">
        <v>550</v>
      </c>
      <c r="AB68" s="8" t="s">
        <v>45</v>
      </c>
      <c r="AC68" s="9" t="s">
        <v>54</v>
      </c>
      <c r="AD68" s="7">
        <v>42618</v>
      </c>
      <c r="AE68" s="7">
        <v>42674</v>
      </c>
      <c r="AF68" s="8" t="s">
        <v>530</v>
      </c>
      <c r="AG68" s="5" t="s">
        <v>45</v>
      </c>
      <c r="AH68" s="5" t="s">
        <v>45</v>
      </c>
      <c r="AI68" s="5" t="s">
        <v>45</v>
      </c>
      <c r="AJ68" s="5" t="s">
        <v>45</v>
      </c>
      <c r="AK68" s="5" t="s">
        <v>45</v>
      </c>
      <c r="AL68" s="5" t="s">
        <v>45</v>
      </c>
      <c r="AM68" s="5" t="s">
        <v>45</v>
      </c>
      <c r="AN68" s="5" t="s">
        <v>45</v>
      </c>
      <c r="AO68" s="5" t="s">
        <v>45</v>
      </c>
    </row>
    <row r="69" spans="1:41" ht="42.95" customHeight="1">
      <c r="A69" s="4">
        <v>2016</v>
      </c>
      <c r="B69" s="4" t="s">
        <v>42</v>
      </c>
      <c r="C69" s="4" t="s">
        <v>551</v>
      </c>
      <c r="D69" s="4" t="s">
        <v>44</v>
      </c>
      <c r="E69" s="5" t="s">
        <v>45</v>
      </c>
      <c r="F69" s="8" t="s">
        <v>523</v>
      </c>
      <c r="G69" s="5" t="s">
        <v>552</v>
      </c>
      <c r="H69" s="5" t="s">
        <v>540</v>
      </c>
      <c r="I69" s="5" t="s">
        <v>541</v>
      </c>
      <c r="J69" s="4" t="s">
        <v>553</v>
      </c>
      <c r="K69" s="5" t="s">
        <v>554</v>
      </c>
      <c r="L69" s="6">
        <v>1002128.72</v>
      </c>
      <c r="M69" s="5" t="str">
        <f t="shared" si="10"/>
        <v>Carlos Ignacio</v>
      </c>
      <c r="N69" s="5" t="str">
        <f t="shared" si="9"/>
        <v>Curiel</v>
      </c>
      <c r="O69" s="5" t="str">
        <f t="shared" si="9"/>
        <v>Dueñas</v>
      </c>
      <c r="P69" s="4" t="str">
        <f t="shared" si="9"/>
        <v>Constructora Cecuchi, S.A. de C.V.</v>
      </c>
      <c r="Q69" s="5" t="str">
        <f t="shared" si="9"/>
        <v>CCE130723IR7</v>
      </c>
      <c r="R69" s="8" t="s">
        <v>52</v>
      </c>
      <c r="S69" s="8" t="s">
        <v>52</v>
      </c>
      <c r="T69" s="8" t="s">
        <v>52</v>
      </c>
      <c r="U69" s="8" t="str">
        <f t="shared" si="11"/>
        <v>DOPI-MUN-RM-PAV-AD-164-2016</v>
      </c>
      <c r="V69" s="11">
        <v>42615</v>
      </c>
      <c r="W69" s="10">
        <f t="shared" si="12"/>
        <v>863904.07</v>
      </c>
      <c r="X69" s="10">
        <f t="shared" si="13"/>
        <v>138224.65</v>
      </c>
      <c r="Y69" s="10">
        <f t="shared" si="14"/>
        <v>1002128.72</v>
      </c>
      <c r="Z69" s="10">
        <f t="shared" si="15"/>
        <v>100212.872</v>
      </c>
      <c r="AA69" s="4" t="s">
        <v>555</v>
      </c>
      <c r="AB69" s="8" t="s">
        <v>45</v>
      </c>
      <c r="AC69" s="9" t="s">
        <v>54</v>
      </c>
      <c r="AD69" s="7">
        <v>42618</v>
      </c>
      <c r="AE69" s="7">
        <v>42674</v>
      </c>
      <c r="AF69" s="8" t="s">
        <v>530</v>
      </c>
      <c r="AG69" s="5" t="s">
        <v>45</v>
      </c>
      <c r="AH69" s="5" t="s">
        <v>45</v>
      </c>
      <c r="AI69" s="5" t="s">
        <v>45</v>
      </c>
      <c r="AJ69" s="5" t="s">
        <v>45</v>
      </c>
      <c r="AK69" s="5" t="s">
        <v>45</v>
      </c>
      <c r="AL69" s="5" t="s">
        <v>45</v>
      </c>
      <c r="AM69" s="5" t="s">
        <v>45</v>
      </c>
      <c r="AN69" s="5" t="s">
        <v>45</v>
      </c>
      <c r="AO69" s="5" t="s">
        <v>45</v>
      </c>
    </row>
    <row r="70" spans="1:41" ht="42.95" customHeight="1">
      <c r="A70" s="4">
        <v>2016</v>
      </c>
      <c r="B70" s="4" t="s">
        <v>42</v>
      </c>
      <c r="C70" s="4" t="s">
        <v>556</v>
      </c>
      <c r="D70" s="4" t="s">
        <v>44</v>
      </c>
      <c r="E70" s="5" t="s">
        <v>45</v>
      </c>
      <c r="F70" s="8" t="s">
        <v>523</v>
      </c>
      <c r="G70" s="5" t="s">
        <v>557</v>
      </c>
      <c r="H70" s="5" t="s">
        <v>558</v>
      </c>
      <c r="I70" s="5" t="s">
        <v>559</v>
      </c>
      <c r="J70" s="4" t="s">
        <v>560</v>
      </c>
      <c r="K70" s="5" t="s">
        <v>561</v>
      </c>
      <c r="L70" s="6">
        <v>997115.6</v>
      </c>
      <c r="M70" s="5" t="str">
        <f t="shared" si="10"/>
        <v>Antonio</v>
      </c>
      <c r="N70" s="5" t="str">
        <f t="shared" si="9"/>
        <v>Chávez</v>
      </c>
      <c r="O70" s="5" t="str">
        <f t="shared" si="9"/>
        <v>Navarro</v>
      </c>
      <c r="P70" s="4" t="str">
        <f t="shared" si="9"/>
        <v>Constructora Industrial Chávez S.A. de C.V.</v>
      </c>
      <c r="Q70" s="5" t="str">
        <f t="shared" si="9"/>
        <v>CIC960718BW4</v>
      </c>
      <c r="R70" s="8" t="s">
        <v>52</v>
      </c>
      <c r="S70" s="8" t="s">
        <v>52</v>
      </c>
      <c r="T70" s="8" t="s">
        <v>52</v>
      </c>
      <c r="U70" s="8" t="str">
        <f t="shared" si="11"/>
        <v>DOPI-MUN-RM-PAV-AD-165-2016</v>
      </c>
      <c r="V70" s="11">
        <v>42615</v>
      </c>
      <c r="W70" s="10">
        <f t="shared" si="12"/>
        <v>859582.41</v>
      </c>
      <c r="X70" s="10">
        <f t="shared" si="13"/>
        <v>137533.19</v>
      </c>
      <c r="Y70" s="10">
        <f t="shared" si="14"/>
        <v>997115.6</v>
      </c>
      <c r="Z70" s="10">
        <f t="shared" si="15"/>
        <v>99711.56</v>
      </c>
      <c r="AA70" s="4" t="s">
        <v>562</v>
      </c>
      <c r="AB70" s="8" t="s">
        <v>45</v>
      </c>
      <c r="AC70" s="9" t="s">
        <v>54</v>
      </c>
      <c r="AD70" s="7">
        <v>42618</v>
      </c>
      <c r="AE70" s="7">
        <v>42674</v>
      </c>
      <c r="AF70" s="8" t="s">
        <v>530</v>
      </c>
      <c r="AG70" s="5" t="s">
        <v>45</v>
      </c>
      <c r="AH70" s="5" t="s">
        <v>45</v>
      </c>
      <c r="AI70" s="5" t="s">
        <v>45</v>
      </c>
      <c r="AJ70" s="5" t="s">
        <v>45</v>
      </c>
      <c r="AK70" s="5" t="s">
        <v>45</v>
      </c>
      <c r="AL70" s="5" t="s">
        <v>45</v>
      </c>
      <c r="AM70" s="5" t="s">
        <v>45</v>
      </c>
      <c r="AN70" s="5" t="s">
        <v>45</v>
      </c>
      <c r="AO70" s="5" t="s">
        <v>45</v>
      </c>
    </row>
    <row r="71" spans="1:41" ht="42.95" customHeight="1">
      <c r="A71" s="4">
        <v>2016</v>
      </c>
      <c r="B71" s="4" t="s">
        <v>42</v>
      </c>
      <c r="C71" s="4" t="s">
        <v>563</v>
      </c>
      <c r="D71" s="4" t="s">
        <v>44</v>
      </c>
      <c r="E71" s="5" t="s">
        <v>45</v>
      </c>
      <c r="F71" s="8" t="s">
        <v>523</v>
      </c>
      <c r="G71" s="5" t="s">
        <v>564</v>
      </c>
      <c r="H71" s="5" t="s">
        <v>558</v>
      </c>
      <c r="I71" s="5" t="s">
        <v>559</v>
      </c>
      <c r="J71" s="4" t="s">
        <v>565</v>
      </c>
      <c r="K71" s="5" t="s">
        <v>566</v>
      </c>
      <c r="L71" s="6">
        <v>1003154.53</v>
      </c>
      <c r="M71" s="5" t="str">
        <f t="shared" si="10"/>
        <v>Raquel</v>
      </c>
      <c r="N71" s="5" t="str">
        <f t="shared" si="9"/>
        <v>Chávez</v>
      </c>
      <c r="O71" s="5" t="str">
        <f t="shared" si="9"/>
        <v>Navarro</v>
      </c>
      <c r="P71" s="4" t="str">
        <f t="shared" si="9"/>
        <v>Asfaltos Selectos de Ocotlán, S.A. de C.V.</v>
      </c>
      <c r="Q71" s="5" t="str">
        <f t="shared" si="9"/>
        <v>ASO080408GY0</v>
      </c>
      <c r="R71" s="8" t="s">
        <v>52</v>
      </c>
      <c r="S71" s="8" t="s">
        <v>52</v>
      </c>
      <c r="T71" s="8" t="s">
        <v>52</v>
      </c>
      <c r="U71" s="8" t="str">
        <f t="shared" si="11"/>
        <v>DOPI-MUN-RM-PAV-AD-166-2016</v>
      </c>
      <c r="V71" s="11">
        <v>42615</v>
      </c>
      <c r="W71" s="10">
        <f t="shared" si="12"/>
        <v>864788.39</v>
      </c>
      <c r="X71" s="10">
        <f t="shared" si="13"/>
        <v>138366.14000000001</v>
      </c>
      <c r="Y71" s="10">
        <f t="shared" si="14"/>
        <v>1003154.53</v>
      </c>
      <c r="Z71" s="10">
        <f t="shared" si="15"/>
        <v>100315.45300000001</v>
      </c>
      <c r="AA71" s="4" t="s">
        <v>567</v>
      </c>
      <c r="AB71" s="8" t="s">
        <v>45</v>
      </c>
      <c r="AC71" s="9" t="s">
        <v>54</v>
      </c>
      <c r="AD71" s="7">
        <v>42618</v>
      </c>
      <c r="AE71" s="7">
        <v>42674</v>
      </c>
      <c r="AF71" s="8" t="s">
        <v>530</v>
      </c>
      <c r="AG71" s="5" t="s">
        <v>45</v>
      </c>
      <c r="AH71" s="5" t="s">
        <v>45</v>
      </c>
      <c r="AI71" s="5" t="s">
        <v>45</v>
      </c>
      <c r="AJ71" s="5" t="s">
        <v>45</v>
      </c>
      <c r="AK71" s="5" t="s">
        <v>45</v>
      </c>
      <c r="AL71" s="5" t="s">
        <v>45</v>
      </c>
      <c r="AM71" s="5" t="s">
        <v>45</v>
      </c>
      <c r="AN71" s="5" t="s">
        <v>45</v>
      </c>
      <c r="AO71" s="5" t="s">
        <v>45</v>
      </c>
    </row>
    <row r="72" spans="1:41" ht="42.95" customHeight="1">
      <c r="A72" s="4">
        <v>2016</v>
      </c>
      <c r="B72" s="4" t="s">
        <v>42</v>
      </c>
      <c r="C72" s="4" t="s">
        <v>568</v>
      </c>
      <c r="D72" s="4" t="s">
        <v>44</v>
      </c>
      <c r="E72" s="5" t="s">
        <v>45</v>
      </c>
      <c r="F72" s="8" t="s">
        <v>523</v>
      </c>
      <c r="G72" s="5" t="s">
        <v>569</v>
      </c>
      <c r="H72" s="5" t="s">
        <v>570</v>
      </c>
      <c r="I72" s="5" t="s">
        <v>434</v>
      </c>
      <c r="J72" s="4" t="s">
        <v>571</v>
      </c>
      <c r="K72" s="5" t="s">
        <v>572</v>
      </c>
      <c r="L72" s="6">
        <v>990472.15</v>
      </c>
      <c r="M72" s="5" t="str">
        <f t="shared" si="10"/>
        <v xml:space="preserve">Guillermo Emmanuel </v>
      </c>
      <c r="N72" s="5" t="str">
        <f t="shared" si="9"/>
        <v xml:space="preserve">Lara </v>
      </c>
      <c r="O72" s="5" t="str">
        <f t="shared" si="9"/>
        <v>Ochoa</v>
      </c>
      <c r="P72" s="4" t="str">
        <f t="shared" si="9"/>
        <v>Alquimia Grupo Constructor, S.A. de C.V.</v>
      </c>
      <c r="Q72" s="5" t="str">
        <f t="shared" si="9"/>
        <v>AGC070223J95</v>
      </c>
      <c r="R72" s="8" t="s">
        <v>52</v>
      </c>
      <c r="S72" s="8" t="s">
        <v>52</v>
      </c>
      <c r="T72" s="8" t="s">
        <v>52</v>
      </c>
      <c r="U72" s="8" t="str">
        <f t="shared" si="11"/>
        <v>DOPI-MUN-RM-PAV-AD-167-2016</v>
      </c>
      <c r="V72" s="11">
        <v>42615</v>
      </c>
      <c r="W72" s="10">
        <f t="shared" si="12"/>
        <v>853855.3</v>
      </c>
      <c r="X72" s="10">
        <f t="shared" si="13"/>
        <v>136616.85</v>
      </c>
      <c r="Y72" s="10">
        <f t="shared" si="14"/>
        <v>990472.15</v>
      </c>
      <c r="Z72" s="10">
        <f t="shared" si="15"/>
        <v>99047.215000000011</v>
      </c>
      <c r="AA72" s="4" t="s">
        <v>573</v>
      </c>
      <c r="AB72" s="8" t="s">
        <v>45</v>
      </c>
      <c r="AC72" s="9" t="s">
        <v>54</v>
      </c>
      <c r="AD72" s="7">
        <v>42618</v>
      </c>
      <c r="AE72" s="7">
        <v>42674</v>
      </c>
      <c r="AF72" s="8" t="s">
        <v>530</v>
      </c>
      <c r="AG72" s="5" t="s">
        <v>45</v>
      </c>
      <c r="AH72" s="5" t="s">
        <v>45</v>
      </c>
      <c r="AI72" s="5" t="s">
        <v>45</v>
      </c>
      <c r="AJ72" s="5" t="s">
        <v>45</v>
      </c>
      <c r="AK72" s="5" t="s">
        <v>45</v>
      </c>
      <c r="AL72" s="5" t="s">
        <v>45</v>
      </c>
      <c r="AM72" s="5" t="s">
        <v>45</v>
      </c>
      <c r="AN72" s="5" t="s">
        <v>45</v>
      </c>
      <c r="AO72" s="5" t="s">
        <v>45</v>
      </c>
    </row>
    <row r="73" spans="1:41" ht="42.95" customHeight="1">
      <c r="A73" s="4">
        <v>2016</v>
      </c>
      <c r="B73" s="4" t="s">
        <v>42</v>
      </c>
      <c r="C73" s="4" t="s">
        <v>574</v>
      </c>
      <c r="D73" s="4" t="s">
        <v>44</v>
      </c>
      <c r="E73" s="5" t="s">
        <v>45</v>
      </c>
      <c r="F73" s="8" t="s">
        <v>523</v>
      </c>
      <c r="G73" s="5" t="s">
        <v>460</v>
      </c>
      <c r="H73" s="5" t="s">
        <v>461</v>
      </c>
      <c r="I73" s="5" t="s">
        <v>462</v>
      </c>
      <c r="J73" s="4" t="s">
        <v>463</v>
      </c>
      <c r="K73" s="5" t="s">
        <v>464</v>
      </c>
      <c r="L73" s="6">
        <v>988477.86</v>
      </c>
      <c r="M73" s="5" t="str">
        <f t="shared" si="10"/>
        <v>Aurora Lucia</v>
      </c>
      <c r="N73" s="5" t="str">
        <f t="shared" si="9"/>
        <v xml:space="preserve">Brenez </v>
      </c>
      <c r="O73" s="5" t="str">
        <f t="shared" si="9"/>
        <v>Garnica</v>
      </c>
      <c r="P73" s="4" t="str">
        <f t="shared" si="9"/>
        <v>Karol Urbanizaciones y Construcciones, S.A. de C.V.</v>
      </c>
      <c r="Q73" s="5" t="str">
        <f t="shared" si="9"/>
        <v>KUC070424344</v>
      </c>
      <c r="R73" s="8" t="s">
        <v>52</v>
      </c>
      <c r="S73" s="8" t="s">
        <v>52</v>
      </c>
      <c r="T73" s="8" t="s">
        <v>52</v>
      </c>
      <c r="U73" s="8" t="str">
        <f t="shared" si="11"/>
        <v>DOPI-MUN-RM-PAV-AD-168-2016</v>
      </c>
      <c r="V73" s="11">
        <v>42615</v>
      </c>
      <c r="W73" s="10">
        <f t="shared" si="12"/>
        <v>852136.09</v>
      </c>
      <c r="X73" s="10">
        <f t="shared" si="13"/>
        <v>136341.76999999999</v>
      </c>
      <c r="Y73" s="10">
        <f t="shared" si="14"/>
        <v>988477.86</v>
      </c>
      <c r="Z73" s="10">
        <f t="shared" si="15"/>
        <v>98847.786000000007</v>
      </c>
      <c r="AA73" s="4" t="s">
        <v>575</v>
      </c>
      <c r="AB73" s="8" t="s">
        <v>45</v>
      </c>
      <c r="AC73" s="9" t="s">
        <v>54</v>
      </c>
      <c r="AD73" s="7">
        <v>42618</v>
      </c>
      <c r="AE73" s="7">
        <v>42674</v>
      </c>
      <c r="AF73" s="8" t="s">
        <v>530</v>
      </c>
      <c r="AG73" s="5" t="s">
        <v>45</v>
      </c>
      <c r="AH73" s="5" t="s">
        <v>45</v>
      </c>
      <c r="AI73" s="5" t="s">
        <v>45</v>
      </c>
      <c r="AJ73" s="5" t="s">
        <v>45</v>
      </c>
      <c r="AK73" s="5" t="s">
        <v>45</v>
      </c>
      <c r="AL73" s="5" t="s">
        <v>45</v>
      </c>
      <c r="AM73" s="5" t="s">
        <v>45</v>
      </c>
      <c r="AN73" s="5" t="s">
        <v>45</v>
      </c>
      <c r="AO73" s="5" t="s">
        <v>45</v>
      </c>
    </row>
    <row r="74" spans="1:41" ht="42.95" customHeight="1">
      <c r="A74" s="4">
        <v>2016</v>
      </c>
      <c r="B74" s="4" t="s">
        <v>42</v>
      </c>
      <c r="C74" s="4" t="s">
        <v>576</v>
      </c>
      <c r="D74" s="4" t="s">
        <v>44</v>
      </c>
      <c r="E74" s="5" t="s">
        <v>45</v>
      </c>
      <c r="F74" s="8" t="s">
        <v>523</v>
      </c>
      <c r="G74" s="5" t="s">
        <v>577</v>
      </c>
      <c r="H74" s="5" t="s">
        <v>578</v>
      </c>
      <c r="I74" s="5" t="s">
        <v>579</v>
      </c>
      <c r="J74" s="4" t="s">
        <v>580</v>
      </c>
      <c r="K74" s="5" t="s">
        <v>581</v>
      </c>
      <c r="L74" s="6">
        <v>996236.89</v>
      </c>
      <c r="M74" s="5" t="str">
        <f t="shared" si="10"/>
        <v>Carlos Felipe</v>
      </c>
      <c r="N74" s="5" t="str">
        <f t="shared" si="9"/>
        <v>Vázquez</v>
      </c>
      <c r="O74" s="5" t="str">
        <f t="shared" si="9"/>
        <v>Guerra</v>
      </c>
      <c r="P74" s="4" t="str">
        <f t="shared" si="9"/>
        <v>Urbanizadora Vázquez Guerra, S.A. de C.V.</v>
      </c>
      <c r="Q74" s="5" t="str">
        <f t="shared" si="9"/>
        <v>UVG841211G22</v>
      </c>
      <c r="R74" s="8" t="s">
        <v>52</v>
      </c>
      <c r="S74" s="8" t="s">
        <v>52</v>
      </c>
      <c r="T74" s="8" t="s">
        <v>52</v>
      </c>
      <c r="U74" s="8" t="str">
        <f t="shared" si="11"/>
        <v>DOPI-MUN-RM-PAV-AD-169-2016</v>
      </c>
      <c r="V74" s="11">
        <v>42615</v>
      </c>
      <c r="W74" s="10">
        <f t="shared" si="12"/>
        <v>858824.91</v>
      </c>
      <c r="X74" s="10">
        <f t="shared" si="13"/>
        <v>137411.99</v>
      </c>
      <c r="Y74" s="10">
        <f t="shared" si="14"/>
        <v>996236.89</v>
      </c>
      <c r="Z74" s="10">
        <f t="shared" si="15"/>
        <v>99623.689000000013</v>
      </c>
      <c r="AA74" s="4" t="s">
        <v>582</v>
      </c>
      <c r="AB74" s="8" t="s">
        <v>45</v>
      </c>
      <c r="AC74" s="9" t="s">
        <v>54</v>
      </c>
      <c r="AD74" s="7">
        <v>42618</v>
      </c>
      <c r="AE74" s="7">
        <v>42674</v>
      </c>
      <c r="AF74" s="8" t="s">
        <v>530</v>
      </c>
      <c r="AG74" s="5" t="s">
        <v>45</v>
      </c>
      <c r="AH74" s="5" t="s">
        <v>45</v>
      </c>
      <c r="AI74" s="5" t="s">
        <v>45</v>
      </c>
      <c r="AJ74" s="5" t="s">
        <v>45</v>
      </c>
      <c r="AK74" s="5" t="s">
        <v>45</v>
      </c>
      <c r="AL74" s="5" t="s">
        <v>45</v>
      </c>
      <c r="AM74" s="5" t="s">
        <v>45</v>
      </c>
      <c r="AN74" s="5" t="s">
        <v>45</v>
      </c>
      <c r="AO74" s="5" t="s">
        <v>45</v>
      </c>
    </row>
    <row r="75" spans="1:41" ht="42.95" customHeight="1">
      <c r="A75" s="4">
        <v>2016</v>
      </c>
      <c r="B75" s="4" t="s">
        <v>42</v>
      </c>
      <c r="C75" s="4" t="s">
        <v>583</v>
      </c>
      <c r="D75" s="4" t="s">
        <v>44</v>
      </c>
      <c r="E75" s="5" t="s">
        <v>45</v>
      </c>
      <c r="F75" s="8" t="s">
        <v>584</v>
      </c>
      <c r="G75" s="5" t="s">
        <v>585</v>
      </c>
      <c r="H75" s="5" t="s">
        <v>586</v>
      </c>
      <c r="I75" s="5" t="s">
        <v>587</v>
      </c>
      <c r="J75" s="4" t="s">
        <v>588</v>
      </c>
      <c r="K75" s="5" t="s">
        <v>589</v>
      </c>
      <c r="L75" s="6">
        <v>1492750.23</v>
      </c>
      <c r="M75" s="5" t="str">
        <f t="shared" si="10"/>
        <v>Pia Lorena</v>
      </c>
      <c r="N75" s="5" t="str">
        <f t="shared" si="9"/>
        <v>Buenrostro</v>
      </c>
      <c r="O75" s="5" t="str">
        <f t="shared" si="9"/>
        <v>Ahued</v>
      </c>
      <c r="P75" s="4" t="str">
        <f t="shared" si="9"/>
        <v>Birmek Construcciones, S.A. de C.V.</v>
      </c>
      <c r="Q75" s="5" t="str">
        <f t="shared" si="9"/>
        <v>BCO070129512</v>
      </c>
      <c r="R75" s="8" t="s">
        <v>52</v>
      </c>
      <c r="S75" s="8" t="s">
        <v>52</v>
      </c>
      <c r="T75" s="8" t="s">
        <v>52</v>
      </c>
      <c r="U75" s="8" t="str">
        <f t="shared" si="11"/>
        <v>DOPI-MUN-RM-ELE-AD-170-2016</v>
      </c>
      <c r="V75" s="11">
        <v>42636</v>
      </c>
      <c r="W75" s="10">
        <f t="shared" si="12"/>
        <v>1286853.6499999999</v>
      </c>
      <c r="X75" s="10">
        <f t="shared" si="13"/>
        <v>205896.58</v>
      </c>
      <c r="Y75" s="10">
        <f t="shared" si="14"/>
        <v>1492750.23</v>
      </c>
      <c r="Z75" s="10">
        <f t="shared" si="15"/>
        <v>149275.02300000002</v>
      </c>
      <c r="AA75" s="4" t="s">
        <v>590</v>
      </c>
      <c r="AB75" s="8" t="s">
        <v>45</v>
      </c>
      <c r="AC75" s="9" t="s">
        <v>54</v>
      </c>
      <c r="AD75" s="7">
        <v>42639</v>
      </c>
      <c r="AE75" s="7">
        <v>42719</v>
      </c>
      <c r="AF75" s="8" t="s">
        <v>591</v>
      </c>
      <c r="AG75" s="5" t="s">
        <v>45</v>
      </c>
      <c r="AH75" s="5" t="s">
        <v>45</v>
      </c>
      <c r="AI75" s="5" t="s">
        <v>45</v>
      </c>
      <c r="AJ75" s="5" t="s">
        <v>45</v>
      </c>
      <c r="AK75" s="5" t="s">
        <v>45</v>
      </c>
      <c r="AL75" s="5" t="s">
        <v>45</v>
      </c>
      <c r="AM75" s="5" t="s">
        <v>45</v>
      </c>
      <c r="AN75" s="5" t="s">
        <v>45</v>
      </c>
      <c r="AO75" s="5" t="s">
        <v>45</v>
      </c>
    </row>
    <row r="76" spans="1:41" ht="42.95" customHeight="1">
      <c r="A76" s="4">
        <v>2016</v>
      </c>
      <c r="B76" s="4" t="s">
        <v>42</v>
      </c>
      <c r="C76" s="4" t="s">
        <v>592</v>
      </c>
      <c r="D76" s="4" t="s">
        <v>44</v>
      </c>
      <c r="E76" s="5" t="s">
        <v>45</v>
      </c>
      <c r="F76" s="8" t="s">
        <v>593</v>
      </c>
      <c r="G76" s="5" t="s">
        <v>273</v>
      </c>
      <c r="H76" s="5" t="s">
        <v>274</v>
      </c>
      <c r="I76" s="5" t="s">
        <v>275</v>
      </c>
      <c r="J76" s="4" t="s">
        <v>594</v>
      </c>
      <c r="K76" s="5" t="s">
        <v>277</v>
      </c>
      <c r="L76" s="6">
        <v>1480115.18</v>
      </c>
      <c r="M76" s="5" t="str">
        <f t="shared" si="10"/>
        <v>Omar</v>
      </c>
      <c r="N76" s="5" t="str">
        <f t="shared" si="10"/>
        <v>Mora</v>
      </c>
      <c r="O76" s="5" t="str">
        <f t="shared" si="10"/>
        <v>Montes de Oca</v>
      </c>
      <c r="P76" s="4" t="str">
        <f t="shared" si="10"/>
        <v>Dommont Construcciones, S.A. de C.V.</v>
      </c>
      <c r="Q76" s="5" t="str">
        <f t="shared" si="10"/>
        <v>DCO130215C16</v>
      </c>
      <c r="R76" s="8" t="s">
        <v>52</v>
      </c>
      <c r="S76" s="8" t="s">
        <v>52</v>
      </c>
      <c r="T76" s="8" t="s">
        <v>52</v>
      </c>
      <c r="U76" s="8" t="str">
        <f t="shared" si="11"/>
        <v>DOPI-MUN-RM-PAV-AD-171-2016</v>
      </c>
      <c r="V76" s="11">
        <v>42622</v>
      </c>
      <c r="W76" s="10">
        <f t="shared" si="12"/>
        <v>1275961.3600000001</v>
      </c>
      <c r="X76" s="10">
        <f t="shared" si="13"/>
        <v>204153.82</v>
      </c>
      <c r="Y76" s="10">
        <f t="shared" si="14"/>
        <v>1480115.18</v>
      </c>
      <c r="Z76" s="10">
        <f t="shared" si="15"/>
        <v>148011.51800000001</v>
      </c>
      <c r="AA76" s="4" t="s">
        <v>595</v>
      </c>
      <c r="AB76" s="8" t="s">
        <v>45</v>
      </c>
      <c r="AC76" s="9" t="s">
        <v>54</v>
      </c>
      <c r="AD76" s="7">
        <v>42624</v>
      </c>
      <c r="AE76" s="7">
        <v>42689</v>
      </c>
      <c r="AF76" s="8" t="s">
        <v>97</v>
      </c>
      <c r="AG76" s="5" t="s">
        <v>45</v>
      </c>
      <c r="AH76" s="5" t="s">
        <v>45</v>
      </c>
      <c r="AI76" s="5" t="s">
        <v>45</v>
      </c>
      <c r="AJ76" s="5" t="s">
        <v>45</v>
      </c>
      <c r="AK76" s="5" t="s">
        <v>45</v>
      </c>
      <c r="AL76" s="5" t="s">
        <v>45</v>
      </c>
      <c r="AM76" s="5" t="s">
        <v>45</v>
      </c>
      <c r="AN76" s="5" t="s">
        <v>45</v>
      </c>
      <c r="AO76" s="5" t="s">
        <v>45</v>
      </c>
    </row>
    <row r="77" spans="1:41" ht="42.95" customHeight="1">
      <c r="A77" s="4">
        <v>2016</v>
      </c>
      <c r="B77" s="4" t="s">
        <v>166</v>
      </c>
      <c r="C77" s="4" t="s">
        <v>596</v>
      </c>
      <c r="D77" s="4" t="s">
        <v>44</v>
      </c>
      <c r="E77" s="5" t="s">
        <v>45</v>
      </c>
      <c r="F77" s="8" t="s">
        <v>597</v>
      </c>
      <c r="G77" s="5" t="s">
        <v>598</v>
      </c>
      <c r="H77" s="5" t="s">
        <v>259</v>
      </c>
      <c r="I77" s="5" t="s">
        <v>260</v>
      </c>
      <c r="J77" s="4" t="s">
        <v>599</v>
      </c>
      <c r="K77" s="5" t="s">
        <v>600</v>
      </c>
      <c r="L77" s="6">
        <v>435640.37</v>
      </c>
      <c r="M77" s="5" t="str">
        <f t="shared" si="10"/>
        <v>Víctor Martín</v>
      </c>
      <c r="N77" s="5" t="str">
        <f t="shared" si="10"/>
        <v>López</v>
      </c>
      <c r="O77" s="5" t="str">
        <f t="shared" si="10"/>
        <v>Santos</v>
      </c>
      <c r="P77" s="4" t="str">
        <f t="shared" si="10"/>
        <v>Desarrollos Vicsa, S.A. de C.V.</v>
      </c>
      <c r="Q77" s="5" t="str">
        <f t="shared" si="10"/>
        <v>DVI0903301U3</v>
      </c>
      <c r="R77" s="8" t="s">
        <v>52</v>
      </c>
      <c r="S77" s="8" t="s">
        <v>52</v>
      </c>
      <c r="T77" s="8" t="s">
        <v>52</v>
      </c>
      <c r="U77" s="8" t="str">
        <f>C77</f>
        <v>DOPI-MUN-RM-SIS-AD-172-2016</v>
      </c>
      <c r="V77" s="11">
        <v>42622</v>
      </c>
      <c r="W77" s="10">
        <f>ROUND(Y77/1.16,2)</f>
        <v>375552.04</v>
      </c>
      <c r="X77" s="10">
        <f>ROUND(W77*0.16,2)</f>
        <v>60088.33</v>
      </c>
      <c r="Y77" s="10">
        <f>L77</f>
        <v>435640.37</v>
      </c>
      <c r="Z77" s="10">
        <f>Y77*0.1</f>
        <v>43564.037000000004</v>
      </c>
      <c r="AA77" s="4" t="s">
        <v>601</v>
      </c>
      <c r="AB77" s="8" t="s">
        <v>45</v>
      </c>
      <c r="AC77" s="9" t="s">
        <v>54</v>
      </c>
      <c r="AD77" s="7">
        <v>42624</v>
      </c>
      <c r="AE77" s="7">
        <v>42689</v>
      </c>
      <c r="AF77" s="8" t="s">
        <v>602</v>
      </c>
      <c r="AG77" s="5" t="s">
        <v>45</v>
      </c>
      <c r="AH77" s="5" t="s">
        <v>45</v>
      </c>
      <c r="AI77" s="5" t="s">
        <v>45</v>
      </c>
      <c r="AJ77" s="5" t="s">
        <v>45</v>
      </c>
      <c r="AK77" s="5" t="s">
        <v>45</v>
      </c>
      <c r="AL77" s="5" t="s">
        <v>45</v>
      </c>
      <c r="AM77" s="5" t="s">
        <v>45</v>
      </c>
      <c r="AN77" s="5" t="s">
        <v>45</v>
      </c>
      <c r="AO77" s="5" t="s">
        <v>45</v>
      </c>
    </row>
    <row r="78" spans="1:41" ht="42.95" customHeight="1">
      <c r="A78" s="4">
        <v>2016</v>
      </c>
      <c r="B78" s="4" t="s">
        <v>42</v>
      </c>
      <c r="C78" s="4" t="s">
        <v>603</v>
      </c>
      <c r="D78" s="4" t="s">
        <v>44</v>
      </c>
      <c r="E78" s="5" t="s">
        <v>45</v>
      </c>
      <c r="F78" s="8" t="s">
        <v>523</v>
      </c>
      <c r="G78" s="5" t="s">
        <v>604</v>
      </c>
      <c r="H78" s="5" t="s">
        <v>605</v>
      </c>
      <c r="I78" s="5" t="s">
        <v>606</v>
      </c>
      <c r="J78" s="4" t="s">
        <v>607</v>
      </c>
      <c r="K78" s="5" t="s">
        <v>608</v>
      </c>
      <c r="L78" s="6">
        <v>1494945.36</v>
      </c>
      <c r="M78" s="5" t="str">
        <f>G78</f>
        <v>RAFAEL AUGUSTO</v>
      </c>
      <c r="N78" s="5" t="str">
        <f t="shared" si="10"/>
        <v>CABALLERO</v>
      </c>
      <c r="O78" s="5" t="str">
        <f t="shared" si="10"/>
        <v>QUIRARTE</v>
      </c>
      <c r="P78" s="4" t="str">
        <f t="shared" si="10"/>
        <v>PROYECTOS ARQUITECTONICOS TRIANGULO, S.A. DE C.V.</v>
      </c>
      <c r="Q78" s="5" t="str">
        <f t="shared" si="10"/>
        <v>PAT110331HH0</v>
      </c>
      <c r="R78" s="8" t="s">
        <v>52</v>
      </c>
      <c r="S78" s="8" t="s">
        <v>52</v>
      </c>
      <c r="T78" s="8" t="s">
        <v>52</v>
      </c>
      <c r="U78" s="8" t="str">
        <f t="shared" ref="U78:U128" si="16">C78</f>
        <v>DOPI-MUN-RM-PAV-AD-181-2016</v>
      </c>
      <c r="V78" s="11">
        <v>42653</v>
      </c>
      <c r="W78" s="10">
        <f t="shared" ref="W78:W99" si="17">ROUND(Y78/1.16,2)</f>
        <v>1288746</v>
      </c>
      <c r="X78" s="10">
        <f t="shared" ref="X78:X128" si="18">ROUND(W78*0.16,2)</f>
        <v>206199.36</v>
      </c>
      <c r="Y78" s="10">
        <f t="shared" ref="Y78:Y99" si="19">L78</f>
        <v>1494945.36</v>
      </c>
      <c r="Z78" s="10">
        <f t="shared" ref="Z78:Z128" si="20">Y78*0.1</f>
        <v>149494.53600000002</v>
      </c>
      <c r="AA78" s="4" t="s">
        <v>609</v>
      </c>
      <c r="AB78" s="8" t="s">
        <v>45</v>
      </c>
      <c r="AC78" s="9" t="s">
        <v>54</v>
      </c>
      <c r="AD78" s="7">
        <v>42654</v>
      </c>
      <c r="AE78" s="7">
        <v>42710</v>
      </c>
      <c r="AF78" s="8" t="s">
        <v>530</v>
      </c>
      <c r="AG78" s="5" t="s">
        <v>45</v>
      </c>
      <c r="AH78" s="5" t="s">
        <v>45</v>
      </c>
      <c r="AI78" s="5" t="s">
        <v>45</v>
      </c>
      <c r="AJ78" s="5" t="s">
        <v>45</v>
      </c>
      <c r="AK78" s="5" t="s">
        <v>45</v>
      </c>
      <c r="AL78" s="5" t="s">
        <v>45</v>
      </c>
      <c r="AM78" s="5" t="s">
        <v>45</v>
      </c>
      <c r="AN78" s="5" t="s">
        <v>45</v>
      </c>
      <c r="AO78" s="5" t="s">
        <v>45</v>
      </c>
    </row>
    <row r="79" spans="1:41" ht="42.95" customHeight="1">
      <c r="A79" s="4">
        <v>2016</v>
      </c>
      <c r="B79" s="4" t="s">
        <v>42</v>
      </c>
      <c r="C79" s="4" t="s">
        <v>610</v>
      </c>
      <c r="D79" s="4" t="s">
        <v>44</v>
      </c>
      <c r="E79" s="5" t="s">
        <v>45</v>
      </c>
      <c r="F79" s="8" t="s">
        <v>114</v>
      </c>
      <c r="G79" s="5" t="s">
        <v>611</v>
      </c>
      <c r="H79" s="5" t="s">
        <v>612</v>
      </c>
      <c r="I79" s="5" t="s">
        <v>613</v>
      </c>
      <c r="J79" s="4" t="s">
        <v>614</v>
      </c>
      <c r="K79" s="5" t="s">
        <v>615</v>
      </c>
      <c r="L79" s="6">
        <v>1498832.34</v>
      </c>
      <c r="M79" s="5" t="str">
        <f t="shared" ref="M79:Q99" si="21">G79</f>
        <v>ENRIQUE</v>
      </c>
      <c r="N79" s="5" t="str">
        <f t="shared" si="10"/>
        <v>LUGO</v>
      </c>
      <c r="O79" s="5" t="str">
        <f t="shared" si="10"/>
        <v>IBARRA</v>
      </c>
      <c r="P79" s="4" t="str">
        <f t="shared" si="10"/>
        <v>LUGO IBARRA CONSORCIO CONSTRUCTOR, S.A. DE C.V.</v>
      </c>
      <c r="Q79" s="5" t="str">
        <f t="shared" si="10"/>
        <v>LIC0208141P8</v>
      </c>
      <c r="R79" s="8" t="s">
        <v>52</v>
      </c>
      <c r="S79" s="8" t="s">
        <v>52</v>
      </c>
      <c r="T79" s="8" t="s">
        <v>52</v>
      </c>
      <c r="U79" s="8" t="str">
        <f t="shared" si="16"/>
        <v>DOPI-MUN-RM-PAV-AD-182-2016</v>
      </c>
      <c r="V79" s="11">
        <v>42650</v>
      </c>
      <c r="W79" s="10">
        <f t="shared" si="17"/>
        <v>1292096.8400000001</v>
      </c>
      <c r="X79" s="10">
        <f t="shared" si="18"/>
        <v>206735.49</v>
      </c>
      <c r="Y79" s="10">
        <f t="shared" si="19"/>
        <v>1498832.34</v>
      </c>
      <c r="Z79" s="10">
        <f t="shared" si="20"/>
        <v>149883.23400000003</v>
      </c>
      <c r="AA79" s="4" t="s">
        <v>616</v>
      </c>
      <c r="AB79" s="8" t="s">
        <v>45</v>
      </c>
      <c r="AC79" s="9" t="s">
        <v>54</v>
      </c>
      <c r="AD79" s="7">
        <v>42653</v>
      </c>
      <c r="AE79" s="7">
        <v>42712</v>
      </c>
      <c r="AF79" s="8" t="s">
        <v>617</v>
      </c>
      <c r="AG79" s="5" t="s">
        <v>45</v>
      </c>
      <c r="AH79" s="5" t="s">
        <v>45</v>
      </c>
      <c r="AI79" s="5" t="s">
        <v>45</v>
      </c>
      <c r="AJ79" s="5" t="s">
        <v>45</v>
      </c>
      <c r="AK79" s="5" t="s">
        <v>45</v>
      </c>
      <c r="AL79" s="5" t="s">
        <v>45</v>
      </c>
      <c r="AM79" s="5" t="s">
        <v>45</v>
      </c>
      <c r="AN79" s="5" t="s">
        <v>45</v>
      </c>
      <c r="AO79" s="5" t="s">
        <v>45</v>
      </c>
    </row>
    <row r="80" spans="1:41" ht="42.95" customHeight="1">
      <c r="A80" s="4">
        <v>2016</v>
      </c>
      <c r="B80" s="4" t="s">
        <v>42</v>
      </c>
      <c r="C80" s="4" t="s">
        <v>618</v>
      </c>
      <c r="D80" s="4" t="s">
        <v>44</v>
      </c>
      <c r="E80" s="5" t="s">
        <v>45</v>
      </c>
      <c r="F80" s="8" t="s">
        <v>114</v>
      </c>
      <c r="G80" s="5" t="s">
        <v>619</v>
      </c>
      <c r="H80" s="5" t="s">
        <v>620</v>
      </c>
      <c r="I80" s="5" t="s">
        <v>621</v>
      </c>
      <c r="J80" s="4" t="s">
        <v>622</v>
      </c>
      <c r="K80" s="5" t="s">
        <v>623</v>
      </c>
      <c r="L80" s="6">
        <v>1492150.48</v>
      </c>
      <c r="M80" s="5" t="str">
        <f t="shared" si="21"/>
        <v>ARTURO</v>
      </c>
      <c r="N80" s="5" t="str">
        <f t="shared" si="10"/>
        <v>SARMIENTO</v>
      </c>
      <c r="O80" s="5" t="str">
        <f t="shared" si="10"/>
        <v>SANCHEZ</v>
      </c>
      <c r="P80" s="4" t="str">
        <f t="shared" si="10"/>
        <v>CONSTRUBRAVO, S.A. DE C.V.</v>
      </c>
      <c r="Q80" s="5" t="str">
        <f t="shared" si="10"/>
        <v>CON020208696</v>
      </c>
      <c r="R80" s="8" t="s">
        <v>52</v>
      </c>
      <c r="S80" s="8" t="s">
        <v>52</v>
      </c>
      <c r="T80" s="8" t="s">
        <v>52</v>
      </c>
      <c r="U80" s="8" t="str">
        <f t="shared" si="16"/>
        <v>DOPI-MUN-RM-PAV-AD-183-2016</v>
      </c>
      <c r="V80" s="11">
        <v>42650</v>
      </c>
      <c r="W80" s="10">
        <f t="shared" si="17"/>
        <v>1286336.6200000001</v>
      </c>
      <c r="X80" s="10">
        <f t="shared" si="18"/>
        <v>205813.86</v>
      </c>
      <c r="Y80" s="10">
        <f t="shared" si="19"/>
        <v>1492150.48</v>
      </c>
      <c r="Z80" s="10">
        <f t="shared" si="20"/>
        <v>149215.04800000001</v>
      </c>
      <c r="AA80" s="4" t="s">
        <v>624</v>
      </c>
      <c r="AB80" s="8" t="s">
        <v>45</v>
      </c>
      <c r="AC80" s="9" t="s">
        <v>54</v>
      </c>
      <c r="AD80" s="7">
        <v>42653</v>
      </c>
      <c r="AE80" s="7">
        <v>42712</v>
      </c>
      <c r="AF80" s="8" t="s">
        <v>617</v>
      </c>
      <c r="AG80" s="5" t="s">
        <v>45</v>
      </c>
      <c r="AH80" s="5" t="s">
        <v>45</v>
      </c>
      <c r="AI80" s="5" t="s">
        <v>45</v>
      </c>
      <c r="AJ80" s="5" t="s">
        <v>45</v>
      </c>
      <c r="AK80" s="5" t="s">
        <v>45</v>
      </c>
      <c r="AL80" s="5" t="s">
        <v>45</v>
      </c>
      <c r="AM80" s="5" t="s">
        <v>45</v>
      </c>
      <c r="AN80" s="5" t="s">
        <v>45</v>
      </c>
      <c r="AO80" s="5" t="s">
        <v>45</v>
      </c>
    </row>
    <row r="81" spans="1:41" ht="42.95" customHeight="1">
      <c r="A81" s="4">
        <v>2016</v>
      </c>
      <c r="B81" s="4" t="s">
        <v>42</v>
      </c>
      <c r="C81" s="4" t="s">
        <v>625</v>
      </c>
      <c r="D81" s="4" t="s">
        <v>44</v>
      </c>
      <c r="E81" s="5" t="s">
        <v>45</v>
      </c>
      <c r="F81" s="8" t="s">
        <v>626</v>
      </c>
      <c r="G81" s="5" t="s">
        <v>627</v>
      </c>
      <c r="H81" s="5" t="s">
        <v>628</v>
      </c>
      <c r="I81" s="5" t="s">
        <v>612</v>
      </c>
      <c r="J81" s="4" t="s">
        <v>629</v>
      </c>
      <c r="K81" s="5" t="s">
        <v>630</v>
      </c>
      <c r="L81" s="6">
        <v>1478083.67</v>
      </c>
      <c r="M81" s="5" t="str">
        <f t="shared" si="21"/>
        <v xml:space="preserve">EDUARDO </v>
      </c>
      <c r="N81" s="5" t="str">
        <f t="shared" si="21"/>
        <v>ROMERO</v>
      </c>
      <c r="O81" s="5" t="str">
        <f t="shared" si="21"/>
        <v>LUGO</v>
      </c>
      <c r="P81" s="4" t="str">
        <f t="shared" si="21"/>
        <v>RS OBRAS Y SERVICIOS S.A. DE C.V.</v>
      </c>
      <c r="Q81" s="5" t="str">
        <f t="shared" si="21"/>
        <v>ROS120904PV9</v>
      </c>
      <c r="R81" s="8" t="s">
        <v>52</v>
      </c>
      <c r="S81" s="8" t="s">
        <v>52</v>
      </c>
      <c r="T81" s="8" t="s">
        <v>52</v>
      </c>
      <c r="U81" s="8" t="str">
        <f t="shared" si="16"/>
        <v>DOPI-MUN-RM-DP-AD-184-2016</v>
      </c>
      <c r="V81" s="11">
        <v>42653</v>
      </c>
      <c r="W81" s="10">
        <f t="shared" si="17"/>
        <v>1274210.06</v>
      </c>
      <c r="X81" s="10">
        <f t="shared" si="18"/>
        <v>203873.61</v>
      </c>
      <c r="Y81" s="10">
        <f t="shared" si="19"/>
        <v>1478083.67</v>
      </c>
      <c r="Z81" s="10">
        <f t="shared" si="20"/>
        <v>147808.367</v>
      </c>
      <c r="AA81" s="4" t="s">
        <v>631</v>
      </c>
      <c r="AB81" s="8" t="s">
        <v>45</v>
      </c>
      <c r="AC81" s="9" t="s">
        <v>54</v>
      </c>
      <c r="AD81" s="7">
        <v>42654</v>
      </c>
      <c r="AE81" s="7">
        <v>42678</v>
      </c>
      <c r="AF81" s="8" t="s">
        <v>55</v>
      </c>
      <c r="AG81" s="5" t="s">
        <v>45</v>
      </c>
      <c r="AH81" s="5" t="s">
        <v>45</v>
      </c>
      <c r="AI81" s="5" t="s">
        <v>45</v>
      </c>
      <c r="AJ81" s="5" t="s">
        <v>45</v>
      </c>
      <c r="AK81" s="5" t="s">
        <v>45</v>
      </c>
      <c r="AL81" s="5" t="s">
        <v>45</v>
      </c>
      <c r="AM81" s="5" t="s">
        <v>45</v>
      </c>
      <c r="AN81" s="5" t="s">
        <v>45</v>
      </c>
      <c r="AO81" s="5" t="s">
        <v>45</v>
      </c>
    </row>
    <row r="82" spans="1:41" ht="42.95" customHeight="1">
      <c r="A82" s="4">
        <v>2016</v>
      </c>
      <c r="B82" s="4" t="s">
        <v>166</v>
      </c>
      <c r="C82" s="4" t="s">
        <v>632</v>
      </c>
      <c r="D82" s="4" t="s">
        <v>44</v>
      </c>
      <c r="E82" s="5" t="s">
        <v>45</v>
      </c>
      <c r="F82" s="8" t="s">
        <v>633</v>
      </c>
      <c r="G82" s="5" t="s">
        <v>634</v>
      </c>
      <c r="H82" s="5" t="s">
        <v>635</v>
      </c>
      <c r="I82" s="5" t="s">
        <v>636</v>
      </c>
      <c r="J82" s="4" t="s">
        <v>637</v>
      </c>
      <c r="K82" s="5" t="s">
        <v>638</v>
      </c>
      <c r="L82" s="6">
        <v>986034.8</v>
      </c>
      <c r="M82" s="5" t="str">
        <f t="shared" si="21"/>
        <v>ENRIQUE FRANCISCO</v>
      </c>
      <c r="N82" s="5" t="str">
        <f t="shared" si="21"/>
        <v>TOUSSAINT</v>
      </c>
      <c r="O82" s="5" t="str">
        <f t="shared" si="21"/>
        <v>OCHOA</v>
      </c>
      <c r="P82" s="4" t="str">
        <f t="shared" si="21"/>
        <v>GRUPO ARQUITECTOS TOUSSAINT Y ORENDAIN SC</v>
      </c>
      <c r="Q82" s="5" t="str">
        <f t="shared" si="21"/>
        <v>GAT920520R72</v>
      </c>
      <c r="R82" s="8" t="s">
        <v>52</v>
      </c>
      <c r="S82" s="8" t="s">
        <v>52</v>
      </c>
      <c r="T82" s="8" t="s">
        <v>52</v>
      </c>
      <c r="U82" s="8" t="str">
        <f t="shared" si="16"/>
        <v>DOPI-MUN-RM-PROY-AD-185-2016</v>
      </c>
      <c r="V82" s="11">
        <v>42653</v>
      </c>
      <c r="W82" s="10">
        <f t="shared" si="17"/>
        <v>850030</v>
      </c>
      <c r="X82" s="10">
        <f t="shared" si="18"/>
        <v>136004.79999999999</v>
      </c>
      <c r="Y82" s="10">
        <f t="shared" si="19"/>
        <v>986034.8</v>
      </c>
      <c r="Z82" s="10">
        <f t="shared" si="20"/>
        <v>98603.48000000001</v>
      </c>
      <c r="AA82" s="4" t="s">
        <v>639</v>
      </c>
      <c r="AB82" s="8" t="s">
        <v>45</v>
      </c>
      <c r="AC82" s="9" t="s">
        <v>54</v>
      </c>
      <c r="AD82" s="7">
        <v>42654</v>
      </c>
      <c r="AE82" s="7">
        <v>42750</v>
      </c>
      <c r="AF82" s="8" t="s">
        <v>317</v>
      </c>
      <c r="AG82" s="5" t="s">
        <v>45</v>
      </c>
      <c r="AH82" s="5" t="s">
        <v>45</v>
      </c>
      <c r="AI82" s="5" t="s">
        <v>45</v>
      </c>
      <c r="AJ82" s="5" t="s">
        <v>45</v>
      </c>
      <c r="AK82" s="5" t="s">
        <v>45</v>
      </c>
      <c r="AL82" s="5" t="s">
        <v>45</v>
      </c>
      <c r="AM82" s="5" t="s">
        <v>45</v>
      </c>
      <c r="AN82" s="5" t="s">
        <v>45</v>
      </c>
      <c r="AO82" s="5" t="s">
        <v>45</v>
      </c>
    </row>
    <row r="83" spans="1:41" ht="42.95" customHeight="1">
      <c r="A83" s="4">
        <v>2016</v>
      </c>
      <c r="B83" s="4" t="s">
        <v>42</v>
      </c>
      <c r="C83" s="4" t="s">
        <v>640</v>
      </c>
      <c r="D83" s="4" t="s">
        <v>44</v>
      </c>
      <c r="E83" s="5" t="s">
        <v>45</v>
      </c>
      <c r="F83" s="8" t="s">
        <v>626</v>
      </c>
      <c r="G83" s="5" t="s">
        <v>641</v>
      </c>
      <c r="H83" s="5" t="s">
        <v>642</v>
      </c>
      <c r="I83" s="5" t="s">
        <v>643</v>
      </c>
      <c r="J83" s="4" t="s">
        <v>644</v>
      </c>
      <c r="K83" s="5" t="s">
        <v>181</v>
      </c>
      <c r="L83" s="6">
        <v>1479766.1</v>
      </c>
      <c r="M83" s="5" t="str">
        <f t="shared" si="21"/>
        <v>JAVIER</v>
      </c>
      <c r="N83" s="5" t="str">
        <f t="shared" si="21"/>
        <v xml:space="preserve">ÁVILA </v>
      </c>
      <c r="O83" s="5" t="str">
        <f t="shared" si="21"/>
        <v>FLORES</v>
      </c>
      <c r="P83" s="4" t="str">
        <f t="shared" si="21"/>
        <v>SAVHO CONSULTORÍA Y CONSTRUCCIÓN, S.A. DE C.V.</v>
      </c>
      <c r="Q83" s="5" t="str">
        <f t="shared" si="21"/>
        <v>SCC060622HZ3</v>
      </c>
      <c r="R83" s="8" t="s">
        <v>52</v>
      </c>
      <c r="S83" s="8" t="s">
        <v>52</v>
      </c>
      <c r="T83" s="8" t="s">
        <v>52</v>
      </c>
      <c r="U83" s="8" t="str">
        <f t="shared" si="16"/>
        <v>DOPI-MUN-RM-DP-AD-186-2016</v>
      </c>
      <c r="V83" s="11">
        <v>42653</v>
      </c>
      <c r="W83" s="10">
        <f t="shared" si="17"/>
        <v>1275660.43</v>
      </c>
      <c r="X83" s="10">
        <f t="shared" si="18"/>
        <v>204105.67</v>
      </c>
      <c r="Y83" s="10">
        <f t="shared" si="19"/>
        <v>1479766.1</v>
      </c>
      <c r="Z83" s="10">
        <f t="shared" si="20"/>
        <v>147976.61000000002</v>
      </c>
      <c r="AA83" s="4" t="s">
        <v>645</v>
      </c>
      <c r="AB83" s="8" t="s">
        <v>45</v>
      </c>
      <c r="AC83" s="9" t="s">
        <v>54</v>
      </c>
      <c r="AD83" s="7">
        <v>42654</v>
      </c>
      <c r="AE83" s="7">
        <v>42704</v>
      </c>
      <c r="AF83" s="8" t="s">
        <v>157</v>
      </c>
      <c r="AG83" s="5" t="s">
        <v>45</v>
      </c>
      <c r="AH83" s="5" t="s">
        <v>45</v>
      </c>
      <c r="AI83" s="5" t="s">
        <v>45</v>
      </c>
      <c r="AJ83" s="5" t="s">
        <v>45</v>
      </c>
      <c r="AK83" s="5" t="s">
        <v>45</v>
      </c>
      <c r="AL83" s="5" t="s">
        <v>45</v>
      </c>
      <c r="AM83" s="5" t="s">
        <v>45</v>
      </c>
      <c r="AN83" s="5" t="s">
        <v>45</v>
      </c>
      <c r="AO83" s="5" t="s">
        <v>45</v>
      </c>
    </row>
    <row r="84" spans="1:41" ht="42.95" customHeight="1">
      <c r="A84" s="4">
        <v>2016</v>
      </c>
      <c r="B84" s="4" t="s">
        <v>42</v>
      </c>
      <c r="C84" s="4" t="s">
        <v>646</v>
      </c>
      <c r="D84" s="4" t="s">
        <v>44</v>
      </c>
      <c r="E84" s="5" t="s">
        <v>45</v>
      </c>
      <c r="F84" s="8" t="s">
        <v>647</v>
      </c>
      <c r="G84" s="5" t="s">
        <v>648</v>
      </c>
      <c r="H84" s="5" t="s">
        <v>649</v>
      </c>
      <c r="I84" s="5" t="s">
        <v>650</v>
      </c>
      <c r="J84" s="4" t="s">
        <v>651</v>
      </c>
      <c r="K84" s="5" t="s">
        <v>652</v>
      </c>
      <c r="L84" s="6">
        <v>998756.32</v>
      </c>
      <c r="M84" s="5" t="str">
        <f t="shared" si="21"/>
        <v>AARON</v>
      </c>
      <c r="N84" s="5" t="str">
        <f t="shared" si="21"/>
        <v>AMARAL</v>
      </c>
      <c r="O84" s="5" t="str">
        <f t="shared" si="21"/>
        <v>LOPEZ</v>
      </c>
      <c r="P84" s="4" t="str">
        <f t="shared" si="21"/>
        <v>GLOBAL CONSTRUCCIONES Y CONSULTORIA, S.A. DE C.V.</v>
      </c>
      <c r="Q84" s="5" t="str">
        <f t="shared" si="21"/>
        <v>GCC1102098R8</v>
      </c>
      <c r="R84" s="8" t="s">
        <v>52</v>
      </c>
      <c r="S84" s="8" t="s">
        <v>52</v>
      </c>
      <c r="T84" s="8" t="s">
        <v>52</v>
      </c>
      <c r="U84" s="8" t="str">
        <f t="shared" si="16"/>
        <v>DOPI-MUN-RM-IE-AD-187-2016</v>
      </c>
      <c r="V84" s="11">
        <v>42664</v>
      </c>
      <c r="W84" s="10">
        <f t="shared" si="17"/>
        <v>860996.83</v>
      </c>
      <c r="X84" s="10">
        <f t="shared" si="18"/>
        <v>137759.49</v>
      </c>
      <c r="Y84" s="10">
        <f t="shared" si="19"/>
        <v>998756.32</v>
      </c>
      <c r="Z84" s="10">
        <f t="shared" si="20"/>
        <v>99875.631999999998</v>
      </c>
      <c r="AA84" s="4" t="s">
        <v>653</v>
      </c>
      <c r="AB84" s="8" t="s">
        <v>45</v>
      </c>
      <c r="AC84" s="9" t="s">
        <v>54</v>
      </c>
      <c r="AD84" s="7">
        <v>42667</v>
      </c>
      <c r="AE84" s="7">
        <v>42726</v>
      </c>
      <c r="AF84" s="8" t="s">
        <v>654</v>
      </c>
      <c r="AG84" s="5" t="s">
        <v>45</v>
      </c>
      <c r="AH84" s="5" t="s">
        <v>45</v>
      </c>
      <c r="AI84" s="5" t="s">
        <v>45</v>
      </c>
      <c r="AJ84" s="5" t="s">
        <v>45</v>
      </c>
      <c r="AK84" s="5" t="s">
        <v>45</v>
      </c>
      <c r="AL84" s="5" t="s">
        <v>45</v>
      </c>
      <c r="AM84" s="5" t="s">
        <v>45</v>
      </c>
      <c r="AN84" s="5" t="s">
        <v>45</v>
      </c>
      <c r="AO84" s="5" t="s">
        <v>45</v>
      </c>
    </row>
    <row r="85" spans="1:41" ht="42.95" customHeight="1">
      <c r="A85" s="4">
        <v>2016</v>
      </c>
      <c r="B85" s="4" t="s">
        <v>42</v>
      </c>
      <c r="C85" s="4" t="s">
        <v>655</v>
      </c>
      <c r="D85" s="4" t="s">
        <v>44</v>
      </c>
      <c r="E85" s="5" t="s">
        <v>45</v>
      </c>
      <c r="F85" s="8" t="s">
        <v>498</v>
      </c>
      <c r="G85" s="5" t="s">
        <v>656</v>
      </c>
      <c r="H85" s="5" t="s">
        <v>657</v>
      </c>
      <c r="I85" s="5" t="s">
        <v>657</v>
      </c>
      <c r="J85" s="4" t="s">
        <v>658</v>
      </c>
      <c r="K85" s="5" t="s">
        <v>659</v>
      </c>
      <c r="L85" s="6">
        <v>1498750.44</v>
      </c>
      <c r="M85" s="5" t="str">
        <f t="shared" si="21"/>
        <v xml:space="preserve">HECTOR DAVID </v>
      </c>
      <c r="N85" s="5" t="str">
        <f t="shared" si="21"/>
        <v>ROBLES</v>
      </c>
      <c r="O85" s="5" t="str">
        <f t="shared" si="21"/>
        <v>ROBLES</v>
      </c>
      <c r="P85" s="4" t="str">
        <f t="shared" si="21"/>
        <v>ESTRUCTURAS Y DISEÑOS DEL SOL, S.A. DE C.V.</v>
      </c>
      <c r="Q85" s="5" t="str">
        <f t="shared" si="21"/>
        <v>EDS001103AJ2</v>
      </c>
      <c r="R85" s="8" t="s">
        <v>52</v>
      </c>
      <c r="S85" s="8" t="s">
        <v>52</v>
      </c>
      <c r="T85" s="8" t="s">
        <v>52</v>
      </c>
      <c r="U85" s="8" t="str">
        <f t="shared" si="16"/>
        <v>DOPI-MUN-RM-AP-AD-212-2016</v>
      </c>
      <c r="V85" s="11">
        <v>42653</v>
      </c>
      <c r="W85" s="10">
        <f t="shared" si="17"/>
        <v>1292026.24</v>
      </c>
      <c r="X85" s="10">
        <f t="shared" si="18"/>
        <v>206724.2</v>
      </c>
      <c r="Y85" s="10">
        <f t="shared" si="19"/>
        <v>1498750.44</v>
      </c>
      <c r="Z85" s="10">
        <f t="shared" si="20"/>
        <v>149875.04399999999</v>
      </c>
      <c r="AA85" s="4" t="s">
        <v>660</v>
      </c>
      <c r="AB85" s="8" t="s">
        <v>45</v>
      </c>
      <c r="AC85" s="9" t="s">
        <v>54</v>
      </c>
      <c r="AD85" s="7">
        <v>42654</v>
      </c>
      <c r="AE85" s="7">
        <v>42698</v>
      </c>
      <c r="AF85" s="8" t="s">
        <v>661</v>
      </c>
      <c r="AG85" s="5" t="s">
        <v>45</v>
      </c>
      <c r="AH85" s="5" t="s">
        <v>45</v>
      </c>
      <c r="AI85" s="5" t="s">
        <v>45</v>
      </c>
      <c r="AJ85" s="5" t="s">
        <v>45</v>
      </c>
      <c r="AK85" s="5" t="s">
        <v>45</v>
      </c>
      <c r="AL85" s="5" t="s">
        <v>45</v>
      </c>
      <c r="AM85" s="5" t="s">
        <v>45</v>
      </c>
      <c r="AN85" s="5" t="s">
        <v>45</v>
      </c>
      <c r="AO85" s="5" t="s">
        <v>45</v>
      </c>
    </row>
    <row r="86" spans="1:41" ht="42.95" customHeight="1">
      <c r="A86" s="4">
        <v>2016</v>
      </c>
      <c r="B86" s="4" t="s">
        <v>42</v>
      </c>
      <c r="C86" s="4" t="s">
        <v>662</v>
      </c>
      <c r="D86" s="4" t="s">
        <v>44</v>
      </c>
      <c r="E86" s="5" t="s">
        <v>45</v>
      </c>
      <c r="F86" s="8" t="s">
        <v>663</v>
      </c>
      <c r="G86" s="5" t="s">
        <v>664</v>
      </c>
      <c r="H86" s="5" t="s">
        <v>665</v>
      </c>
      <c r="I86" s="5" t="s">
        <v>666</v>
      </c>
      <c r="J86" s="4" t="s">
        <v>667</v>
      </c>
      <c r="K86" s="5" t="s">
        <v>668</v>
      </c>
      <c r="L86" s="6">
        <v>932552.22</v>
      </c>
      <c r="M86" s="5" t="str">
        <f t="shared" si="21"/>
        <v>NORMA FABIOLA</v>
      </c>
      <c r="N86" s="5" t="str">
        <f t="shared" si="21"/>
        <v>RODRIGUEZ</v>
      </c>
      <c r="O86" s="5" t="str">
        <f t="shared" si="21"/>
        <v>CASTILLO</v>
      </c>
      <c r="P86" s="4" t="str">
        <f t="shared" si="21"/>
        <v>PARED URBANA, S.A. DE C.V.</v>
      </c>
      <c r="Q86" s="5" t="str">
        <f t="shared" si="21"/>
        <v>PUR071001L23</v>
      </c>
      <c r="R86" s="8" t="s">
        <v>52</v>
      </c>
      <c r="S86" s="8" t="s">
        <v>52</v>
      </c>
      <c r="T86" s="8" t="s">
        <v>52</v>
      </c>
      <c r="U86" s="8" t="str">
        <f t="shared" si="16"/>
        <v>DOPI-MUN-RM-IM-AD-213-2016</v>
      </c>
      <c r="V86" s="11">
        <v>42647</v>
      </c>
      <c r="W86" s="10">
        <f t="shared" si="17"/>
        <v>803924.33</v>
      </c>
      <c r="X86" s="10">
        <f t="shared" si="18"/>
        <v>128627.89</v>
      </c>
      <c r="Y86" s="10">
        <f t="shared" si="19"/>
        <v>932552.22</v>
      </c>
      <c r="Z86" s="10">
        <f t="shared" si="20"/>
        <v>93255.222000000009</v>
      </c>
      <c r="AA86" s="4" t="s">
        <v>669</v>
      </c>
      <c r="AB86" s="8" t="s">
        <v>45</v>
      </c>
      <c r="AC86" s="9" t="s">
        <v>54</v>
      </c>
      <c r="AD86" s="7">
        <v>42648</v>
      </c>
      <c r="AE86" s="7">
        <v>42677</v>
      </c>
      <c r="AF86" s="8" t="s">
        <v>670</v>
      </c>
      <c r="AG86" s="5" t="s">
        <v>45</v>
      </c>
      <c r="AH86" s="5" t="s">
        <v>45</v>
      </c>
      <c r="AI86" s="5" t="s">
        <v>45</v>
      </c>
      <c r="AJ86" s="5" t="s">
        <v>45</v>
      </c>
      <c r="AK86" s="5" t="s">
        <v>45</v>
      </c>
      <c r="AL86" s="5" t="s">
        <v>45</v>
      </c>
      <c r="AM86" s="5" t="s">
        <v>45</v>
      </c>
      <c r="AN86" s="5" t="s">
        <v>45</v>
      </c>
      <c r="AO86" s="5" t="s">
        <v>45</v>
      </c>
    </row>
    <row r="87" spans="1:41" ht="42.95" customHeight="1">
      <c r="A87" s="4">
        <v>2016</v>
      </c>
      <c r="B87" s="4" t="s">
        <v>166</v>
      </c>
      <c r="C87" s="4" t="s">
        <v>671</v>
      </c>
      <c r="D87" s="4" t="s">
        <v>44</v>
      </c>
      <c r="E87" s="5" t="s">
        <v>45</v>
      </c>
      <c r="F87" s="8" t="s">
        <v>672</v>
      </c>
      <c r="G87" s="5" t="s">
        <v>673</v>
      </c>
      <c r="H87" s="5" t="s">
        <v>674</v>
      </c>
      <c r="I87" s="5" t="s">
        <v>675</v>
      </c>
      <c r="J87" s="4" t="s">
        <v>676</v>
      </c>
      <c r="K87" s="5" t="s">
        <v>677</v>
      </c>
      <c r="L87" s="6">
        <v>1350125.87</v>
      </c>
      <c r="M87" s="5" t="str">
        <f t="shared" si="21"/>
        <v>LUIS ERNESTO</v>
      </c>
      <c r="N87" s="5" t="str">
        <f t="shared" si="21"/>
        <v>GONZALEZ</v>
      </c>
      <c r="O87" s="5" t="str">
        <f t="shared" si="21"/>
        <v>LOZANO</v>
      </c>
      <c r="P87" s="4" t="str">
        <f t="shared" si="21"/>
        <v>TOSCANA INGENIERIA, S. A.  DE C.V.</v>
      </c>
      <c r="Q87" s="5" t="str">
        <f t="shared" si="21"/>
        <v>TIN04100824A</v>
      </c>
      <c r="R87" s="8" t="s">
        <v>52</v>
      </c>
      <c r="S87" s="8" t="s">
        <v>52</v>
      </c>
      <c r="T87" s="8" t="s">
        <v>52</v>
      </c>
      <c r="U87" s="8" t="str">
        <f t="shared" si="16"/>
        <v>DOPI-MUN-RM-PROY-AD-215-2016</v>
      </c>
      <c r="V87" s="11">
        <v>42657</v>
      </c>
      <c r="W87" s="10">
        <f t="shared" si="17"/>
        <v>1163901.6100000001</v>
      </c>
      <c r="X87" s="10">
        <f t="shared" si="18"/>
        <v>186224.26</v>
      </c>
      <c r="Y87" s="10">
        <f t="shared" si="19"/>
        <v>1350125.87</v>
      </c>
      <c r="Z87" s="10">
        <f t="shared" si="20"/>
        <v>135012.58700000003</v>
      </c>
      <c r="AA87" s="4" t="s">
        <v>678</v>
      </c>
      <c r="AB87" s="8" t="s">
        <v>45</v>
      </c>
      <c r="AC87" s="9" t="s">
        <v>54</v>
      </c>
      <c r="AD87" s="7">
        <v>42660</v>
      </c>
      <c r="AE87" s="7">
        <v>42735</v>
      </c>
      <c r="AF87" s="8" t="s">
        <v>220</v>
      </c>
      <c r="AG87" s="5" t="s">
        <v>45</v>
      </c>
      <c r="AH87" s="5" t="s">
        <v>45</v>
      </c>
      <c r="AI87" s="5" t="s">
        <v>45</v>
      </c>
      <c r="AJ87" s="5" t="s">
        <v>45</v>
      </c>
      <c r="AK87" s="5" t="s">
        <v>45</v>
      </c>
      <c r="AL87" s="5" t="s">
        <v>45</v>
      </c>
      <c r="AM87" s="5" t="s">
        <v>45</v>
      </c>
      <c r="AN87" s="5" t="s">
        <v>45</v>
      </c>
      <c r="AO87" s="5" t="s">
        <v>45</v>
      </c>
    </row>
    <row r="88" spans="1:41" ht="42.95" customHeight="1">
      <c r="A88" s="4">
        <v>2016</v>
      </c>
      <c r="B88" s="4" t="s">
        <v>42</v>
      </c>
      <c r="C88" s="4" t="s">
        <v>679</v>
      </c>
      <c r="D88" s="4" t="s">
        <v>44</v>
      </c>
      <c r="E88" s="5" t="s">
        <v>45</v>
      </c>
      <c r="F88" s="8" t="s">
        <v>523</v>
      </c>
      <c r="G88" s="5" t="s">
        <v>680</v>
      </c>
      <c r="H88" s="5" t="s">
        <v>681</v>
      </c>
      <c r="I88" s="5" t="s">
        <v>682</v>
      </c>
      <c r="J88" s="4" t="s">
        <v>683</v>
      </c>
      <c r="K88" s="5" t="s">
        <v>684</v>
      </c>
      <c r="L88" s="6">
        <v>1492596.99</v>
      </c>
      <c r="M88" s="5" t="str">
        <f t="shared" si="21"/>
        <v>ESPERANZA</v>
      </c>
      <c r="N88" s="5" t="str">
        <f t="shared" si="21"/>
        <v>CORONA</v>
      </c>
      <c r="O88" s="5" t="str">
        <f t="shared" si="21"/>
        <v>JUAREZ</v>
      </c>
      <c r="P88" s="4" t="str">
        <f t="shared" si="21"/>
        <v>GREEN PATCHER MEXICO, S. DE R.L. DE C.V.</v>
      </c>
      <c r="Q88" s="5" t="str">
        <f t="shared" si="21"/>
        <v>ISA071206P64</v>
      </c>
      <c r="R88" s="8" t="s">
        <v>52</v>
      </c>
      <c r="S88" s="8" t="s">
        <v>52</v>
      </c>
      <c r="T88" s="8" t="s">
        <v>52</v>
      </c>
      <c r="U88" s="8" t="str">
        <f t="shared" si="16"/>
        <v>DOPI-MUN-RM-PAV-AD-216-2016</v>
      </c>
      <c r="V88" s="11">
        <v>42674</v>
      </c>
      <c r="W88" s="10">
        <f t="shared" si="17"/>
        <v>1286721.54</v>
      </c>
      <c r="X88" s="10">
        <f t="shared" si="18"/>
        <v>205875.45</v>
      </c>
      <c r="Y88" s="10">
        <f t="shared" si="19"/>
        <v>1492596.99</v>
      </c>
      <c r="Z88" s="10">
        <f t="shared" si="20"/>
        <v>149259.69899999999</v>
      </c>
      <c r="AA88" s="4" t="s">
        <v>685</v>
      </c>
      <c r="AB88" s="8" t="s">
        <v>45</v>
      </c>
      <c r="AC88" s="9" t="s">
        <v>54</v>
      </c>
      <c r="AD88" s="7">
        <v>42675</v>
      </c>
      <c r="AE88" s="7">
        <v>42734</v>
      </c>
      <c r="AF88" s="8" t="s">
        <v>530</v>
      </c>
      <c r="AG88" s="5" t="s">
        <v>45</v>
      </c>
      <c r="AH88" s="5" t="s">
        <v>45</v>
      </c>
      <c r="AI88" s="5" t="s">
        <v>45</v>
      </c>
      <c r="AJ88" s="5" t="s">
        <v>45</v>
      </c>
      <c r="AK88" s="5" t="s">
        <v>45</v>
      </c>
      <c r="AL88" s="5" t="s">
        <v>45</v>
      </c>
      <c r="AM88" s="5" t="s">
        <v>45</v>
      </c>
      <c r="AN88" s="5" t="s">
        <v>45</v>
      </c>
      <c r="AO88" s="5" t="s">
        <v>45</v>
      </c>
    </row>
    <row r="89" spans="1:41" ht="42.95" customHeight="1">
      <c r="A89" s="4">
        <v>2016</v>
      </c>
      <c r="B89" s="4" t="s">
        <v>42</v>
      </c>
      <c r="C89" s="4" t="s">
        <v>686</v>
      </c>
      <c r="D89" s="4" t="s">
        <v>44</v>
      </c>
      <c r="E89" s="5" t="s">
        <v>45</v>
      </c>
      <c r="F89" s="8" t="s">
        <v>503</v>
      </c>
      <c r="G89" s="5" t="s">
        <v>687</v>
      </c>
      <c r="H89" s="5" t="s">
        <v>688</v>
      </c>
      <c r="I89" s="5" t="s">
        <v>689</v>
      </c>
      <c r="J89" s="4" t="s">
        <v>690</v>
      </c>
      <c r="K89" s="5" t="s">
        <v>691</v>
      </c>
      <c r="L89" s="6">
        <v>950216.14</v>
      </c>
      <c r="M89" s="5" t="str">
        <f t="shared" si="21"/>
        <v xml:space="preserve">RAFAEL </v>
      </c>
      <c r="N89" s="5" t="str">
        <f t="shared" si="21"/>
        <v>OROZCO</v>
      </c>
      <c r="O89" s="5" t="str">
        <f t="shared" si="21"/>
        <v>MARTINEZ</v>
      </c>
      <c r="P89" s="4" t="str">
        <f t="shared" si="21"/>
        <v>CEELE CONSTRUCCIONES, S.A. DE C.V.</v>
      </c>
      <c r="Q89" s="5" t="str">
        <f t="shared" si="21"/>
        <v>CCO020123366</v>
      </c>
      <c r="R89" s="8" t="s">
        <v>52</v>
      </c>
      <c r="S89" s="8" t="s">
        <v>52</v>
      </c>
      <c r="T89" s="8" t="s">
        <v>52</v>
      </c>
      <c r="U89" s="8" t="str">
        <f t="shared" si="16"/>
        <v>DOPI-MUN-RM-IM-AD-217-2016</v>
      </c>
      <c r="V89" s="11">
        <v>42657</v>
      </c>
      <c r="W89" s="10">
        <f t="shared" si="17"/>
        <v>819151.84</v>
      </c>
      <c r="X89" s="10">
        <f t="shared" si="18"/>
        <v>131064.29</v>
      </c>
      <c r="Y89" s="10">
        <f t="shared" si="19"/>
        <v>950216.14</v>
      </c>
      <c r="Z89" s="10">
        <f t="shared" si="20"/>
        <v>95021.614000000001</v>
      </c>
      <c r="AA89" s="4" t="s">
        <v>692</v>
      </c>
      <c r="AB89" s="8" t="s">
        <v>45</v>
      </c>
      <c r="AC89" s="9" t="s">
        <v>54</v>
      </c>
      <c r="AD89" s="7">
        <v>42660</v>
      </c>
      <c r="AE89" s="7">
        <v>42714</v>
      </c>
      <c r="AF89" s="8" t="s">
        <v>693</v>
      </c>
      <c r="AG89" s="5" t="s">
        <v>45</v>
      </c>
      <c r="AH89" s="5" t="s">
        <v>45</v>
      </c>
      <c r="AI89" s="5" t="s">
        <v>45</v>
      </c>
      <c r="AJ89" s="5" t="s">
        <v>45</v>
      </c>
      <c r="AK89" s="5" t="s">
        <v>45</v>
      </c>
      <c r="AL89" s="5" t="s">
        <v>45</v>
      </c>
      <c r="AM89" s="5" t="s">
        <v>45</v>
      </c>
      <c r="AN89" s="5" t="s">
        <v>45</v>
      </c>
      <c r="AO89" s="5" t="s">
        <v>45</v>
      </c>
    </row>
    <row r="90" spans="1:41" ht="42.95" customHeight="1">
      <c r="A90" s="4">
        <v>2016</v>
      </c>
      <c r="B90" s="4" t="s">
        <v>42</v>
      </c>
      <c r="C90" s="4" t="s">
        <v>694</v>
      </c>
      <c r="D90" s="4" t="s">
        <v>44</v>
      </c>
      <c r="E90" s="5" t="s">
        <v>45</v>
      </c>
      <c r="F90" s="8" t="s">
        <v>114</v>
      </c>
      <c r="G90" s="5" t="s">
        <v>695</v>
      </c>
      <c r="H90" s="5" t="s">
        <v>696</v>
      </c>
      <c r="I90" s="5" t="s">
        <v>697</v>
      </c>
      <c r="J90" s="4" t="s">
        <v>698</v>
      </c>
      <c r="K90" s="5" t="s">
        <v>699</v>
      </c>
      <c r="L90" s="6">
        <v>1494567.16</v>
      </c>
      <c r="M90" s="5" t="str">
        <f t="shared" si="21"/>
        <v>SALVADOR</v>
      </c>
      <c r="N90" s="5" t="str">
        <f t="shared" si="21"/>
        <v>CASTRO</v>
      </c>
      <c r="O90" s="5" t="str">
        <f t="shared" si="21"/>
        <v>GUZMAN</v>
      </c>
      <c r="P90" s="4" t="str">
        <f t="shared" si="21"/>
        <v>GRUPO CONSTRUCTOR GLEOSS, S.A. DE C.V.</v>
      </c>
      <c r="Q90" s="5" t="str">
        <f t="shared" si="21"/>
        <v>GCG041213LZ9</v>
      </c>
      <c r="R90" s="8" t="s">
        <v>52</v>
      </c>
      <c r="S90" s="8" t="s">
        <v>52</v>
      </c>
      <c r="T90" s="8" t="s">
        <v>52</v>
      </c>
      <c r="U90" s="8" t="str">
        <f t="shared" si="16"/>
        <v>DOPI-MUN-RM-PAV-AD-218-2016</v>
      </c>
      <c r="V90" s="11">
        <v>42664</v>
      </c>
      <c r="W90" s="10">
        <f t="shared" si="17"/>
        <v>1288419.97</v>
      </c>
      <c r="X90" s="10">
        <f t="shared" si="18"/>
        <v>206147.20000000001</v>
      </c>
      <c r="Y90" s="10">
        <f t="shared" si="19"/>
        <v>1494567.16</v>
      </c>
      <c r="Z90" s="10">
        <f t="shared" si="20"/>
        <v>149456.71599999999</v>
      </c>
      <c r="AA90" s="4" t="s">
        <v>700</v>
      </c>
      <c r="AB90" s="8" t="s">
        <v>45</v>
      </c>
      <c r="AC90" s="9" t="s">
        <v>54</v>
      </c>
      <c r="AD90" s="7">
        <v>42667</v>
      </c>
      <c r="AE90" s="7">
        <v>42726</v>
      </c>
      <c r="AF90" s="8" t="s">
        <v>661</v>
      </c>
      <c r="AG90" s="5" t="s">
        <v>45</v>
      </c>
      <c r="AH90" s="5" t="s">
        <v>45</v>
      </c>
      <c r="AI90" s="5" t="s">
        <v>45</v>
      </c>
      <c r="AJ90" s="5" t="s">
        <v>45</v>
      </c>
      <c r="AK90" s="5" t="s">
        <v>45</v>
      </c>
      <c r="AL90" s="5" t="s">
        <v>45</v>
      </c>
      <c r="AM90" s="5" t="s">
        <v>45</v>
      </c>
      <c r="AN90" s="5" t="s">
        <v>45</v>
      </c>
      <c r="AO90" s="5" t="s">
        <v>45</v>
      </c>
    </row>
    <row r="91" spans="1:41" ht="42.95" customHeight="1">
      <c r="A91" s="4">
        <v>2016</v>
      </c>
      <c r="B91" s="4" t="s">
        <v>42</v>
      </c>
      <c r="C91" s="4" t="s">
        <v>701</v>
      </c>
      <c r="D91" s="4" t="s">
        <v>44</v>
      </c>
      <c r="E91" s="5" t="s">
        <v>45</v>
      </c>
      <c r="F91" s="8" t="s">
        <v>626</v>
      </c>
      <c r="G91" s="5" t="s">
        <v>702</v>
      </c>
      <c r="H91" s="5" t="s">
        <v>703</v>
      </c>
      <c r="I91" s="5" t="s">
        <v>704</v>
      </c>
      <c r="J91" s="4" t="s">
        <v>705</v>
      </c>
      <c r="K91" s="5" t="s">
        <v>706</v>
      </c>
      <c r="L91" s="6">
        <v>1421736.05</v>
      </c>
      <c r="M91" s="5" t="str">
        <f t="shared" si="21"/>
        <v xml:space="preserve">RODOLFO </v>
      </c>
      <c r="N91" s="5" t="str">
        <f t="shared" si="21"/>
        <v xml:space="preserve">VELAZQUEZ </v>
      </c>
      <c r="O91" s="5" t="str">
        <f t="shared" si="21"/>
        <v>ORDOÑEZ</v>
      </c>
      <c r="P91" s="4" t="str">
        <f t="shared" si="21"/>
        <v>VELAZQUEZ INGENIERIA ECOLOGICA, S.A. DE C.V.</v>
      </c>
      <c r="Q91" s="5" t="str">
        <f t="shared" si="21"/>
        <v>VIE110125RL4</v>
      </c>
      <c r="R91" s="8" t="s">
        <v>52</v>
      </c>
      <c r="S91" s="8" t="s">
        <v>52</v>
      </c>
      <c r="T91" s="8" t="s">
        <v>52</v>
      </c>
      <c r="U91" s="8" t="str">
        <f t="shared" si="16"/>
        <v>DOPI-MUN-RM-DP-AD-219-2016</v>
      </c>
      <c r="V91" s="11">
        <v>42653</v>
      </c>
      <c r="W91" s="10">
        <f t="shared" si="17"/>
        <v>1225634.53</v>
      </c>
      <c r="X91" s="10">
        <f t="shared" si="18"/>
        <v>196101.52</v>
      </c>
      <c r="Y91" s="10">
        <f t="shared" si="19"/>
        <v>1421736.05</v>
      </c>
      <c r="Z91" s="10">
        <f t="shared" si="20"/>
        <v>142173.60500000001</v>
      </c>
      <c r="AA91" s="4" t="s">
        <v>707</v>
      </c>
      <c r="AB91" s="8" t="s">
        <v>45</v>
      </c>
      <c r="AC91" s="9" t="s">
        <v>54</v>
      </c>
      <c r="AD91" s="7">
        <v>42654</v>
      </c>
      <c r="AE91" s="7">
        <v>42704</v>
      </c>
      <c r="AF91" s="8" t="s">
        <v>157</v>
      </c>
      <c r="AG91" s="5" t="s">
        <v>45</v>
      </c>
      <c r="AH91" s="5" t="s">
        <v>45</v>
      </c>
      <c r="AI91" s="5" t="s">
        <v>45</v>
      </c>
      <c r="AJ91" s="5" t="s">
        <v>45</v>
      </c>
      <c r="AK91" s="5" t="s">
        <v>45</v>
      </c>
      <c r="AL91" s="5" t="s">
        <v>45</v>
      </c>
      <c r="AM91" s="5" t="s">
        <v>45</v>
      </c>
      <c r="AN91" s="5" t="s">
        <v>45</v>
      </c>
      <c r="AO91" s="5" t="s">
        <v>45</v>
      </c>
    </row>
    <row r="92" spans="1:41" ht="42.95" customHeight="1">
      <c r="A92" s="4">
        <v>2016</v>
      </c>
      <c r="B92" s="4" t="s">
        <v>42</v>
      </c>
      <c r="C92" s="4" t="s">
        <v>708</v>
      </c>
      <c r="D92" s="4" t="s">
        <v>44</v>
      </c>
      <c r="E92" s="5" t="s">
        <v>45</v>
      </c>
      <c r="F92" s="8" t="s">
        <v>647</v>
      </c>
      <c r="G92" s="5" t="s">
        <v>709</v>
      </c>
      <c r="H92" s="5" t="s">
        <v>710</v>
      </c>
      <c r="I92" s="5" t="s">
        <v>711</v>
      </c>
      <c r="J92" s="4" t="s">
        <v>712</v>
      </c>
      <c r="K92" s="5" t="s">
        <v>713</v>
      </c>
      <c r="L92" s="6">
        <v>1495360.54</v>
      </c>
      <c r="M92" s="5" t="str">
        <f t="shared" si="21"/>
        <v>JOSE ANTONIO</v>
      </c>
      <c r="N92" s="5" t="str">
        <f t="shared" si="21"/>
        <v>ALVAREZ</v>
      </c>
      <c r="O92" s="5" t="str">
        <f t="shared" si="21"/>
        <v>ZULOAGA</v>
      </c>
      <c r="P92" s="4" t="str">
        <f t="shared" si="21"/>
        <v>GRUPO DESARROLLADOR ALZU, S.A. DE C.V.</v>
      </c>
      <c r="Q92" s="5" t="str">
        <f t="shared" si="21"/>
        <v>GDA150928286</v>
      </c>
      <c r="R92" s="8" t="s">
        <v>52</v>
      </c>
      <c r="S92" s="8" t="s">
        <v>52</v>
      </c>
      <c r="T92" s="8" t="s">
        <v>52</v>
      </c>
      <c r="U92" s="8" t="str">
        <f t="shared" si="16"/>
        <v>DOPI-MUN-RM-IM-AD-220-2016</v>
      </c>
      <c r="V92" s="11">
        <v>42647</v>
      </c>
      <c r="W92" s="10">
        <f t="shared" si="17"/>
        <v>1289103.9099999999</v>
      </c>
      <c r="X92" s="10">
        <f t="shared" si="18"/>
        <v>206256.63</v>
      </c>
      <c r="Y92" s="10">
        <f t="shared" si="19"/>
        <v>1495360.54</v>
      </c>
      <c r="Z92" s="10">
        <f t="shared" si="20"/>
        <v>149536.054</v>
      </c>
      <c r="AA92" s="4" t="s">
        <v>714</v>
      </c>
      <c r="AB92" s="8" t="s">
        <v>45</v>
      </c>
      <c r="AC92" s="9" t="s">
        <v>54</v>
      </c>
      <c r="AD92" s="7">
        <v>42648</v>
      </c>
      <c r="AE92" s="7">
        <v>42704</v>
      </c>
      <c r="AF92" s="8" t="s">
        <v>309</v>
      </c>
      <c r="AG92" s="5" t="s">
        <v>45</v>
      </c>
      <c r="AH92" s="5" t="s">
        <v>45</v>
      </c>
      <c r="AI92" s="5" t="s">
        <v>45</v>
      </c>
      <c r="AJ92" s="5" t="s">
        <v>45</v>
      </c>
      <c r="AK92" s="5" t="s">
        <v>45</v>
      </c>
      <c r="AL92" s="5" t="s">
        <v>45</v>
      </c>
      <c r="AM92" s="5" t="s">
        <v>45</v>
      </c>
      <c r="AN92" s="5" t="s">
        <v>45</v>
      </c>
      <c r="AO92" s="5" t="s">
        <v>45</v>
      </c>
    </row>
    <row r="93" spans="1:41" ht="42.95" customHeight="1">
      <c r="A93" s="4">
        <v>2016</v>
      </c>
      <c r="B93" s="4" t="s">
        <v>42</v>
      </c>
      <c r="C93" s="4" t="s">
        <v>715</v>
      </c>
      <c r="D93" s="4" t="s">
        <v>44</v>
      </c>
      <c r="E93" s="5" t="s">
        <v>45</v>
      </c>
      <c r="F93" s="8" t="s">
        <v>114</v>
      </c>
      <c r="G93" s="5" t="s">
        <v>716</v>
      </c>
      <c r="H93" s="5" t="s">
        <v>717</v>
      </c>
      <c r="I93" s="5" t="s">
        <v>718</v>
      </c>
      <c r="J93" s="4" t="s">
        <v>719</v>
      </c>
      <c r="K93" s="5" t="s">
        <v>720</v>
      </c>
      <c r="L93" s="6">
        <v>1358863.01</v>
      </c>
      <c r="M93" s="5" t="str">
        <f>G93</f>
        <v>JESUS DAVID</v>
      </c>
      <c r="N93" s="5" t="str">
        <f>H93</f>
        <v xml:space="preserve">GARZA </v>
      </c>
      <c r="O93" s="5" t="str">
        <f>I93</f>
        <v>GARCIA</v>
      </c>
      <c r="P93" s="4" t="str">
        <f>J93</f>
        <v>CONSTRUCCIONES  ELECTRIFICACIONES Y ARRENDAMIENTO DE MAQUINARIA S.A. DE C.V.</v>
      </c>
      <c r="Q93" s="5" t="str">
        <f>K93</f>
        <v>CEA010615GT0</v>
      </c>
      <c r="R93" s="8" t="s">
        <v>52</v>
      </c>
      <c r="S93" s="8" t="s">
        <v>52</v>
      </c>
      <c r="T93" s="8" t="s">
        <v>52</v>
      </c>
      <c r="U93" s="8" t="str">
        <f>C93</f>
        <v>DOPI-MUN-RM-PAV-AD-221-2016</v>
      </c>
      <c r="V93" s="11">
        <v>42685</v>
      </c>
      <c r="W93" s="10">
        <f>ROUND(Y93/1.16,2)</f>
        <v>1171433.6299999999</v>
      </c>
      <c r="X93" s="10">
        <f>ROUND(W93*0.16,2)</f>
        <v>187429.38</v>
      </c>
      <c r="Y93" s="10">
        <f>L93</f>
        <v>1358863.01</v>
      </c>
      <c r="Z93" s="10">
        <f>Y93*0.1</f>
        <v>135886.30100000001</v>
      </c>
      <c r="AA93" s="4" t="s">
        <v>721</v>
      </c>
      <c r="AB93" s="8" t="s">
        <v>45</v>
      </c>
      <c r="AC93" s="9" t="s">
        <v>54</v>
      </c>
      <c r="AD93" s="7">
        <v>42688</v>
      </c>
      <c r="AE93" s="7">
        <v>42726</v>
      </c>
      <c r="AF93" s="8" t="s">
        <v>722</v>
      </c>
      <c r="AG93" s="5" t="s">
        <v>45</v>
      </c>
      <c r="AH93" s="5" t="s">
        <v>45</v>
      </c>
      <c r="AI93" s="5" t="s">
        <v>45</v>
      </c>
      <c r="AJ93" s="5" t="s">
        <v>45</v>
      </c>
      <c r="AK93" s="5" t="s">
        <v>45</v>
      </c>
      <c r="AL93" s="5" t="s">
        <v>45</v>
      </c>
      <c r="AM93" s="5" t="s">
        <v>45</v>
      </c>
      <c r="AN93" s="5" t="s">
        <v>45</v>
      </c>
      <c r="AO93" s="5" t="s">
        <v>45</v>
      </c>
    </row>
    <row r="94" spans="1:41" ht="42.95" customHeight="1">
      <c r="A94" s="4">
        <v>2016</v>
      </c>
      <c r="B94" s="4" t="s">
        <v>42</v>
      </c>
      <c r="C94" s="4" t="s">
        <v>723</v>
      </c>
      <c r="D94" s="4" t="s">
        <v>44</v>
      </c>
      <c r="E94" s="5" t="s">
        <v>45</v>
      </c>
      <c r="F94" s="8" t="s">
        <v>114</v>
      </c>
      <c r="G94" s="5" t="s">
        <v>724</v>
      </c>
      <c r="H94" s="5" t="s">
        <v>725</v>
      </c>
      <c r="I94" s="5" t="s">
        <v>726</v>
      </c>
      <c r="J94" s="4" t="s">
        <v>727</v>
      </c>
      <c r="K94" s="5" t="s">
        <v>728</v>
      </c>
      <c r="L94" s="6">
        <v>1447543.87</v>
      </c>
      <c r="M94" s="5" t="str">
        <f t="shared" si="21"/>
        <v>ESTEBAN</v>
      </c>
      <c r="N94" s="5" t="str">
        <f t="shared" si="21"/>
        <v>PEREZ</v>
      </c>
      <c r="O94" s="5" t="str">
        <f t="shared" si="21"/>
        <v>MUÑOZ</v>
      </c>
      <c r="P94" s="4" t="str">
        <f t="shared" si="21"/>
        <v>GRUPO PG CONSTRUCTORES Y SUPERVISORES, S.A. DE C.V.</v>
      </c>
      <c r="Q94" s="5" t="str">
        <f t="shared" si="21"/>
        <v>GPC110927671</v>
      </c>
      <c r="R94" s="8" t="s">
        <v>52</v>
      </c>
      <c r="S94" s="8" t="s">
        <v>52</v>
      </c>
      <c r="T94" s="8" t="s">
        <v>52</v>
      </c>
      <c r="U94" s="8" t="str">
        <f t="shared" si="16"/>
        <v>DOPI-MUN-RM-PAV-AD-222-2016</v>
      </c>
      <c r="V94" s="11">
        <v>42650</v>
      </c>
      <c r="W94" s="10">
        <f t="shared" si="17"/>
        <v>1247882.6499999999</v>
      </c>
      <c r="X94" s="10">
        <f t="shared" si="18"/>
        <v>199661.22</v>
      </c>
      <c r="Y94" s="10">
        <f t="shared" si="19"/>
        <v>1447543.87</v>
      </c>
      <c r="Z94" s="10">
        <f t="shared" si="20"/>
        <v>144754.38700000002</v>
      </c>
      <c r="AA94" s="4" t="s">
        <v>729</v>
      </c>
      <c r="AB94" s="8" t="s">
        <v>45</v>
      </c>
      <c r="AC94" s="9" t="s">
        <v>54</v>
      </c>
      <c r="AD94" s="7">
        <v>42651</v>
      </c>
      <c r="AE94" s="7">
        <v>42714</v>
      </c>
      <c r="AF94" s="8" t="s">
        <v>356</v>
      </c>
      <c r="AG94" s="5" t="s">
        <v>45</v>
      </c>
      <c r="AH94" s="5" t="s">
        <v>45</v>
      </c>
      <c r="AI94" s="5" t="s">
        <v>45</v>
      </c>
      <c r="AJ94" s="5" t="s">
        <v>45</v>
      </c>
      <c r="AK94" s="5" t="s">
        <v>45</v>
      </c>
      <c r="AL94" s="5" t="s">
        <v>45</v>
      </c>
      <c r="AM94" s="5" t="s">
        <v>45</v>
      </c>
      <c r="AN94" s="5" t="s">
        <v>45</v>
      </c>
      <c r="AO94" s="5" t="s">
        <v>45</v>
      </c>
    </row>
    <row r="95" spans="1:41" ht="42.95" customHeight="1">
      <c r="A95" s="4">
        <v>2016</v>
      </c>
      <c r="B95" s="4" t="s">
        <v>42</v>
      </c>
      <c r="C95" s="4" t="s">
        <v>730</v>
      </c>
      <c r="D95" s="4" t="s">
        <v>44</v>
      </c>
      <c r="E95" s="5" t="s">
        <v>45</v>
      </c>
      <c r="F95" s="8" t="s">
        <v>114</v>
      </c>
      <c r="G95" s="5" t="s">
        <v>731</v>
      </c>
      <c r="H95" s="5" t="s">
        <v>732</v>
      </c>
      <c r="I95" s="5" t="s">
        <v>696</v>
      </c>
      <c r="J95" s="4" t="s">
        <v>733</v>
      </c>
      <c r="K95" s="5" t="s">
        <v>734</v>
      </c>
      <c r="L95" s="6">
        <v>650250.36</v>
      </c>
      <c r="M95" s="5" t="str">
        <f t="shared" si="21"/>
        <v>ANGELICA</v>
      </c>
      <c r="N95" s="5" t="str">
        <f t="shared" si="21"/>
        <v>VALDERRAMA</v>
      </c>
      <c r="O95" s="5" t="str">
        <f t="shared" si="21"/>
        <v>CASTRO</v>
      </c>
      <c r="P95" s="4" t="str">
        <f t="shared" si="21"/>
        <v>GRUPO V Y CG, S.A. DE C.V.</v>
      </c>
      <c r="Q95" s="5" t="str">
        <f t="shared" si="21"/>
        <v>GVC1101316W5</v>
      </c>
      <c r="R95" s="8" t="s">
        <v>52</v>
      </c>
      <c r="S95" s="8" t="s">
        <v>52</v>
      </c>
      <c r="T95" s="8" t="s">
        <v>52</v>
      </c>
      <c r="U95" s="8" t="str">
        <f t="shared" si="16"/>
        <v>DOPI-MUN-RM-BAN-AD-223-2016</v>
      </c>
      <c r="V95" s="11">
        <v>42674</v>
      </c>
      <c r="W95" s="10">
        <f t="shared" si="17"/>
        <v>560560.66</v>
      </c>
      <c r="X95" s="10">
        <f t="shared" si="18"/>
        <v>89689.71</v>
      </c>
      <c r="Y95" s="10">
        <f t="shared" si="19"/>
        <v>650250.36</v>
      </c>
      <c r="Z95" s="10">
        <f t="shared" si="20"/>
        <v>65025.036</v>
      </c>
      <c r="AA95" s="4" t="s">
        <v>735</v>
      </c>
      <c r="AB95" s="8" t="s">
        <v>45</v>
      </c>
      <c r="AC95" s="9" t="s">
        <v>54</v>
      </c>
      <c r="AD95" s="7">
        <v>42675</v>
      </c>
      <c r="AE95" s="7">
        <v>42719</v>
      </c>
      <c r="AF95" s="8" t="s">
        <v>661</v>
      </c>
      <c r="AG95" s="5" t="s">
        <v>45</v>
      </c>
      <c r="AH95" s="5" t="s">
        <v>45</v>
      </c>
      <c r="AI95" s="5" t="s">
        <v>45</v>
      </c>
      <c r="AJ95" s="5" t="s">
        <v>45</v>
      </c>
      <c r="AK95" s="5" t="s">
        <v>45</v>
      </c>
      <c r="AL95" s="5" t="s">
        <v>45</v>
      </c>
      <c r="AM95" s="5" t="s">
        <v>45</v>
      </c>
      <c r="AN95" s="5" t="s">
        <v>45</v>
      </c>
      <c r="AO95" s="5" t="s">
        <v>45</v>
      </c>
    </row>
    <row r="96" spans="1:41" ht="42.95" customHeight="1">
      <c r="A96" s="4">
        <v>2016</v>
      </c>
      <c r="B96" s="4" t="s">
        <v>166</v>
      </c>
      <c r="C96" s="4" t="s">
        <v>736</v>
      </c>
      <c r="D96" s="4" t="s">
        <v>44</v>
      </c>
      <c r="E96" s="5" t="s">
        <v>45</v>
      </c>
      <c r="F96" s="8" t="s">
        <v>168</v>
      </c>
      <c r="G96" s="5" t="s">
        <v>737</v>
      </c>
      <c r="H96" s="5" t="s">
        <v>650</v>
      </c>
      <c r="I96" s="5" t="s">
        <v>738</v>
      </c>
      <c r="J96" s="4" t="s">
        <v>739</v>
      </c>
      <c r="K96" s="5" t="s">
        <v>262</v>
      </c>
      <c r="L96" s="6">
        <v>1199639.3999999999</v>
      </c>
      <c r="M96" s="5" t="str">
        <f t="shared" si="21"/>
        <v>VICTOR MARTIN</v>
      </c>
      <c r="N96" s="5" t="str">
        <f t="shared" si="21"/>
        <v>LOPEZ</v>
      </c>
      <c r="O96" s="5" t="str">
        <f t="shared" si="21"/>
        <v>SANTOS</v>
      </c>
      <c r="P96" s="4" t="str">
        <f t="shared" si="21"/>
        <v>CONSTRUCCIONES CITUS, S.A. DE C.V.</v>
      </c>
      <c r="Q96" s="5" t="str">
        <f t="shared" si="21"/>
        <v>CCI020411HS5</v>
      </c>
      <c r="R96" s="8" t="s">
        <v>52</v>
      </c>
      <c r="S96" s="8" t="s">
        <v>52</v>
      </c>
      <c r="T96" s="8" t="s">
        <v>52</v>
      </c>
      <c r="U96" s="8" t="str">
        <f>C96</f>
        <v>DOPI-MUN-RM-PROY-AD-227-2016</v>
      </c>
      <c r="V96" s="11">
        <v>42706</v>
      </c>
      <c r="W96" s="10">
        <f>ROUND(Y96/1.16,2)</f>
        <v>1034171.9</v>
      </c>
      <c r="X96" s="10">
        <f>ROUND(W96*0.16,2)</f>
        <v>165467.5</v>
      </c>
      <c r="Y96" s="10">
        <f>L96</f>
        <v>1199639.3999999999</v>
      </c>
      <c r="Z96" s="10">
        <f>Y96*0.1</f>
        <v>119963.94</v>
      </c>
      <c r="AA96" s="4" t="s">
        <v>740</v>
      </c>
      <c r="AB96" s="8" t="s">
        <v>45</v>
      </c>
      <c r="AC96" s="9" t="s">
        <v>54</v>
      </c>
      <c r="AD96" s="7">
        <v>42709</v>
      </c>
      <c r="AE96" s="7">
        <v>42859</v>
      </c>
      <c r="AF96" s="8" t="s">
        <v>670</v>
      </c>
      <c r="AG96" s="5" t="s">
        <v>45</v>
      </c>
      <c r="AH96" s="5" t="s">
        <v>45</v>
      </c>
      <c r="AI96" s="5" t="s">
        <v>45</v>
      </c>
      <c r="AJ96" s="5" t="s">
        <v>45</v>
      </c>
      <c r="AK96" s="5" t="s">
        <v>45</v>
      </c>
      <c r="AL96" s="5" t="s">
        <v>45</v>
      </c>
      <c r="AM96" s="5" t="s">
        <v>45</v>
      </c>
      <c r="AN96" s="5" t="s">
        <v>45</v>
      </c>
      <c r="AO96" s="5" t="s">
        <v>45</v>
      </c>
    </row>
    <row r="97" spans="1:41" ht="42.95" customHeight="1">
      <c r="A97" s="4">
        <v>2016</v>
      </c>
      <c r="B97" s="4" t="s">
        <v>42</v>
      </c>
      <c r="C97" s="4" t="s">
        <v>741</v>
      </c>
      <c r="D97" s="4" t="s">
        <v>44</v>
      </c>
      <c r="E97" s="5" t="s">
        <v>45</v>
      </c>
      <c r="F97" s="8" t="s">
        <v>114</v>
      </c>
      <c r="G97" s="5" t="s">
        <v>742</v>
      </c>
      <c r="H97" s="5" t="s">
        <v>743</v>
      </c>
      <c r="I97" s="5" t="s">
        <v>744</v>
      </c>
      <c r="J97" s="4" t="s">
        <v>745</v>
      </c>
      <c r="K97" s="5" t="s">
        <v>746</v>
      </c>
      <c r="L97" s="6">
        <v>1342102.7</v>
      </c>
      <c r="M97" s="5" t="str">
        <f t="shared" si="21"/>
        <v xml:space="preserve">HUGO RAFAEL </v>
      </c>
      <c r="N97" s="5" t="str">
        <f t="shared" si="21"/>
        <v>CABRERA</v>
      </c>
      <c r="O97" s="5" t="str">
        <f t="shared" si="21"/>
        <v>ORTINEZ</v>
      </c>
      <c r="P97" s="4" t="str">
        <f t="shared" si="21"/>
        <v>HUGO RAFAEL CABRERA ORTINEZ</v>
      </c>
      <c r="Q97" s="5" t="str">
        <f t="shared" si="21"/>
        <v>CAOH671024T38</v>
      </c>
      <c r="R97" s="8" t="s">
        <v>52</v>
      </c>
      <c r="S97" s="8" t="s">
        <v>52</v>
      </c>
      <c r="T97" s="8" t="s">
        <v>52</v>
      </c>
      <c r="U97" s="8" t="str">
        <f t="shared" si="16"/>
        <v>DOPI-MUN-RM-MOV-AD-234-2016</v>
      </c>
      <c r="V97" s="11">
        <v>42674</v>
      </c>
      <c r="W97" s="10">
        <f t="shared" si="17"/>
        <v>1156985.0900000001</v>
      </c>
      <c r="X97" s="10">
        <f t="shared" si="18"/>
        <v>185117.61</v>
      </c>
      <c r="Y97" s="10">
        <f t="shared" si="19"/>
        <v>1342102.7</v>
      </c>
      <c r="Z97" s="10">
        <f t="shared" si="20"/>
        <v>134210.26999999999</v>
      </c>
      <c r="AA97" s="4" t="s">
        <v>747</v>
      </c>
      <c r="AB97" s="8" t="s">
        <v>45</v>
      </c>
      <c r="AC97" s="9" t="s">
        <v>54</v>
      </c>
      <c r="AD97" s="7">
        <v>42675</v>
      </c>
      <c r="AE97" s="7">
        <v>42735</v>
      </c>
      <c r="AF97" s="8" t="s">
        <v>326</v>
      </c>
      <c r="AG97" s="5" t="s">
        <v>45</v>
      </c>
      <c r="AH97" s="5" t="s">
        <v>45</v>
      </c>
      <c r="AI97" s="5" t="s">
        <v>45</v>
      </c>
      <c r="AJ97" s="5" t="s">
        <v>45</v>
      </c>
      <c r="AK97" s="5" t="s">
        <v>45</v>
      </c>
      <c r="AL97" s="5" t="s">
        <v>45</v>
      </c>
      <c r="AM97" s="5" t="s">
        <v>45</v>
      </c>
      <c r="AN97" s="5" t="s">
        <v>45</v>
      </c>
      <c r="AO97" s="5" t="s">
        <v>45</v>
      </c>
    </row>
    <row r="98" spans="1:41" ht="42.95" customHeight="1">
      <c r="A98" s="4">
        <v>2016</v>
      </c>
      <c r="B98" s="4" t="s">
        <v>42</v>
      </c>
      <c r="C98" s="4" t="s">
        <v>748</v>
      </c>
      <c r="D98" s="4" t="s">
        <v>44</v>
      </c>
      <c r="E98" s="5" t="s">
        <v>45</v>
      </c>
      <c r="F98" s="8" t="s">
        <v>749</v>
      </c>
      <c r="G98" s="5" t="s">
        <v>750</v>
      </c>
      <c r="H98" s="5" t="s">
        <v>621</v>
      </c>
      <c r="I98" s="5" t="s">
        <v>612</v>
      </c>
      <c r="J98" s="4" t="s">
        <v>751</v>
      </c>
      <c r="K98" s="5" t="s">
        <v>752</v>
      </c>
      <c r="L98" s="6">
        <v>915870.14</v>
      </c>
      <c r="M98" s="5" t="str">
        <f t="shared" si="21"/>
        <v>HIRAM</v>
      </c>
      <c r="N98" s="5" t="str">
        <f t="shared" si="21"/>
        <v>SANCHEZ</v>
      </c>
      <c r="O98" s="5" t="str">
        <f t="shared" si="21"/>
        <v>LUGO</v>
      </c>
      <c r="P98" s="4" t="str">
        <f t="shared" si="21"/>
        <v>CONSTRUSANLU URBANIZADORA, S.A. DE C.V.</v>
      </c>
      <c r="Q98" s="5" t="str">
        <f t="shared" si="21"/>
        <v>CUR130430U59</v>
      </c>
      <c r="R98" s="8" t="s">
        <v>52</v>
      </c>
      <c r="S98" s="8" t="s">
        <v>52</v>
      </c>
      <c r="T98" s="8" t="s">
        <v>52</v>
      </c>
      <c r="U98" s="8" t="str">
        <f t="shared" si="16"/>
        <v>DOPI-MUN-RM-IM-AD-235-2016</v>
      </c>
      <c r="V98" s="11">
        <v>42664</v>
      </c>
      <c r="W98" s="10">
        <f t="shared" si="17"/>
        <v>789543.22</v>
      </c>
      <c r="X98" s="10">
        <f t="shared" si="18"/>
        <v>126326.92</v>
      </c>
      <c r="Y98" s="10">
        <f t="shared" si="19"/>
        <v>915870.14</v>
      </c>
      <c r="Z98" s="10">
        <f t="shared" si="20"/>
        <v>91587.01400000001</v>
      </c>
      <c r="AA98" s="4" t="s">
        <v>753</v>
      </c>
      <c r="AB98" s="8" t="s">
        <v>45</v>
      </c>
      <c r="AC98" s="9" t="s">
        <v>54</v>
      </c>
      <c r="AD98" s="7">
        <v>42667</v>
      </c>
      <c r="AE98" s="7">
        <v>42704</v>
      </c>
      <c r="AF98" s="8" t="s">
        <v>754</v>
      </c>
      <c r="AG98" s="5" t="s">
        <v>45</v>
      </c>
      <c r="AH98" s="5" t="s">
        <v>45</v>
      </c>
      <c r="AI98" s="5" t="s">
        <v>45</v>
      </c>
      <c r="AJ98" s="5" t="s">
        <v>45</v>
      </c>
      <c r="AK98" s="5" t="s">
        <v>45</v>
      </c>
      <c r="AL98" s="5" t="s">
        <v>45</v>
      </c>
      <c r="AM98" s="5" t="s">
        <v>45</v>
      </c>
      <c r="AN98" s="5" t="s">
        <v>45</v>
      </c>
      <c r="AO98" s="5" t="s">
        <v>45</v>
      </c>
    </row>
    <row r="99" spans="1:41" ht="42.95" customHeight="1">
      <c r="A99" s="4">
        <v>2016</v>
      </c>
      <c r="B99" s="4" t="s">
        <v>166</v>
      </c>
      <c r="C99" s="4" t="s">
        <v>755</v>
      </c>
      <c r="D99" s="4" t="s">
        <v>44</v>
      </c>
      <c r="E99" s="5" t="s">
        <v>45</v>
      </c>
      <c r="F99" s="8" t="s">
        <v>672</v>
      </c>
      <c r="G99" s="5" t="s">
        <v>756</v>
      </c>
      <c r="H99" s="5" t="s">
        <v>757</v>
      </c>
      <c r="I99" s="5" t="s">
        <v>758</v>
      </c>
      <c r="J99" s="4" t="s">
        <v>759</v>
      </c>
      <c r="K99" s="5" t="s">
        <v>400</v>
      </c>
      <c r="L99" s="6">
        <v>556069.19999999995</v>
      </c>
      <c r="M99" s="5" t="str">
        <f t="shared" si="21"/>
        <v>JUAN RAMON</v>
      </c>
      <c r="N99" s="5" t="str">
        <f t="shared" si="21"/>
        <v>RAMIREZ</v>
      </c>
      <c r="O99" s="5" t="str">
        <f t="shared" si="21"/>
        <v>ALATORRE</v>
      </c>
      <c r="P99" s="4" t="str">
        <f t="shared" si="21"/>
        <v>QUERCUS GEOSOLUCIONES, S.A. DE C.V.</v>
      </c>
      <c r="Q99" s="5" t="str">
        <f t="shared" si="21"/>
        <v>QGE080213988</v>
      </c>
      <c r="R99" s="8" t="s">
        <v>52</v>
      </c>
      <c r="S99" s="8" t="s">
        <v>52</v>
      </c>
      <c r="T99" s="8" t="s">
        <v>52</v>
      </c>
      <c r="U99" s="8" t="str">
        <f t="shared" si="16"/>
        <v>DOPI-MUN-RM-PROY-AD-236-2016</v>
      </c>
      <c r="V99" s="11">
        <v>42664</v>
      </c>
      <c r="W99" s="10">
        <f t="shared" si="17"/>
        <v>479370</v>
      </c>
      <c r="X99" s="10">
        <f t="shared" si="18"/>
        <v>76699.199999999997</v>
      </c>
      <c r="Y99" s="10">
        <f t="shared" si="19"/>
        <v>556069.19999999995</v>
      </c>
      <c r="Z99" s="10">
        <f t="shared" si="20"/>
        <v>55606.92</v>
      </c>
      <c r="AA99" s="4" t="s">
        <v>760</v>
      </c>
      <c r="AB99" s="8" t="s">
        <v>45</v>
      </c>
      <c r="AC99" s="9" t="s">
        <v>54</v>
      </c>
      <c r="AD99" s="7">
        <v>42667</v>
      </c>
      <c r="AE99" s="7">
        <v>42735</v>
      </c>
      <c r="AF99" s="8" t="s">
        <v>175</v>
      </c>
      <c r="AG99" s="5" t="s">
        <v>45</v>
      </c>
      <c r="AH99" s="5" t="s">
        <v>45</v>
      </c>
      <c r="AI99" s="5" t="s">
        <v>45</v>
      </c>
      <c r="AJ99" s="5" t="s">
        <v>45</v>
      </c>
      <c r="AK99" s="5" t="s">
        <v>45</v>
      </c>
      <c r="AL99" s="5" t="s">
        <v>45</v>
      </c>
      <c r="AM99" s="5" t="s">
        <v>45</v>
      </c>
      <c r="AN99" s="5" t="s">
        <v>45</v>
      </c>
      <c r="AO99" s="5" t="s">
        <v>45</v>
      </c>
    </row>
    <row r="100" spans="1:41" ht="42.95" customHeight="1">
      <c r="A100" s="4">
        <v>2016</v>
      </c>
      <c r="B100" s="4" t="s">
        <v>42</v>
      </c>
      <c r="C100" s="4" t="s">
        <v>761</v>
      </c>
      <c r="D100" s="4" t="s">
        <v>44</v>
      </c>
      <c r="E100" s="5" t="s">
        <v>45</v>
      </c>
      <c r="F100" s="8" t="s">
        <v>114</v>
      </c>
      <c r="G100" s="5" t="s">
        <v>762</v>
      </c>
      <c r="H100" s="5" t="s">
        <v>763</v>
      </c>
      <c r="I100" s="5" t="s">
        <v>764</v>
      </c>
      <c r="J100" s="4" t="s">
        <v>765</v>
      </c>
      <c r="K100" s="5" t="s">
        <v>766</v>
      </c>
      <c r="L100" s="6">
        <v>1480216.87</v>
      </c>
      <c r="M100" s="5" t="str">
        <f>G100</f>
        <v>JOSE SERGIO</v>
      </c>
      <c r="N100" s="5" t="str">
        <f t="shared" ref="N100:Q121" si="22">H100</f>
        <v>CARMONA</v>
      </c>
      <c r="O100" s="5" t="str">
        <f t="shared" si="22"/>
        <v>RUVALCABA</v>
      </c>
      <c r="P100" s="4" t="str">
        <f t="shared" si="22"/>
        <v>QUANTUM CONSTRUCTORES Y PROYECTOS, S.A. DE C.V.</v>
      </c>
      <c r="Q100" s="5" t="str">
        <f t="shared" si="22"/>
        <v>QCP1307172S6</v>
      </c>
      <c r="R100" s="8" t="s">
        <v>52</v>
      </c>
      <c r="S100" s="8" t="s">
        <v>52</v>
      </c>
      <c r="T100" s="8" t="s">
        <v>52</v>
      </c>
      <c r="U100" s="8" t="str">
        <f t="shared" si="16"/>
        <v>DOPI-MUN-RM-PAV-AD-237-2016</v>
      </c>
      <c r="V100" s="11">
        <v>42664</v>
      </c>
      <c r="W100" s="10">
        <f>ROUND(Y100/1.16,2)</f>
        <v>1276049.03</v>
      </c>
      <c r="X100" s="10">
        <f t="shared" si="18"/>
        <v>204167.84</v>
      </c>
      <c r="Y100" s="10">
        <f>L100</f>
        <v>1480216.87</v>
      </c>
      <c r="Z100" s="10">
        <f t="shared" si="20"/>
        <v>148021.68700000001</v>
      </c>
      <c r="AA100" s="4" t="s">
        <v>767</v>
      </c>
      <c r="AB100" s="8" t="s">
        <v>45</v>
      </c>
      <c r="AC100" s="9" t="s">
        <v>54</v>
      </c>
      <c r="AD100" s="7">
        <v>42667</v>
      </c>
      <c r="AE100" s="7">
        <v>42719</v>
      </c>
      <c r="AF100" s="8" t="s">
        <v>326</v>
      </c>
      <c r="AG100" s="5" t="s">
        <v>45</v>
      </c>
      <c r="AH100" s="5" t="s">
        <v>45</v>
      </c>
      <c r="AI100" s="5" t="s">
        <v>45</v>
      </c>
      <c r="AJ100" s="5" t="s">
        <v>45</v>
      </c>
      <c r="AK100" s="5" t="s">
        <v>45</v>
      </c>
      <c r="AL100" s="5" t="s">
        <v>45</v>
      </c>
      <c r="AM100" s="5" t="s">
        <v>45</v>
      </c>
      <c r="AN100" s="5" t="s">
        <v>45</v>
      </c>
      <c r="AO100" s="5" t="s">
        <v>45</v>
      </c>
    </row>
    <row r="101" spans="1:41" ht="42.95" customHeight="1">
      <c r="A101" s="4">
        <v>2016</v>
      </c>
      <c r="B101" s="4" t="s">
        <v>42</v>
      </c>
      <c r="C101" s="4" t="s">
        <v>768</v>
      </c>
      <c r="D101" s="4" t="s">
        <v>44</v>
      </c>
      <c r="E101" s="5" t="s">
        <v>45</v>
      </c>
      <c r="F101" s="8" t="s">
        <v>769</v>
      </c>
      <c r="G101" s="5" t="s">
        <v>770</v>
      </c>
      <c r="H101" s="5" t="s">
        <v>771</v>
      </c>
      <c r="I101" s="4" t="s">
        <v>772</v>
      </c>
      <c r="J101" s="4" t="s">
        <v>773</v>
      </c>
      <c r="K101" s="5" t="s">
        <v>589</v>
      </c>
      <c r="L101" s="6">
        <v>969037.98</v>
      </c>
      <c r="M101" s="5" t="str">
        <f t="shared" ref="M101:Q128" si="23">G101</f>
        <v>PIA LORENA</v>
      </c>
      <c r="N101" s="5" t="str">
        <f t="shared" si="22"/>
        <v>BUENROSTRO</v>
      </c>
      <c r="O101" s="5" t="str">
        <f t="shared" si="22"/>
        <v>AHUED</v>
      </c>
      <c r="P101" s="4" t="str">
        <f t="shared" si="22"/>
        <v>BIRMEK CONSTRUCCIONES, S.A. DE C.V.</v>
      </c>
      <c r="Q101" s="5" t="str">
        <f t="shared" si="22"/>
        <v>BCO070129512</v>
      </c>
      <c r="R101" s="8" t="s">
        <v>52</v>
      </c>
      <c r="S101" s="8" t="s">
        <v>52</v>
      </c>
      <c r="T101" s="8" t="s">
        <v>52</v>
      </c>
      <c r="U101" s="8" t="str">
        <f t="shared" si="16"/>
        <v>DOPI-MUN-RM-ELE-AD-248-2016</v>
      </c>
      <c r="V101" s="11">
        <v>42706</v>
      </c>
      <c r="W101" s="10">
        <f t="shared" ref="W101:W128" si="24">ROUND(Y101/1.16,2)</f>
        <v>835377.57</v>
      </c>
      <c r="X101" s="10">
        <f t="shared" si="18"/>
        <v>133660.41</v>
      </c>
      <c r="Y101" s="10">
        <f t="shared" ref="Y101:Y128" si="25">L101</f>
        <v>969037.98</v>
      </c>
      <c r="Z101" s="10">
        <f t="shared" si="20"/>
        <v>96903.79800000001</v>
      </c>
      <c r="AA101" s="4" t="s">
        <v>774</v>
      </c>
      <c r="AB101" s="8" t="s">
        <v>45</v>
      </c>
      <c r="AC101" s="9" t="s">
        <v>54</v>
      </c>
      <c r="AD101" s="7">
        <v>42709</v>
      </c>
      <c r="AE101" s="7">
        <v>42799</v>
      </c>
      <c r="AF101" s="8" t="s">
        <v>157</v>
      </c>
      <c r="AG101" s="5" t="s">
        <v>45</v>
      </c>
      <c r="AH101" s="5" t="s">
        <v>45</v>
      </c>
      <c r="AI101" s="5" t="s">
        <v>45</v>
      </c>
      <c r="AJ101" s="5" t="s">
        <v>45</v>
      </c>
      <c r="AK101" s="5" t="s">
        <v>45</v>
      </c>
      <c r="AL101" s="5" t="s">
        <v>45</v>
      </c>
      <c r="AM101" s="5" t="s">
        <v>45</v>
      </c>
      <c r="AN101" s="5" t="s">
        <v>45</v>
      </c>
      <c r="AO101" s="5" t="s">
        <v>45</v>
      </c>
    </row>
    <row r="102" spans="1:41" ht="42.95" customHeight="1">
      <c r="A102" s="4">
        <v>2016</v>
      </c>
      <c r="B102" s="4" t="s">
        <v>42</v>
      </c>
      <c r="C102" s="4" t="s">
        <v>775</v>
      </c>
      <c r="D102" s="4" t="s">
        <v>44</v>
      </c>
      <c r="E102" s="5" t="s">
        <v>45</v>
      </c>
      <c r="F102" s="8" t="s">
        <v>776</v>
      </c>
      <c r="G102" s="5" t="s">
        <v>777</v>
      </c>
      <c r="H102" s="5" t="s">
        <v>778</v>
      </c>
      <c r="I102" s="5" t="s">
        <v>779</v>
      </c>
      <c r="J102" s="4" t="s">
        <v>780</v>
      </c>
      <c r="K102" s="5" t="s">
        <v>781</v>
      </c>
      <c r="L102" s="6">
        <v>1405850.23</v>
      </c>
      <c r="M102" s="5" t="str">
        <f t="shared" si="23"/>
        <v>JOSE DE JESUS</v>
      </c>
      <c r="N102" s="5" t="str">
        <f t="shared" si="22"/>
        <v>PALAFOX</v>
      </c>
      <c r="O102" s="5" t="str">
        <f t="shared" si="22"/>
        <v>VILLEGAS</v>
      </c>
      <c r="P102" s="4" t="str">
        <f t="shared" si="22"/>
        <v>MEGAENLACE CONSTRUCCIONES S.A. DE C.V.</v>
      </c>
      <c r="Q102" s="5" t="str">
        <f t="shared" si="22"/>
        <v>MCO1510113H8</v>
      </c>
      <c r="R102" s="8" t="s">
        <v>52</v>
      </c>
      <c r="S102" s="8" t="s">
        <v>52</v>
      </c>
      <c r="T102" s="8" t="s">
        <v>52</v>
      </c>
      <c r="U102" s="8" t="str">
        <f t="shared" si="16"/>
        <v>DOPI-MUN-R33-IS-AD-249-2016</v>
      </c>
      <c r="V102" s="11">
        <v>42699</v>
      </c>
      <c r="W102" s="10">
        <f t="shared" si="24"/>
        <v>1211939.8500000001</v>
      </c>
      <c r="X102" s="10">
        <f t="shared" si="18"/>
        <v>193910.38</v>
      </c>
      <c r="Y102" s="10">
        <f t="shared" si="25"/>
        <v>1405850.23</v>
      </c>
      <c r="Z102" s="10">
        <f t="shared" si="20"/>
        <v>140585.02300000002</v>
      </c>
      <c r="AA102" s="4" t="s">
        <v>782</v>
      </c>
      <c r="AB102" s="8" t="s">
        <v>45</v>
      </c>
      <c r="AC102" s="9" t="s">
        <v>54</v>
      </c>
      <c r="AD102" s="7">
        <v>42702</v>
      </c>
      <c r="AE102" s="7">
        <v>42762</v>
      </c>
      <c r="AF102" s="8" t="s">
        <v>693</v>
      </c>
      <c r="AG102" s="5" t="s">
        <v>45</v>
      </c>
      <c r="AH102" s="5" t="s">
        <v>45</v>
      </c>
      <c r="AI102" s="5" t="s">
        <v>45</v>
      </c>
      <c r="AJ102" s="5" t="s">
        <v>45</v>
      </c>
      <c r="AK102" s="5" t="s">
        <v>45</v>
      </c>
      <c r="AL102" s="5" t="s">
        <v>45</v>
      </c>
      <c r="AM102" s="5" t="s">
        <v>45</v>
      </c>
      <c r="AN102" s="5" t="s">
        <v>45</v>
      </c>
      <c r="AO102" s="5" t="s">
        <v>45</v>
      </c>
    </row>
    <row r="103" spans="1:41" ht="42.95" customHeight="1">
      <c r="A103" s="4">
        <v>2016</v>
      </c>
      <c r="B103" s="4" t="s">
        <v>166</v>
      </c>
      <c r="C103" s="4" t="s">
        <v>783</v>
      </c>
      <c r="D103" s="4" t="s">
        <v>44</v>
      </c>
      <c r="E103" s="5" t="s">
        <v>45</v>
      </c>
      <c r="F103" s="8" t="s">
        <v>168</v>
      </c>
      <c r="G103" s="5" t="s">
        <v>784</v>
      </c>
      <c r="H103" s="5" t="s">
        <v>785</v>
      </c>
      <c r="I103" s="5" t="s">
        <v>758</v>
      </c>
      <c r="J103" s="4" t="s">
        <v>786</v>
      </c>
      <c r="K103" s="5" t="s">
        <v>218</v>
      </c>
      <c r="L103" s="6">
        <v>1365001</v>
      </c>
      <c r="M103" s="5" t="str">
        <f t="shared" si="23"/>
        <v>GABRIEL</v>
      </c>
      <c r="N103" s="5" t="str">
        <f t="shared" si="22"/>
        <v xml:space="preserve">FRANCO </v>
      </c>
      <c r="O103" s="5" t="str">
        <f t="shared" si="22"/>
        <v>ALATORRE</v>
      </c>
      <c r="P103" s="4" t="str">
        <f t="shared" si="22"/>
        <v>CONSTRUCTORA DE OCCIDENTE MS, S.A. DE C.V.</v>
      </c>
      <c r="Q103" s="5" t="str">
        <f t="shared" si="22"/>
        <v>COM141015F48</v>
      </c>
      <c r="R103" s="8" t="s">
        <v>52</v>
      </c>
      <c r="S103" s="8" t="s">
        <v>52</v>
      </c>
      <c r="T103" s="8" t="s">
        <v>52</v>
      </c>
      <c r="U103" s="8" t="str">
        <f t="shared" si="16"/>
        <v>DOPI-MUN-RM-PROY-AD-250-2016</v>
      </c>
      <c r="V103" s="11">
        <v>42699</v>
      </c>
      <c r="W103" s="10">
        <f t="shared" si="24"/>
        <v>1176725</v>
      </c>
      <c r="X103" s="10">
        <f t="shared" si="18"/>
        <v>188276</v>
      </c>
      <c r="Y103" s="10">
        <f t="shared" si="25"/>
        <v>1365001</v>
      </c>
      <c r="Z103" s="10">
        <f t="shared" si="20"/>
        <v>136500.1</v>
      </c>
      <c r="AA103" s="4" t="s">
        <v>787</v>
      </c>
      <c r="AB103" s="8" t="s">
        <v>45</v>
      </c>
      <c r="AC103" s="9" t="s">
        <v>54</v>
      </c>
      <c r="AD103" s="7">
        <v>42702</v>
      </c>
      <c r="AE103" s="7">
        <v>42855</v>
      </c>
      <c r="AF103" s="8" t="s">
        <v>220</v>
      </c>
      <c r="AG103" s="5" t="s">
        <v>45</v>
      </c>
      <c r="AH103" s="5" t="s">
        <v>45</v>
      </c>
      <c r="AI103" s="5" t="s">
        <v>45</v>
      </c>
      <c r="AJ103" s="5" t="s">
        <v>45</v>
      </c>
      <c r="AK103" s="5" t="s">
        <v>45</v>
      </c>
      <c r="AL103" s="5" t="s">
        <v>45</v>
      </c>
      <c r="AM103" s="5" t="s">
        <v>45</v>
      </c>
      <c r="AN103" s="5" t="s">
        <v>45</v>
      </c>
      <c r="AO103" s="5" t="s">
        <v>45</v>
      </c>
    </row>
    <row r="104" spans="1:41" ht="42.95" customHeight="1">
      <c r="A104" s="4">
        <v>2016</v>
      </c>
      <c r="B104" s="4" t="s">
        <v>42</v>
      </c>
      <c r="C104" s="4" t="s">
        <v>788</v>
      </c>
      <c r="D104" s="4" t="s">
        <v>44</v>
      </c>
      <c r="E104" s="5" t="s">
        <v>45</v>
      </c>
      <c r="F104" s="8" t="s">
        <v>789</v>
      </c>
      <c r="G104" s="5" t="s">
        <v>762</v>
      </c>
      <c r="H104" s="5" t="s">
        <v>763</v>
      </c>
      <c r="I104" s="4" t="s">
        <v>764</v>
      </c>
      <c r="J104" s="4" t="s">
        <v>765</v>
      </c>
      <c r="K104" s="5" t="s">
        <v>766</v>
      </c>
      <c r="L104" s="6">
        <v>1475636.47</v>
      </c>
      <c r="M104" s="5" t="str">
        <f t="shared" si="23"/>
        <v>JOSE SERGIO</v>
      </c>
      <c r="N104" s="5" t="str">
        <f t="shared" si="22"/>
        <v>CARMONA</v>
      </c>
      <c r="O104" s="5" t="str">
        <f t="shared" si="22"/>
        <v>RUVALCABA</v>
      </c>
      <c r="P104" s="4" t="str">
        <f t="shared" si="22"/>
        <v>QUANTUM CONSTRUCTORES Y PROYECTOS, S.A. DE C.V.</v>
      </c>
      <c r="Q104" s="5" t="str">
        <f t="shared" si="22"/>
        <v>QCP1307172S6</v>
      </c>
      <c r="R104" s="8" t="s">
        <v>52</v>
      </c>
      <c r="S104" s="8" t="s">
        <v>52</v>
      </c>
      <c r="T104" s="8" t="s">
        <v>52</v>
      </c>
      <c r="U104" s="8" t="str">
        <f t="shared" si="16"/>
        <v>DOPI-MUN-R33-IH-AD-251-2016</v>
      </c>
      <c r="V104" s="11">
        <v>42699</v>
      </c>
      <c r="W104" s="10">
        <f t="shared" si="24"/>
        <v>1272100.4099999999</v>
      </c>
      <c r="X104" s="10">
        <f t="shared" si="18"/>
        <v>203536.07</v>
      </c>
      <c r="Y104" s="10">
        <f t="shared" si="25"/>
        <v>1475636.47</v>
      </c>
      <c r="Z104" s="10">
        <f t="shared" si="20"/>
        <v>147563.647</v>
      </c>
      <c r="AA104" s="4" t="s">
        <v>790</v>
      </c>
      <c r="AB104" s="8" t="s">
        <v>45</v>
      </c>
      <c r="AC104" s="9" t="s">
        <v>54</v>
      </c>
      <c r="AD104" s="7">
        <v>42702</v>
      </c>
      <c r="AE104" s="7">
        <v>42852</v>
      </c>
      <c r="AF104" s="8" t="s">
        <v>105</v>
      </c>
      <c r="AG104" s="5" t="s">
        <v>45</v>
      </c>
      <c r="AH104" s="5" t="s">
        <v>45</v>
      </c>
      <c r="AI104" s="5" t="s">
        <v>45</v>
      </c>
      <c r="AJ104" s="5" t="s">
        <v>45</v>
      </c>
      <c r="AK104" s="5" t="s">
        <v>45</v>
      </c>
      <c r="AL104" s="5" t="s">
        <v>45</v>
      </c>
      <c r="AM104" s="5" t="s">
        <v>45</v>
      </c>
      <c r="AN104" s="5" t="s">
        <v>45</v>
      </c>
      <c r="AO104" s="5" t="s">
        <v>45</v>
      </c>
    </row>
    <row r="105" spans="1:41" ht="42.95" customHeight="1">
      <c r="A105" s="4">
        <v>2016</v>
      </c>
      <c r="B105" s="4" t="s">
        <v>42</v>
      </c>
      <c r="C105" s="4" t="s">
        <v>791</v>
      </c>
      <c r="D105" s="4" t="s">
        <v>44</v>
      </c>
      <c r="E105" s="5" t="s">
        <v>45</v>
      </c>
      <c r="F105" s="8" t="s">
        <v>789</v>
      </c>
      <c r="G105" s="5" t="s">
        <v>792</v>
      </c>
      <c r="H105" s="5" t="s">
        <v>793</v>
      </c>
      <c r="I105" s="5" t="s">
        <v>794</v>
      </c>
      <c r="J105" s="4" t="s">
        <v>795</v>
      </c>
      <c r="K105" s="5" t="s">
        <v>285</v>
      </c>
      <c r="L105" s="6">
        <v>1298415.18</v>
      </c>
      <c r="M105" s="5" t="str">
        <f t="shared" si="23"/>
        <v>JUAN PABLO</v>
      </c>
      <c r="N105" s="5" t="str">
        <f t="shared" si="22"/>
        <v>VERA</v>
      </c>
      <c r="O105" s="5" t="str">
        <f t="shared" si="22"/>
        <v>TAVARES</v>
      </c>
      <c r="P105" s="4" t="str">
        <f t="shared" si="22"/>
        <v>LIZETTE CONSTRUCCIONES, S.A. DE C.V.</v>
      </c>
      <c r="Q105" s="5" t="str">
        <f t="shared" si="22"/>
        <v>LCO080228DN2</v>
      </c>
      <c r="R105" s="8" t="s">
        <v>52</v>
      </c>
      <c r="S105" s="8" t="s">
        <v>52</v>
      </c>
      <c r="T105" s="8" t="s">
        <v>52</v>
      </c>
      <c r="U105" s="8" t="str">
        <f t="shared" si="16"/>
        <v>DOPI-MUN-R33-IH-AD-252-2016</v>
      </c>
      <c r="V105" s="11">
        <v>42699</v>
      </c>
      <c r="W105" s="10">
        <f t="shared" si="24"/>
        <v>1119323.43</v>
      </c>
      <c r="X105" s="10">
        <f t="shared" si="18"/>
        <v>179091.75</v>
      </c>
      <c r="Y105" s="10">
        <f t="shared" si="25"/>
        <v>1298415.18</v>
      </c>
      <c r="Z105" s="10">
        <f t="shared" si="20"/>
        <v>129841.518</v>
      </c>
      <c r="AA105" s="4" t="s">
        <v>796</v>
      </c>
      <c r="AB105" s="8" t="s">
        <v>45</v>
      </c>
      <c r="AC105" s="9" t="s">
        <v>54</v>
      </c>
      <c r="AD105" s="7">
        <v>42702</v>
      </c>
      <c r="AE105" s="7">
        <v>42792</v>
      </c>
      <c r="AF105" s="8" t="s">
        <v>97</v>
      </c>
      <c r="AG105" s="5" t="s">
        <v>45</v>
      </c>
      <c r="AH105" s="5" t="s">
        <v>45</v>
      </c>
      <c r="AI105" s="5" t="s">
        <v>45</v>
      </c>
      <c r="AJ105" s="5" t="s">
        <v>45</v>
      </c>
      <c r="AK105" s="5" t="s">
        <v>45</v>
      </c>
      <c r="AL105" s="5" t="s">
        <v>45</v>
      </c>
      <c r="AM105" s="5" t="s">
        <v>45</v>
      </c>
      <c r="AN105" s="5" t="s">
        <v>45</v>
      </c>
      <c r="AO105" s="5" t="s">
        <v>45</v>
      </c>
    </row>
    <row r="106" spans="1:41" ht="42.95" customHeight="1">
      <c r="A106" s="4">
        <v>2016</v>
      </c>
      <c r="B106" s="4" t="s">
        <v>42</v>
      </c>
      <c r="C106" s="4" t="s">
        <v>797</v>
      </c>
      <c r="D106" s="4" t="s">
        <v>44</v>
      </c>
      <c r="E106" s="5" t="s">
        <v>45</v>
      </c>
      <c r="F106" s="8" t="s">
        <v>789</v>
      </c>
      <c r="G106" s="5" t="s">
        <v>798</v>
      </c>
      <c r="H106" s="5" t="s">
        <v>799</v>
      </c>
      <c r="I106" s="5" t="s">
        <v>800</v>
      </c>
      <c r="J106" s="4" t="s">
        <v>801</v>
      </c>
      <c r="K106" s="5" t="s">
        <v>802</v>
      </c>
      <c r="L106" s="6">
        <v>1140318.97</v>
      </c>
      <c r="M106" s="5" t="str">
        <f t="shared" si="23"/>
        <v xml:space="preserve">RICARDO </v>
      </c>
      <c r="N106" s="5" t="str">
        <f t="shared" si="22"/>
        <v>RIZO</v>
      </c>
      <c r="O106" s="5" t="str">
        <f t="shared" si="22"/>
        <v>SOSA</v>
      </c>
      <c r="P106" s="4" t="str">
        <f t="shared" si="22"/>
        <v>NEOINGENIERIA, S.A. DE C.V.</v>
      </c>
      <c r="Q106" s="5" t="str">
        <f t="shared" si="22"/>
        <v>NEO080722M53</v>
      </c>
      <c r="R106" s="8" t="s">
        <v>52</v>
      </c>
      <c r="S106" s="8" t="s">
        <v>52</v>
      </c>
      <c r="T106" s="8" t="s">
        <v>52</v>
      </c>
      <c r="U106" s="8" t="str">
        <f t="shared" si="16"/>
        <v>DOPI-MUN-R33-IH-AD-253-2016</v>
      </c>
      <c r="V106" s="11">
        <v>42699</v>
      </c>
      <c r="W106" s="10">
        <f t="shared" si="24"/>
        <v>983033.59</v>
      </c>
      <c r="X106" s="10">
        <f t="shared" si="18"/>
        <v>157285.37</v>
      </c>
      <c r="Y106" s="10">
        <f t="shared" si="25"/>
        <v>1140318.97</v>
      </c>
      <c r="Z106" s="10">
        <f t="shared" si="20"/>
        <v>114031.897</v>
      </c>
      <c r="AA106" s="4" t="s">
        <v>803</v>
      </c>
      <c r="AB106" s="8" t="s">
        <v>45</v>
      </c>
      <c r="AC106" s="9" t="s">
        <v>54</v>
      </c>
      <c r="AD106" s="7">
        <v>42702</v>
      </c>
      <c r="AE106" s="7">
        <v>42822</v>
      </c>
      <c r="AF106" s="8" t="s">
        <v>356</v>
      </c>
      <c r="AG106" s="5" t="s">
        <v>45</v>
      </c>
      <c r="AH106" s="5" t="s">
        <v>45</v>
      </c>
      <c r="AI106" s="5" t="s">
        <v>45</v>
      </c>
      <c r="AJ106" s="5" t="s">
        <v>45</v>
      </c>
      <c r="AK106" s="5" t="s">
        <v>45</v>
      </c>
      <c r="AL106" s="5" t="s">
        <v>45</v>
      </c>
      <c r="AM106" s="5" t="s">
        <v>45</v>
      </c>
      <c r="AN106" s="5" t="s">
        <v>45</v>
      </c>
      <c r="AO106" s="5" t="s">
        <v>45</v>
      </c>
    </row>
    <row r="107" spans="1:41" ht="42.95" customHeight="1">
      <c r="A107" s="4">
        <v>2016</v>
      </c>
      <c r="B107" s="4" t="s">
        <v>42</v>
      </c>
      <c r="C107" s="4" t="s">
        <v>804</v>
      </c>
      <c r="D107" s="4" t="s">
        <v>44</v>
      </c>
      <c r="E107" s="5" t="s">
        <v>45</v>
      </c>
      <c r="F107" s="8" t="s">
        <v>789</v>
      </c>
      <c r="G107" s="5" t="s">
        <v>805</v>
      </c>
      <c r="H107" s="5" t="s">
        <v>806</v>
      </c>
      <c r="I107" s="4" t="s">
        <v>807</v>
      </c>
      <c r="J107" s="4" t="s">
        <v>808</v>
      </c>
      <c r="K107" s="5" t="s">
        <v>809</v>
      </c>
      <c r="L107" s="6">
        <v>1010226.87</v>
      </c>
      <c r="M107" s="5" t="str">
        <f t="shared" si="23"/>
        <v>GABINO</v>
      </c>
      <c r="N107" s="5" t="str">
        <f t="shared" si="22"/>
        <v>MONTUFAR</v>
      </c>
      <c r="O107" s="5" t="str">
        <f t="shared" si="22"/>
        <v>NUÑEZ</v>
      </c>
      <c r="P107" s="4" t="str">
        <f t="shared" si="22"/>
        <v>DI.COB, S.A. DE C.V.</v>
      </c>
      <c r="Q107" s="5" t="str">
        <f t="shared" si="22"/>
        <v>DCO021029737</v>
      </c>
      <c r="R107" s="8" t="s">
        <v>52</v>
      </c>
      <c r="S107" s="8" t="s">
        <v>52</v>
      </c>
      <c r="T107" s="8" t="s">
        <v>52</v>
      </c>
      <c r="U107" s="8" t="str">
        <f t="shared" si="16"/>
        <v>DOPI-MUN-R33-IH-AD-254-2016</v>
      </c>
      <c r="V107" s="11">
        <v>42699</v>
      </c>
      <c r="W107" s="10">
        <f t="shared" si="24"/>
        <v>870885.23</v>
      </c>
      <c r="X107" s="10">
        <f t="shared" si="18"/>
        <v>139341.64000000001</v>
      </c>
      <c r="Y107" s="10">
        <f t="shared" si="25"/>
        <v>1010226.87</v>
      </c>
      <c r="Z107" s="10">
        <f t="shared" si="20"/>
        <v>101022.68700000001</v>
      </c>
      <c r="AA107" s="4" t="s">
        <v>810</v>
      </c>
      <c r="AB107" s="8" t="s">
        <v>45</v>
      </c>
      <c r="AC107" s="9" t="s">
        <v>54</v>
      </c>
      <c r="AD107" s="7">
        <v>42702</v>
      </c>
      <c r="AE107" s="7">
        <v>42822</v>
      </c>
      <c r="AF107" s="8" t="s">
        <v>356</v>
      </c>
      <c r="AG107" s="5" t="s">
        <v>45</v>
      </c>
      <c r="AH107" s="5" t="s">
        <v>45</v>
      </c>
      <c r="AI107" s="5" t="s">
        <v>45</v>
      </c>
      <c r="AJ107" s="5" t="s">
        <v>45</v>
      </c>
      <c r="AK107" s="5" t="s">
        <v>45</v>
      </c>
      <c r="AL107" s="5" t="s">
        <v>45</v>
      </c>
      <c r="AM107" s="5" t="s">
        <v>45</v>
      </c>
      <c r="AN107" s="5" t="s">
        <v>45</v>
      </c>
      <c r="AO107" s="5" t="s">
        <v>45</v>
      </c>
    </row>
    <row r="108" spans="1:41" ht="42.95" customHeight="1">
      <c r="A108" s="4">
        <v>2016</v>
      </c>
      <c r="B108" s="4" t="s">
        <v>42</v>
      </c>
      <c r="C108" s="4" t="s">
        <v>811</v>
      </c>
      <c r="D108" s="4" t="s">
        <v>44</v>
      </c>
      <c r="E108" s="5" t="s">
        <v>45</v>
      </c>
      <c r="F108" s="8" t="s">
        <v>114</v>
      </c>
      <c r="G108" s="5" t="s">
        <v>812</v>
      </c>
      <c r="H108" s="5" t="s">
        <v>813</v>
      </c>
      <c r="I108" s="5" t="s">
        <v>814</v>
      </c>
      <c r="J108" s="4" t="s">
        <v>815</v>
      </c>
      <c r="K108" s="5" t="s">
        <v>427</v>
      </c>
      <c r="L108" s="6">
        <v>1494784.36</v>
      </c>
      <c r="M108" s="5" t="str">
        <f t="shared" si="23"/>
        <v>JOSE GILBERTO</v>
      </c>
      <c r="N108" s="5" t="str">
        <f t="shared" si="22"/>
        <v>LUJAN</v>
      </c>
      <c r="O108" s="5" t="str">
        <f t="shared" si="22"/>
        <v>BARAJAS</v>
      </c>
      <c r="P108" s="4" t="str">
        <f t="shared" si="22"/>
        <v>GILCO INGENIERIA, S.A. DE C.V.</v>
      </c>
      <c r="Q108" s="5" t="str">
        <f t="shared" si="22"/>
        <v>GIN1202272F9</v>
      </c>
      <c r="R108" s="8" t="s">
        <v>52</v>
      </c>
      <c r="S108" s="8" t="s">
        <v>52</v>
      </c>
      <c r="T108" s="8" t="s">
        <v>52</v>
      </c>
      <c r="U108" s="8" t="str">
        <f t="shared" si="16"/>
        <v>DOPI-MUN-R33-PAV-AD-255-2016</v>
      </c>
      <c r="V108" s="11">
        <v>42699</v>
      </c>
      <c r="W108" s="10">
        <f t="shared" si="24"/>
        <v>1288607.21</v>
      </c>
      <c r="X108" s="10">
        <f t="shared" si="18"/>
        <v>206177.15</v>
      </c>
      <c r="Y108" s="10">
        <f t="shared" si="25"/>
        <v>1494784.36</v>
      </c>
      <c r="Z108" s="10">
        <f t="shared" si="20"/>
        <v>149478.43600000002</v>
      </c>
      <c r="AA108" s="4" t="s">
        <v>816</v>
      </c>
      <c r="AB108" s="8" t="s">
        <v>45</v>
      </c>
      <c r="AC108" s="9" t="s">
        <v>54</v>
      </c>
      <c r="AD108" s="7">
        <v>42702</v>
      </c>
      <c r="AE108" s="7">
        <v>42822</v>
      </c>
      <c r="AF108" s="8" t="s">
        <v>817</v>
      </c>
      <c r="AG108" s="5" t="s">
        <v>45</v>
      </c>
      <c r="AH108" s="5" t="s">
        <v>45</v>
      </c>
      <c r="AI108" s="5" t="s">
        <v>45</v>
      </c>
      <c r="AJ108" s="5" t="s">
        <v>45</v>
      </c>
      <c r="AK108" s="5" t="s">
        <v>45</v>
      </c>
      <c r="AL108" s="5" t="s">
        <v>45</v>
      </c>
      <c r="AM108" s="5" t="s">
        <v>45</v>
      </c>
      <c r="AN108" s="5" t="s">
        <v>45</v>
      </c>
      <c r="AO108" s="5" t="s">
        <v>45</v>
      </c>
    </row>
    <row r="109" spans="1:41" ht="42.95" customHeight="1">
      <c r="A109" s="4">
        <v>2016</v>
      </c>
      <c r="B109" s="4" t="s">
        <v>42</v>
      </c>
      <c r="C109" s="4" t="s">
        <v>818</v>
      </c>
      <c r="D109" s="4" t="s">
        <v>44</v>
      </c>
      <c r="E109" s="5" t="s">
        <v>45</v>
      </c>
      <c r="F109" s="8" t="s">
        <v>114</v>
      </c>
      <c r="G109" s="5" t="s">
        <v>819</v>
      </c>
      <c r="H109" s="5" t="s">
        <v>820</v>
      </c>
      <c r="I109" s="5" t="s">
        <v>821</v>
      </c>
      <c r="J109" s="4" t="s">
        <v>822</v>
      </c>
      <c r="K109" s="5" t="s">
        <v>823</v>
      </c>
      <c r="L109" s="6">
        <v>1208435.74</v>
      </c>
      <c r="M109" s="5" t="str">
        <f t="shared" si="23"/>
        <v>AMALIA</v>
      </c>
      <c r="N109" s="5" t="str">
        <f t="shared" si="22"/>
        <v>MORENO</v>
      </c>
      <c r="O109" s="5" t="str">
        <f t="shared" si="22"/>
        <v>MALDONADO</v>
      </c>
      <c r="P109" s="4" t="str">
        <f t="shared" si="22"/>
        <v>GRUPO CONSTRUCTOR LOS MUROS, S.A. DE C.V.</v>
      </c>
      <c r="Q109" s="5" t="str">
        <f t="shared" si="22"/>
        <v>GCM020226F28</v>
      </c>
      <c r="R109" s="8" t="s">
        <v>52</v>
      </c>
      <c r="S109" s="8" t="s">
        <v>52</v>
      </c>
      <c r="T109" s="8" t="s">
        <v>52</v>
      </c>
      <c r="U109" s="8" t="str">
        <f t="shared" si="16"/>
        <v>DOPI-MUN-R33-PAV-AD-256-2016</v>
      </c>
      <c r="V109" s="11">
        <v>42699</v>
      </c>
      <c r="W109" s="10">
        <f t="shared" si="24"/>
        <v>1041754.95</v>
      </c>
      <c r="X109" s="10">
        <f t="shared" si="18"/>
        <v>166680.79</v>
      </c>
      <c r="Y109" s="10">
        <f t="shared" si="25"/>
        <v>1208435.74</v>
      </c>
      <c r="Z109" s="10">
        <f t="shared" si="20"/>
        <v>120843.57400000001</v>
      </c>
      <c r="AA109" s="4" t="s">
        <v>824</v>
      </c>
      <c r="AB109" s="8" t="s">
        <v>45</v>
      </c>
      <c r="AC109" s="9" t="s">
        <v>54</v>
      </c>
      <c r="AD109" s="7">
        <v>42702</v>
      </c>
      <c r="AE109" s="7">
        <v>42822</v>
      </c>
      <c r="AF109" s="8" t="s">
        <v>817</v>
      </c>
      <c r="AG109" s="5" t="s">
        <v>45</v>
      </c>
      <c r="AH109" s="5" t="s">
        <v>45</v>
      </c>
      <c r="AI109" s="5" t="s">
        <v>45</v>
      </c>
      <c r="AJ109" s="5" t="s">
        <v>45</v>
      </c>
      <c r="AK109" s="5" t="s">
        <v>45</v>
      </c>
      <c r="AL109" s="5" t="s">
        <v>45</v>
      </c>
      <c r="AM109" s="5" t="s">
        <v>45</v>
      </c>
      <c r="AN109" s="5" t="s">
        <v>45</v>
      </c>
      <c r="AO109" s="5" t="s">
        <v>45</v>
      </c>
    </row>
    <row r="110" spans="1:41" ht="42.95" customHeight="1">
      <c r="A110" s="4">
        <v>2016</v>
      </c>
      <c r="B110" s="4" t="s">
        <v>42</v>
      </c>
      <c r="C110" s="4" t="s">
        <v>825</v>
      </c>
      <c r="D110" s="4" t="s">
        <v>44</v>
      </c>
      <c r="E110" s="5" t="s">
        <v>45</v>
      </c>
      <c r="F110" s="8" t="s">
        <v>114</v>
      </c>
      <c r="G110" s="5" t="s">
        <v>826</v>
      </c>
      <c r="H110" s="5" t="s">
        <v>757</v>
      </c>
      <c r="I110" s="4" t="s">
        <v>827</v>
      </c>
      <c r="J110" s="4" t="s">
        <v>828</v>
      </c>
      <c r="K110" s="5" t="s">
        <v>829</v>
      </c>
      <c r="L110" s="6">
        <v>1524750.48</v>
      </c>
      <c r="M110" s="5" t="str">
        <f t="shared" si="23"/>
        <v>JOAQUIN</v>
      </c>
      <c r="N110" s="5" t="str">
        <f t="shared" si="22"/>
        <v>RAMIREZ</v>
      </c>
      <c r="O110" s="5" t="str">
        <f t="shared" si="22"/>
        <v>GALLARDO</v>
      </c>
      <c r="P110" s="4" t="str">
        <f t="shared" si="22"/>
        <v>A. &amp; G. URBANIZADORA, S.A. DE C.V.</v>
      </c>
      <c r="Q110" s="5" t="str">
        <f t="shared" si="22"/>
        <v>AUR100826KX0</v>
      </c>
      <c r="R110" s="8" t="s">
        <v>52</v>
      </c>
      <c r="S110" s="8" t="s">
        <v>52</v>
      </c>
      <c r="T110" s="8" t="s">
        <v>52</v>
      </c>
      <c r="U110" s="8" t="str">
        <f t="shared" si="16"/>
        <v>DOPI-MUN-R33-PAV-AD-257-2016</v>
      </c>
      <c r="V110" s="11">
        <v>42699</v>
      </c>
      <c r="W110" s="10">
        <f t="shared" si="24"/>
        <v>1314440.07</v>
      </c>
      <c r="X110" s="10">
        <f t="shared" si="18"/>
        <v>210310.41</v>
      </c>
      <c r="Y110" s="10">
        <f t="shared" si="25"/>
        <v>1524750.48</v>
      </c>
      <c r="Z110" s="10">
        <f t="shared" si="20"/>
        <v>152475.04800000001</v>
      </c>
      <c r="AA110" s="4" t="s">
        <v>830</v>
      </c>
      <c r="AB110" s="8" t="s">
        <v>45</v>
      </c>
      <c r="AC110" s="9" t="s">
        <v>54</v>
      </c>
      <c r="AD110" s="7">
        <v>42702</v>
      </c>
      <c r="AE110" s="7">
        <v>42822</v>
      </c>
      <c r="AF110" s="8" t="s">
        <v>817</v>
      </c>
      <c r="AG110" s="5" t="s">
        <v>45</v>
      </c>
      <c r="AH110" s="5" t="s">
        <v>45</v>
      </c>
      <c r="AI110" s="5" t="s">
        <v>45</v>
      </c>
      <c r="AJ110" s="5" t="s">
        <v>45</v>
      </c>
      <c r="AK110" s="5" t="s">
        <v>45</v>
      </c>
      <c r="AL110" s="5" t="s">
        <v>45</v>
      </c>
      <c r="AM110" s="5" t="s">
        <v>45</v>
      </c>
      <c r="AN110" s="5" t="s">
        <v>45</v>
      </c>
      <c r="AO110" s="5" t="s">
        <v>45</v>
      </c>
    </row>
    <row r="111" spans="1:41" ht="42.95" customHeight="1">
      <c r="A111" s="4">
        <v>2016</v>
      </c>
      <c r="B111" s="4" t="s">
        <v>42</v>
      </c>
      <c r="C111" s="4" t="s">
        <v>831</v>
      </c>
      <c r="D111" s="4" t="s">
        <v>44</v>
      </c>
      <c r="E111" s="5" t="s">
        <v>45</v>
      </c>
      <c r="F111" s="8" t="s">
        <v>769</v>
      </c>
      <c r="G111" s="5" t="s">
        <v>777</v>
      </c>
      <c r="H111" s="5" t="s">
        <v>832</v>
      </c>
      <c r="I111" s="5" t="s">
        <v>833</v>
      </c>
      <c r="J111" s="5" t="s">
        <v>834</v>
      </c>
      <c r="K111" s="5" t="s">
        <v>835</v>
      </c>
      <c r="L111" s="6">
        <v>1393254.78</v>
      </c>
      <c r="M111" s="5" t="str">
        <f t="shared" si="23"/>
        <v>JOSE DE JESUS</v>
      </c>
      <c r="N111" s="5" t="str">
        <f t="shared" si="22"/>
        <v>MARQUEZ</v>
      </c>
      <c r="O111" s="5" t="str">
        <f t="shared" si="22"/>
        <v>AVILA</v>
      </c>
      <c r="P111" s="4" t="str">
        <f t="shared" si="22"/>
        <v>FUTUROBRAS, S.A. DE C.V.</v>
      </c>
      <c r="Q111" s="5" t="str">
        <f t="shared" si="22"/>
        <v>FUT1110275V9</v>
      </c>
      <c r="R111" s="8" t="s">
        <v>52</v>
      </c>
      <c r="S111" s="8" t="s">
        <v>52</v>
      </c>
      <c r="T111" s="8" t="s">
        <v>52</v>
      </c>
      <c r="U111" s="8" t="str">
        <f t="shared" si="16"/>
        <v>DOPI-MUN-R33-ELE-AD-258-2016</v>
      </c>
      <c r="V111" s="11">
        <v>42699</v>
      </c>
      <c r="W111" s="10">
        <f t="shared" si="24"/>
        <v>1201081.71</v>
      </c>
      <c r="X111" s="10">
        <f t="shared" si="18"/>
        <v>192173.07</v>
      </c>
      <c r="Y111" s="10">
        <f t="shared" si="25"/>
        <v>1393254.78</v>
      </c>
      <c r="Z111" s="10">
        <f t="shared" si="20"/>
        <v>139325.478</v>
      </c>
      <c r="AA111" s="4" t="s">
        <v>836</v>
      </c>
      <c r="AB111" s="8" t="s">
        <v>45</v>
      </c>
      <c r="AC111" s="9" t="s">
        <v>54</v>
      </c>
      <c r="AD111" s="7">
        <v>42702</v>
      </c>
      <c r="AE111" s="7">
        <v>42852</v>
      </c>
      <c r="AF111" s="8" t="s">
        <v>591</v>
      </c>
      <c r="AG111" s="5" t="s">
        <v>45</v>
      </c>
      <c r="AH111" s="5" t="s">
        <v>45</v>
      </c>
      <c r="AI111" s="5" t="s">
        <v>45</v>
      </c>
      <c r="AJ111" s="5" t="s">
        <v>45</v>
      </c>
      <c r="AK111" s="5" t="s">
        <v>45</v>
      </c>
      <c r="AL111" s="5" t="s">
        <v>45</v>
      </c>
      <c r="AM111" s="5" t="s">
        <v>45</v>
      </c>
      <c r="AN111" s="5" t="s">
        <v>45</v>
      </c>
      <c r="AO111" s="5" t="s">
        <v>45</v>
      </c>
    </row>
    <row r="112" spans="1:41" ht="42.95" customHeight="1">
      <c r="A112" s="4">
        <v>2016</v>
      </c>
      <c r="B112" s="4" t="s">
        <v>42</v>
      </c>
      <c r="C112" s="4" t="s">
        <v>837</v>
      </c>
      <c r="D112" s="4" t="s">
        <v>44</v>
      </c>
      <c r="E112" s="5" t="s">
        <v>45</v>
      </c>
      <c r="F112" s="8" t="s">
        <v>769</v>
      </c>
      <c r="G112" s="5" t="s">
        <v>838</v>
      </c>
      <c r="H112" s="5" t="s">
        <v>839</v>
      </c>
      <c r="I112" s="5" t="s">
        <v>840</v>
      </c>
      <c r="J112" s="4" t="s">
        <v>841</v>
      </c>
      <c r="K112" s="5" t="s">
        <v>842</v>
      </c>
      <c r="L112" s="6">
        <v>992115.87</v>
      </c>
      <c r="M112" s="5" t="str">
        <f t="shared" si="23"/>
        <v>RODRIGO</v>
      </c>
      <c r="N112" s="5" t="str">
        <f t="shared" si="22"/>
        <v>SOLIS</v>
      </c>
      <c r="O112" s="5" t="str">
        <f t="shared" si="22"/>
        <v>RUIZ</v>
      </c>
      <c r="P112" s="4" t="str">
        <f t="shared" si="22"/>
        <v>EQUIPO MANTENIMIENTO Y PLANEACION ELECTRICA, S.A. DE C.V.</v>
      </c>
      <c r="Q112" s="5" t="str">
        <f t="shared" si="22"/>
        <v>EMP080630FL0</v>
      </c>
      <c r="R112" s="8" t="s">
        <v>52</v>
      </c>
      <c r="S112" s="8" t="s">
        <v>52</v>
      </c>
      <c r="T112" s="8" t="s">
        <v>52</v>
      </c>
      <c r="U112" s="8" t="str">
        <f t="shared" si="16"/>
        <v>DOPI-MUN-R33-ELE-AD-259-2016</v>
      </c>
      <c r="V112" s="11">
        <v>42710</v>
      </c>
      <c r="W112" s="10">
        <f t="shared" si="24"/>
        <v>855272.3</v>
      </c>
      <c r="X112" s="10">
        <f t="shared" si="18"/>
        <v>136843.57</v>
      </c>
      <c r="Y112" s="10">
        <f t="shared" si="25"/>
        <v>992115.87</v>
      </c>
      <c r="Z112" s="10">
        <f t="shared" si="20"/>
        <v>99211.587</v>
      </c>
      <c r="AA112" s="4" t="s">
        <v>843</v>
      </c>
      <c r="AB112" s="8" t="s">
        <v>45</v>
      </c>
      <c r="AC112" s="9" t="s">
        <v>54</v>
      </c>
      <c r="AD112" s="7">
        <v>42711</v>
      </c>
      <c r="AE112" s="7">
        <v>42794</v>
      </c>
      <c r="AF112" s="8" t="s">
        <v>591</v>
      </c>
      <c r="AG112" s="5" t="s">
        <v>45</v>
      </c>
      <c r="AH112" s="5" t="s">
        <v>45</v>
      </c>
      <c r="AI112" s="5" t="s">
        <v>45</v>
      </c>
      <c r="AJ112" s="5" t="s">
        <v>45</v>
      </c>
      <c r="AK112" s="5" t="s">
        <v>45</v>
      </c>
      <c r="AL112" s="5" t="s">
        <v>45</v>
      </c>
      <c r="AM112" s="5" t="s">
        <v>45</v>
      </c>
      <c r="AN112" s="5" t="s">
        <v>45</v>
      </c>
      <c r="AO112" s="5" t="s">
        <v>45</v>
      </c>
    </row>
    <row r="113" spans="1:41" ht="42.95" customHeight="1">
      <c r="A113" s="4">
        <v>2016</v>
      </c>
      <c r="B113" s="4" t="s">
        <v>42</v>
      </c>
      <c r="C113" s="4" t="s">
        <v>844</v>
      </c>
      <c r="D113" s="4" t="s">
        <v>44</v>
      </c>
      <c r="E113" s="5" t="s">
        <v>45</v>
      </c>
      <c r="F113" s="8" t="s">
        <v>769</v>
      </c>
      <c r="G113" s="5" t="s">
        <v>845</v>
      </c>
      <c r="H113" s="5" t="s">
        <v>846</v>
      </c>
      <c r="I113" s="4" t="s">
        <v>847</v>
      </c>
      <c r="J113" s="4" t="s">
        <v>848</v>
      </c>
      <c r="K113" s="5" t="s">
        <v>849</v>
      </c>
      <c r="L113" s="6">
        <v>1502368.1</v>
      </c>
      <c r="M113" s="5" t="str">
        <f t="shared" si="23"/>
        <v>FAUSTO</v>
      </c>
      <c r="N113" s="5" t="str">
        <f t="shared" si="22"/>
        <v>GARNICA</v>
      </c>
      <c r="O113" s="5" t="str">
        <f t="shared" si="22"/>
        <v>PADILLA</v>
      </c>
      <c r="P113" s="4" t="str">
        <f t="shared" si="22"/>
        <v>FAUSTO GARNICA PADILLA</v>
      </c>
      <c r="Q113" s="5" t="str">
        <f t="shared" si="22"/>
        <v>GAPF5912193V9</v>
      </c>
      <c r="R113" s="8" t="s">
        <v>52</v>
      </c>
      <c r="S113" s="8" t="s">
        <v>52</v>
      </c>
      <c r="T113" s="8" t="s">
        <v>52</v>
      </c>
      <c r="U113" s="8" t="str">
        <f t="shared" si="16"/>
        <v>DOPI-MUN-R33-ELE-AD-260-2016</v>
      </c>
      <c r="V113" s="11">
        <v>42710</v>
      </c>
      <c r="W113" s="10">
        <f t="shared" si="24"/>
        <v>1295144.9099999999</v>
      </c>
      <c r="X113" s="10">
        <f t="shared" si="18"/>
        <v>207223.19</v>
      </c>
      <c r="Y113" s="10">
        <f t="shared" si="25"/>
        <v>1502368.1</v>
      </c>
      <c r="Z113" s="10">
        <f t="shared" si="20"/>
        <v>150236.81000000003</v>
      </c>
      <c r="AA113" s="4" t="s">
        <v>850</v>
      </c>
      <c r="AB113" s="8" t="s">
        <v>45</v>
      </c>
      <c r="AC113" s="9" t="s">
        <v>54</v>
      </c>
      <c r="AD113" s="7">
        <v>42711</v>
      </c>
      <c r="AE113" s="7">
        <v>42861</v>
      </c>
      <c r="AF113" s="8" t="s">
        <v>591</v>
      </c>
      <c r="AG113" s="5" t="s">
        <v>45</v>
      </c>
      <c r="AH113" s="5" t="s">
        <v>45</v>
      </c>
      <c r="AI113" s="5" t="s">
        <v>45</v>
      </c>
      <c r="AJ113" s="5" t="s">
        <v>45</v>
      </c>
      <c r="AK113" s="5" t="s">
        <v>45</v>
      </c>
      <c r="AL113" s="5" t="s">
        <v>45</v>
      </c>
      <c r="AM113" s="5" t="s">
        <v>45</v>
      </c>
      <c r="AN113" s="5" t="s">
        <v>45</v>
      </c>
      <c r="AO113" s="5" t="s">
        <v>45</v>
      </c>
    </row>
    <row r="114" spans="1:41" ht="42.95" customHeight="1">
      <c r="A114" s="4">
        <v>2016</v>
      </c>
      <c r="B114" s="4" t="s">
        <v>42</v>
      </c>
      <c r="C114" s="4" t="s">
        <v>851</v>
      </c>
      <c r="D114" s="4" t="s">
        <v>44</v>
      </c>
      <c r="E114" s="5" t="s">
        <v>45</v>
      </c>
      <c r="F114" s="8" t="s">
        <v>789</v>
      </c>
      <c r="G114" s="5" t="s">
        <v>852</v>
      </c>
      <c r="H114" s="5" t="s">
        <v>717</v>
      </c>
      <c r="I114" s="5" t="s">
        <v>853</v>
      </c>
      <c r="J114" s="4" t="s">
        <v>854</v>
      </c>
      <c r="K114" s="5" t="s">
        <v>855</v>
      </c>
      <c r="L114" s="6">
        <v>560225.48</v>
      </c>
      <c r="M114" s="5" t="str">
        <f t="shared" si="23"/>
        <v>MADELEINE</v>
      </c>
      <c r="N114" s="5" t="str">
        <f t="shared" si="22"/>
        <v xml:space="preserve">GARZA </v>
      </c>
      <c r="O114" s="5" t="str">
        <f t="shared" si="22"/>
        <v>ESTRADA</v>
      </c>
      <c r="P114" s="4" t="str">
        <f t="shared" si="22"/>
        <v>SINERGIA URBANA, S.A. DE C.V.</v>
      </c>
      <c r="Q114" s="5" t="str">
        <f t="shared" si="22"/>
        <v>SUR091203ERA</v>
      </c>
      <c r="R114" s="8" t="s">
        <v>52</v>
      </c>
      <c r="S114" s="8" t="s">
        <v>52</v>
      </c>
      <c r="T114" s="8" t="s">
        <v>52</v>
      </c>
      <c r="U114" s="8" t="str">
        <f t="shared" si="16"/>
        <v>DOPI-MUN-R33-IH-AD-261-2016</v>
      </c>
      <c r="V114" s="11">
        <v>42710</v>
      </c>
      <c r="W114" s="10">
        <f t="shared" si="24"/>
        <v>482953</v>
      </c>
      <c r="X114" s="10">
        <f t="shared" si="18"/>
        <v>77272.479999999996</v>
      </c>
      <c r="Y114" s="10">
        <f t="shared" si="25"/>
        <v>560225.48</v>
      </c>
      <c r="Z114" s="10">
        <f t="shared" si="20"/>
        <v>56022.548000000003</v>
      </c>
      <c r="AA114" s="4" t="s">
        <v>856</v>
      </c>
      <c r="AB114" s="8" t="s">
        <v>45</v>
      </c>
      <c r="AC114" s="9" t="s">
        <v>54</v>
      </c>
      <c r="AD114" s="7">
        <v>42711</v>
      </c>
      <c r="AE114" s="7">
        <v>42771</v>
      </c>
      <c r="AF114" s="8" t="s">
        <v>693</v>
      </c>
      <c r="AG114" s="5" t="s">
        <v>45</v>
      </c>
      <c r="AH114" s="5" t="s">
        <v>45</v>
      </c>
      <c r="AI114" s="5" t="s">
        <v>45</v>
      </c>
      <c r="AJ114" s="5" t="s">
        <v>45</v>
      </c>
      <c r="AK114" s="5" t="s">
        <v>45</v>
      </c>
      <c r="AL114" s="5" t="s">
        <v>45</v>
      </c>
      <c r="AM114" s="5" t="s">
        <v>45</v>
      </c>
      <c r="AN114" s="5" t="s">
        <v>45</v>
      </c>
      <c r="AO114" s="5" t="s">
        <v>45</v>
      </c>
    </row>
    <row r="115" spans="1:41" ht="42.95" customHeight="1">
      <c r="A115" s="4">
        <v>2016</v>
      </c>
      <c r="B115" s="4" t="s">
        <v>42</v>
      </c>
      <c r="C115" s="4" t="s">
        <v>857</v>
      </c>
      <c r="D115" s="4" t="s">
        <v>44</v>
      </c>
      <c r="E115" s="5" t="s">
        <v>45</v>
      </c>
      <c r="F115" s="8" t="s">
        <v>789</v>
      </c>
      <c r="G115" s="5" t="s">
        <v>858</v>
      </c>
      <c r="H115" s="5" t="s">
        <v>847</v>
      </c>
      <c r="I115" s="5" t="s">
        <v>859</v>
      </c>
      <c r="J115" s="4" t="s">
        <v>860</v>
      </c>
      <c r="K115" s="5" t="s">
        <v>861</v>
      </c>
      <c r="L115" s="6">
        <v>1337560.18</v>
      </c>
      <c r="M115" s="5" t="str">
        <f t="shared" si="23"/>
        <v>JUAN</v>
      </c>
      <c r="N115" s="5" t="str">
        <f t="shared" si="22"/>
        <v>PADILLA</v>
      </c>
      <c r="O115" s="5" t="str">
        <f t="shared" si="22"/>
        <v>AILHAUD</v>
      </c>
      <c r="P115" s="4" t="str">
        <f t="shared" si="22"/>
        <v>TRAMA CONSTRUCTORA Y MAQUINARIA, S.A. DE C.V.</v>
      </c>
      <c r="Q115" s="5" t="str">
        <f t="shared" si="22"/>
        <v>TCM0111148H5</v>
      </c>
      <c r="R115" s="8" t="s">
        <v>52</v>
      </c>
      <c r="S115" s="8" t="s">
        <v>52</v>
      </c>
      <c r="T115" s="8" t="s">
        <v>52</v>
      </c>
      <c r="U115" s="8" t="str">
        <f t="shared" si="16"/>
        <v>DOPI-MUN-R33-IH-AD-262-2016</v>
      </c>
      <c r="V115" s="11">
        <v>42713</v>
      </c>
      <c r="W115" s="10">
        <f t="shared" si="24"/>
        <v>1153069.1200000001</v>
      </c>
      <c r="X115" s="10">
        <f t="shared" si="18"/>
        <v>184491.06</v>
      </c>
      <c r="Y115" s="10">
        <f t="shared" si="25"/>
        <v>1337560.18</v>
      </c>
      <c r="Z115" s="10">
        <f t="shared" si="20"/>
        <v>133756.01800000001</v>
      </c>
      <c r="AA115" s="4" t="s">
        <v>862</v>
      </c>
      <c r="AB115" s="8" t="s">
        <v>45</v>
      </c>
      <c r="AC115" s="9" t="s">
        <v>54</v>
      </c>
      <c r="AD115" s="7">
        <v>42716</v>
      </c>
      <c r="AE115" s="7">
        <v>42806</v>
      </c>
      <c r="AF115" s="8" t="s">
        <v>97</v>
      </c>
      <c r="AG115" s="5" t="s">
        <v>45</v>
      </c>
      <c r="AH115" s="5" t="s">
        <v>45</v>
      </c>
      <c r="AI115" s="5" t="s">
        <v>45</v>
      </c>
      <c r="AJ115" s="5" t="s">
        <v>45</v>
      </c>
      <c r="AK115" s="5" t="s">
        <v>45</v>
      </c>
      <c r="AL115" s="5" t="s">
        <v>45</v>
      </c>
      <c r="AM115" s="5" t="s">
        <v>45</v>
      </c>
      <c r="AN115" s="5" t="s">
        <v>45</v>
      </c>
      <c r="AO115" s="5" t="s">
        <v>45</v>
      </c>
    </row>
    <row r="116" spans="1:41" ht="42.95" customHeight="1">
      <c r="A116" s="4">
        <v>2016</v>
      </c>
      <c r="B116" s="4" t="s">
        <v>42</v>
      </c>
      <c r="C116" s="4" t="s">
        <v>863</v>
      </c>
      <c r="D116" s="4" t="s">
        <v>44</v>
      </c>
      <c r="E116" s="5" t="s">
        <v>45</v>
      </c>
      <c r="F116" s="8" t="s">
        <v>114</v>
      </c>
      <c r="G116" s="5" t="s">
        <v>864</v>
      </c>
      <c r="H116" s="5" t="s">
        <v>643</v>
      </c>
      <c r="I116" s="4" t="s">
        <v>865</v>
      </c>
      <c r="J116" s="4" t="s">
        <v>866</v>
      </c>
      <c r="K116" s="5" t="s">
        <v>867</v>
      </c>
      <c r="L116" s="6">
        <v>1510487.16</v>
      </c>
      <c r="M116" s="5" t="str">
        <f t="shared" si="23"/>
        <v>ROBERTO</v>
      </c>
      <c r="N116" s="5" t="str">
        <f t="shared" si="22"/>
        <v>FLORES</v>
      </c>
      <c r="O116" s="5" t="str">
        <f t="shared" si="22"/>
        <v>ARREOLA</v>
      </c>
      <c r="P116" s="4" t="str">
        <f t="shared" si="22"/>
        <v>ESTUDIOS SISTEMAS Y CONSTRUCCIONES, S.A. DE C.V.</v>
      </c>
      <c r="Q116" s="5" t="str">
        <f t="shared" si="22"/>
        <v>ESC930617KW9</v>
      </c>
      <c r="R116" s="8" t="s">
        <v>52</v>
      </c>
      <c r="S116" s="8" t="s">
        <v>52</v>
      </c>
      <c r="T116" s="8" t="s">
        <v>52</v>
      </c>
      <c r="U116" s="8" t="str">
        <f t="shared" si="16"/>
        <v>DOPI-MUN-R33-PAV-AD-263-2016</v>
      </c>
      <c r="V116" s="11">
        <v>42713</v>
      </c>
      <c r="W116" s="10">
        <f t="shared" si="24"/>
        <v>1302144.1000000001</v>
      </c>
      <c r="X116" s="10">
        <f t="shared" si="18"/>
        <v>208343.06</v>
      </c>
      <c r="Y116" s="10">
        <f t="shared" si="25"/>
        <v>1510487.16</v>
      </c>
      <c r="Z116" s="10">
        <f t="shared" si="20"/>
        <v>151048.71599999999</v>
      </c>
      <c r="AA116" s="4" t="s">
        <v>868</v>
      </c>
      <c r="AB116" s="8" t="s">
        <v>45</v>
      </c>
      <c r="AC116" s="9" t="s">
        <v>54</v>
      </c>
      <c r="AD116" s="7">
        <v>42716</v>
      </c>
      <c r="AE116" s="7">
        <v>42836</v>
      </c>
      <c r="AF116" s="8" t="s">
        <v>817</v>
      </c>
      <c r="AG116" s="5" t="s">
        <v>45</v>
      </c>
      <c r="AH116" s="5" t="s">
        <v>45</v>
      </c>
      <c r="AI116" s="5" t="s">
        <v>45</v>
      </c>
      <c r="AJ116" s="5" t="s">
        <v>45</v>
      </c>
      <c r="AK116" s="5" t="s">
        <v>45</v>
      </c>
      <c r="AL116" s="5" t="s">
        <v>45</v>
      </c>
      <c r="AM116" s="5" t="s">
        <v>45</v>
      </c>
      <c r="AN116" s="5" t="s">
        <v>45</v>
      </c>
      <c r="AO116" s="5" t="s">
        <v>45</v>
      </c>
    </row>
    <row r="117" spans="1:41" ht="42.95" customHeight="1">
      <c r="A117" s="4">
        <v>2016</v>
      </c>
      <c r="B117" s="4" t="s">
        <v>42</v>
      </c>
      <c r="C117" s="4" t="s">
        <v>869</v>
      </c>
      <c r="D117" s="4" t="s">
        <v>44</v>
      </c>
      <c r="E117" s="5" t="s">
        <v>45</v>
      </c>
      <c r="F117" s="8" t="s">
        <v>769</v>
      </c>
      <c r="G117" s="5" t="s">
        <v>870</v>
      </c>
      <c r="H117" s="5" t="s">
        <v>871</v>
      </c>
      <c r="I117" s="5" t="s">
        <v>872</v>
      </c>
      <c r="J117" s="4" t="s">
        <v>873</v>
      </c>
      <c r="K117" s="5" t="s">
        <v>189</v>
      </c>
      <c r="L117" s="6">
        <v>1475654.13</v>
      </c>
      <c r="M117" s="5" t="str">
        <f t="shared" si="23"/>
        <v xml:space="preserve">HÉCTOR ALEJANDRO </v>
      </c>
      <c r="N117" s="5" t="str">
        <f t="shared" si="22"/>
        <v xml:space="preserve">ORTEGA </v>
      </c>
      <c r="O117" s="5" t="str">
        <f t="shared" si="22"/>
        <v>ROSALES</v>
      </c>
      <c r="P117" s="4" t="str">
        <f t="shared" si="22"/>
        <v>IME SERVICIOS Y SUMINISTROS, S.A. DE C.V.</v>
      </c>
      <c r="Q117" s="5" t="str">
        <f t="shared" si="22"/>
        <v>ISS920330811</v>
      </c>
      <c r="R117" s="8" t="s">
        <v>52</v>
      </c>
      <c r="S117" s="8" t="s">
        <v>52</v>
      </c>
      <c r="T117" s="8" t="s">
        <v>52</v>
      </c>
      <c r="U117" s="8" t="str">
        <f t="shared" si="16"/>
        <v>DOPI-MUN-R33-ELE-AD-265-2016</v>
      </c>
      <c r="V117" s="11">
        <v>42713</v>
      </c>
      <c r="W117" s="10">
        <f t="shared" si="24"/>
        <v>1272115.6299999999</v>
      </c>
      <c r="X117" s="10">
        <f t="shared" si="18"/>
        <v>203538.5</v>
      </c>
      <c r="Y117" s="10">
        <f t="shared" si="25"/>
        <v>1475654.13</v>
      </c>
      <c r="Z117" s="10">
        <f t="shared" si="20"/>
        <v>147565.413</v>
      </c>
      <c r="AA117" s="4" t="s">
        <v>874</v>
      </c>
      <c r="AB117" s="8" t="s">
        <v>45</v>
      </c>
      <c r="AC117" s="9" t="s">
        <v>54</v>
      </c>
      <c r="AD117" s="7">
        <v>42716</v>
      </c>
      <c r="AE117" s="7">
        <v>42866</v>
      </c>
      <c r="AF117" s="8" t="s">
        <v>591</v>
      </c>
      <c r="AG117" s="5" t="s">
        <v>45</v>
      </c>
      <c r="AH117" s="5" t="s">
        <v>45</v>
      </c>
      <c r="AI117" s="5" t="s">
        <v>45</v>
      </c>
      <c r="AJ117" s="5" t="s">
        <v>45</v>
      </c>
      <c r="AK117" s="5" t="s">
        <v>45</v>
      </c>
      <c r="AL117" s="5" t="s">
        <v>45</v>
      </c>
      <c r="AM117" s="5" t="s">
        <v>45</v>
      </c>
      <c r="AN117" s="5" t="s">
        <v>45</v>
      </c>
      <c r="AO117" s="5" t="s">
        <v>45</v>
      </c>
    </row>
    <row r="118" spans="1:41" ht="42.95" customHeight="1">
      <c r="A118" s="4">
        <v>2016</v>
      </c>
      <c r="B118" s="4" t="s">
        <v>42</v>
      </c>
      <c r="C118" s="4" t="s">
        <v>875</v>
      </c>
      <c r="D118" s="4" t="s">
        <v>44</v>
      </c>
      <c r="E118" s="5" t="s">
        <v>45</v>
      </c>
      <c r="F118" s="8" t="s">
        <v>769</v>
      </c>
      <c r="G118" s="4" t="s">
        <v>876</v>
      </c>
      <c r="H118" s="5" t="s">
        <v>877</v>
      </c>
      <c r="I118" s="5" t="s">
        <v>878</v>
      </c>
      <c r="J118" s="4" t="s">
        <v>879</v>
      </c>
      <c r="K118" s="5" t="s">
        <v>880</v>
      </c>
      <c r="L118" s="6">
        <v>1497365.47</v>
      </c>
      <c r="M118" s="5" t="str">
        <f t="shared" si="23"/>
        <v>JOSUE FERNANDO RAFAEL</v>
      </c>
      <c r="N118" s="5" t="str">
        <f t="shared" si="22"/>
        <v>ESCANES</v>
      </c>
      <c r="O118" s="5" t="str">
        <f t="shared" si="22"/>
        <v>TAMES</v>
      </c>
      <c r="P118" s="4" t="str">
        <f t="shared" si="22"/>
        <v>JALCO ILUMINACION, S.A. DE C.V.</v>
      </c>
      <c r="Q118" s="5" t="str">
        <f t="shared" si="22"/>
        <v>JIL9410139F9</v>
      </c>
      <c r="R118" s="8" t="s">
        <v>52</v>
      </c>
      <c r="S118" s="8" t="s">
        <v>52</v>
      </c>
      <c r="T118" s="8" t="s">
        <v>52</v>
      </c>
      <c r="U118" s="8" t="str">
        <f t="shared" si="16"/>
        <v>DOPI-MUN-R33-ELE-AD-266-2016</v>
      </c>
      <c r="V118" s="11">
        <v>42713</v>
      </c>
      <c r="W118" s="10">
        <f t="shared" si="24"/>
        <v>1290832.3</v>
      </c>
      <c r="X118" s="10">
        <f t="shared" si="18"/>
        <v>206533.17</v>
      </c>
      <c r="Y118" s="10">
        <f t="shared" si="25"/>
        <v>1497365.47</v>
      </c>
      <c r="Z118" s="10">
        <f t="shared" si="20"/>
        <v>149736.54699999999</v>
      </c>
      <c r="AA118" s="4" t="s">
        <v>881</v>
      </c>
      <c r="AB118" s="8" t="s">
        <v>45</v>
      </c>
      <c r="AC118" s="9" t="s">
        <v>54</v>
      </c>
      <c r="AD118" s="7">
        <v>42716</v>
      </c>
      <c r="AE118" s="7">
        <v>42866</v>
      </c>
      <c r="AF118" s="8" t="s">
        <v>591</v>
      </c>
      <c r="AG118" s="5" t="s">
        <v>45</v>
      </c>
      <c r="AH118" s="5" t="s">
        <v>45</v>
      </c>
      <c r="AI118" s="5" t="s">
        <v>45</v>
      </c>
      <c r="AJ118" s="5" t="s">
        <v>45</v>
      </c>
      <c r="AK118" s="5" t="s">
        <v>45</v>
      </c>
      <c r="AL118" s="5" t="s">
        <v>45</v>
      </c>
      <c r="AM118" s="5" t="s">
        <v>45</v>
      </c>
      <c r="AN118" s="5" t="s">
        <v>45</v>
      </c>
      <c r="AO118" s="5" t="s">
        <v>45</v>
      </c>
    </row>
    <row r="119" spans="1:41" ht="42.95" customHeight="1">
      <c r="A119" s="4">
        <v>2016</v>
      </c>
      <c r="B119" s="4" t="s">
        <v>42</v>
      </c>
      <c r="C119" s="4" t="s">
        <v>882</v>
      </c>
      <c r="D119" s="4" t="s">
        <v>44</v>
      </c>
      <c r="E119" s="5" t="s">
        <v>45</v>
      </c>
      <c r="F119" s="8" t="s">
        <v>883</v>
      </c>
      <c r="G119" s="5" t="s">
        <v>687</v>
      </c>
      <c r="H119" s="5" t="s">
        <v>884</v>
      </c>
      <c r="I119" s="4" t="s">
        <v>885</v>
      </c>
      <c r="J119" s="4" t="s">
        <v>886</v>
      </c>
      <c r="K119" s="5" t="s">
        <v>126</v>
      </c>
      <c r="L119" s="6">
        <v>1390897.36</v>
      </c>
      <c r="M119" s="5" t="str">
        <f t="shared" si="23"/>
        <v xml:space="preserve">RAFAEL </v>
      </c>
      <c r="N119" s="5" t="str">
        <f t="shared" si="22"/>
        <v>ARREGUIN</v>
      </c>
      <c r="O119" s="5" t="str">
        <f t="shared" si="22"/>
        <v>RENTERIA</v>
      </c>
      <c r="P119" s="4" t="str">
        <f t="shared" si="22"/>
        <v xml:space="preserve">ARH DESARROLLOS INMOBILIARIOS, S.A. DE C.V. </v>
      </c>
      <c r="Q119" s="5" t="str">
        <f t="shared" si="22"/>
        <v>ADI130522MB7</v>
      </c>
      <c r="R119" s="8" t="s">
        <v>52</v>
      </c>
      <c r="S119" s="8" t="s">
        <v>52</v>
      </c>
      <c r="T119" s="8" t="s">
        <v>52</v>
      </c>
      <c r="U119" s="8" t="str">
        <f t="shared" si="16"/>
        <v>DOPI-MUN-RM-IM-AD-267-2016</v>
      </c>
      <c r="V119" s="11">
        <v>42713</v>
      </c>
      <c r="W119" s="10">
        <f t="shared" si="24"/>
        <v>1199049.45</v>
      </c>
      <c r="X119" s="10">
        <f t="shared" si="18"/>
        <v>191847.91</v>
      </c>
      <c r="Y119" s="10">
        <f t="shared" si="25"/>
        <v>1390897.36</v>
      </c>
      <c r="Z119" s="10">
        <f t="shared" si="20"/>
        <v>139089.736</v>
      </c>
      <c r="AA119" s="4" t="s">
        <v>887</v>
      </c>
      <c r="AB119" s="8" t="s">
        <v>45</v>
      </c>
      <c r="AC119" s="9" t="s">
        <v>54</v>
      </c>
      <c r="AD119" s="7">
        <v>42716</v>
      </c>
      <c r="AE119" s="7">
        <v>42746</v>
      </c>
      <c r="AF119" s="8" t="s">
        <v>309</v>
      </c>
      <c r="AG119" s="5" t="s">
        <v>45</v>
      </c>
      <c r="AH119" s="5" t="s">
        <v>45</v>
      </c>
      <c r="AI119" s="5" t="s">
        <v>45</v>
      </c>
      <c r="AJ119" s="5" t="s">
        <v>45</v>
      </c>
      <c r="AK119" s="5" t="s">
        <v>45</v>
      </c>
      <c r="AL119" s="5" t="s">
        <v>45</v>
      </c>
      <c r="AM119" s="5" t="s">
        <v>45</v>
      </c>
      <c r="AN119" s="5" t="s">
        <v>45</v>
      </c>
      <c r="AO119" s="5" t="s">
        <v>45</v>
      </c>
    </row>
    <row r="120" spans="1:41" ht="42.95" customHeight="1">
      <c r="A120" s="4">
        <v>2016</v>
      </c>
      <c r="B120" s="4" t="s">
        <v>42</v>
      </c>
      <c r="C120" s="4" t="s">
        <v>888</v>
      </c>
      <c r="D120" s="4" t="s">
        <v>44</v>
      </c>
      <c r="E120" s="5" t="s">
        <v>45</v>
      </c>
      <c r="F120" s="8" t="s">
        <v>883</v>
      </c>
      <c r="G120" s="5" t="s">
        <v>889</v>
      </c>
      <c r="H120" s="5" t="s">
        <v>665</v>
      </c>
      <c r="I120" s="5" t="s">
        <v>890</v>
      </c>
      <c r="J120" s="4" t="s">
        <v>891</v>
      </c>
      <c r="K120" s="5" t="s">
        <v>892</v>
      </c>
      <c r="L120" s="6">
        <v>1472678.88</v>
      </c>
      <c r="M120" s="5" t="str">
        <f t="shared" si="23"/>
        <v xml:space="preserve">GUILLERMO </v>
      </c>
      <c r="N120" s="5" t="str">
        <f t="shared" si="22"/>
        <v>RODRIGUEZ</v>
      </c>
      <c r="O120" s="5" t="str">
        <f t="shared" si="22"/>
        <v>MEZA</v>
      </c>
      <c r="P120" s="4" t="str">
        <f t="shared" si="22"/>
        <v>CORPORATIVO ALMIRA DE JALISCO, S.A. DE C.V.</v>
      </c>
      <c r="Q120" s="5" t="str">
        <f t="shared" si="22"/>
        <v>CAJ1208151M8</v>
      </c>
      <c r="R120" s="8" t="s">
        <v>52</v>
      </c>
      <c r="S120" s="8" t="s">
        <v>52</v>
      </c>
      <c r="T120" s="8" t="s">
        <v>52</v>
      </c>
      <c r="U120" s="8" t="str">
        <f t="shared" si="16"/>
        <v>DOPI-MUN-RM-IM-AD-268-2016</v>
      </c>
      <c r="V120" s="11">
        <v>42713</v>
      </c>
      <c r="W120" s="10">
        <f t="shared" si="24"/>
        <v>1269550.76</v>
      </c>
      <c r="X120" s="10">
        <f t="shared" si="18"/>
        <v>203128.12</v>
      </c>
      <c r="Y120" s="10">
        <f t="shared" si="25"/>
        <v>1472678.88</v>
      </c>
      <c r="Z120" s="10">
        <f t="shared" si="20"/>
        <v>147267.88800000001</v>
      </c>
      <c r="AA120" s="4" t="s">
        <v>893</v>
      </c>
      <c r="AB120" s="8" t="s">
        <v>45</v>
      </c>
      <c r="AC120" s="9" t="s">
        <v>54</v>
      </c>
      <c r="AD120" s="7">
        <v>42716</v>
      </c>
      <c r="AE120" s="7">
        <v>42776</v>
      </c>
      <c r="AF120" s="8" t="s">
        <v>309</v>
      </c>
      <c r="AG120" s="5" t="s">
        <v>45</v>
      </c>
      <c r="AH120" s="5" t="s">
        <v>45</v>
      </c>
      <c r="AI120" s="5" t="s">
        <v>45</v>
      </c>
      <c r="AJ120" s="5" t="s">
        <v>45</v>
      </c>
      <c r="AK120" s="5" t="s">
        <v>45</v>
      </c>
      <c r="AL120" s="5" t="s">
        <v>45</v>
      </c>
      <c r="AM120" s="5" t="s">
        <v>45</v>
      </c>
      <c r="AN120" s="5" t="s">
        <v>45</v>
      </c>
      <c r="AO120" s="5" t="s">
        <v>45</v>
      </c>
    </row>
    <row r="121" spans="1:41" ht="42.95" customHeight="1">
      <c r="A121" s="4">
        <v>2016</v>
      </c>
      <c r="B121" s="4" t="s">
        <v>166</v>
      </c>
      <c r="C121" s="4" t="s">
        <v>894</v>
      </c>
      <c r="D121" s="4" t="s">
        <v>44</v>
      </c>
      <c r="E121" s="5" t="s">
        <v>45</v>
      </c>
      <c r="F121" s="8" t="s">
        <v>168</v>
      </c>
      <c r="G121" s="5" t="s">
        <v>702</v>
      </c>
      <c r="H121" s="5" t="s">
        <v>703</v>
      </c>
      <c r="I121" s="5" t="s">
        <v>704</v>
      </c>
      <c r="J121" s="4" t="s">
        <v>705</v>
      </c>
      <c r="K121" s="5" t="s">
        <v>706</v>
      </c>
      <c r="L121" s="6">
        <v>1095388.1499999999</v>
      </c>
      <c r="M121" s="5" t="str">
        <f t="shared" si="23"/>
        <v xml:space="preserve">RODOLFO </v>
      </c>
      <c r="N121" s="5" t="str">
        <f t="shared" si="22"/>
        <v xml:space="preserve">VELAZQUEZ </v>
      </c>
      <c r="O121" s="5" t="str">
        <f t="shared" si="22"/>
        <v>ORDOÑEZ</v>
      </c>
      <c r="P121" s="4" t="str">
        <f t="shared" si="22"/>
        <v>VELAZQUEZ INGENIERIA ECOLOGICA, S.A. DE C.V.</v>
      </c>
      <c r="Q121" s="5" t="str">
        <f t="shared" si="22"/>
        <v>VIE110125RL4</v>
      </c>
      <c r="R121" s="8" t="s">
        <v>52</v>
      </c>
      <c r="S121" s="8" t="s">
        <v>52</v>
      </c>
      <c r="T121" s="8" t="s">
        <v>52</v>
      </c>
      <c r="U121" s="8" t="str">
        <f t="shared" si="16"/>
        <v>DOPI-MUN-RM-PROY-AD-269-2016</v>
      </c>
      <c r="V121" s="11">
        <v>42713</v>
      </c>
      <c r="W121" s="10">
        <f t="shared" si="24"/>
        <v>944300.13</v>
      </c>
      <c r="X121" s="10">
        <f t="shared" si="18"/>
        <v>151088.01999999999</v>
      </c>
      <c r="Y121" s="10">
        <f t="shared" si="25"/>
        <v>1095388.1499999999</v>
      </c>
      <c r="Z121" s="10">
        <f t="shared" si="20"/>
        <v>109538.815</v>
      </c>
      <c r="AA121" s="4" t="s">
        <v>895</v>
      </c>
      <c r="AB121" s="8" t="s">
        <v>45</v>
      </c>
      <c r="AC121" s="9" t="s">
        <v>54</v>
      </c>
      <c r="AD121" s="7">
        <v>42716</v>
      </c>
      <c r="AE121" s="7">
        <v>42866</v>
      </c>
      <c r="AF121" s="8" t="s">
        <v>183</v>
      </c>
      <c r="AG121" s="5" t="s">
        <v>45</v>
      </c>
      <c r="AH121" s="5" t="s">
        <v>45</v>
      </c>
      <c r="AI121" s="5" t="s">
        <v>45</v>
      </c>
      <c r="AJ121" s="5" t="s">
        <v>45</v>
      </c>
      <c r="AK121" s="5" t="s">
        <v>45</v>
      </c>
      <c r="AL121" s="5" t="s">
        <v>45</v>
      </c>
      <c r="AM121" s="5" t="s">
        <v>45</v>
      </c>
      <c r="AN121" s="5" t="s">
        <v>45</v>
      </c>
      <c r="AO121" s="5" t="s">
        <v>45</v>
      </c>
    </row>
    <row r="122" spans="1:41" ht="42.95" customHeight="1">
      <c r="A122" s="4">
        <v>2016</v>
      </c>
      <c r="B122" s="4" t="s">
        <v>42</v>
      </c>
      <c r="C122" s="4" t="s">
        <v>896</v>
      </c>
      <c r="D122" s="4" t="s">
        <v>44</v>
      </c>
      <c r="E122" s="5" t="s">
        <v>45</v>
      </c>
      <c r="F122" s="8" t="s">
        <v>883</v>
      </c>
      <c r="G122" s="5" t="s">
        <v>897</v>
      </c>
      <c r="H122" s="5" t="s">
        <v>665</v>
      </c>
      <c r="I122" s="4" t="s">
        <v>898</v>
      </c>
      <c r="J122" s="4" t="s">
        <v>899</v>
      </c>
      <c r="K122" s="5" t="s">
        <v>900</v>
      </c>
      <c r="L122" s="6">
        <v>1485215.47</v>
      </c>
      <c r="M122" s="5" t="str">
        <f t="shared" si="23"/>
        <v xml:space="preserve">JUAN RAUL </v>
      </c>
      <c r="N122" s="5" t="str">
        <f t="shared" si="23"/>
        <v>RODRIGUEZ</v>
      </c>
      <c r="O122" s="5" t="str">
        <f t="shared" si="23"/>
        <v>GUERRERO</v>
      </c>
      <c r="P122" s="4" t="str">
        <f t="shared" si="23"/>
        <v xml:space="preserve">SUMA TERRA OBRAS Y PROYECTOS, S.A. DE C.V. </v>
      </c>
      <c r="Q122" s="5" t="str">
        <f t="shared" si="23"/>
        <v>STO0707062J9</v>
      </c>
      <c r="R122" s="8" t="s">
        <v>52</v>
      </c>
      <c r="S122" s="8" t="s">
        <v>52</v>
      </c>
      <c r="T122" s="8" t="s">
        <v>52</v>
      </c>
      <c r="U122" s="8" t="str">
        <f t="shared" si="16"/>
        <v>DOPI-MUN-RM-IM-AD-270-2016</v>
      </c>
      <c r="V122" s="11">
        <v>42713</v>
      </c>
      <c r="W122" s="10">
        <f t="shared" si="24"/>
        <v>1280358.1599999999</v>
      </c>
      <c r="X122" s="10">
        <f t="shared" si="18"/>
        <v>204857.31</v>
      </c>
      <c r="Y122" s="10">
        <f t="shared" si="25"/>
        <v>1485215.47</v>
      </c>
      <c r="Z122" s="10">
        <f t="shared" si="20"/>
        <v>148521.54699999999</v>
      </c>
      <c r="AA122" s="4" t="s">
        <v>901</v>
      </c>
      <c r="AB122" s="8" t="s">
        <v>45</v>
      </c>
      <c r="AC122" s="9" t="s">
        <v>54</v>
      </c>
      <c r="AD122" s="7">
        <v>42716</v>
      </c>
      <c r="AE122" s="7">
        <v>42806</v>
      </c>
      <c r="AF122" s="8" t="s">
        <v>902</v>
      </c>
      <c r="AG122" s="5" t="s">
        <v>45</v>
      </c>
      <c r="AH122" s="5" t="s">
        <v>45</v>
      </c>
      <c r="AI122" s="5" t="s">
        <v>45</v>
      </c>
      <c r="AJ122" s="5" t="s">
        <v>45</v>
      </c>
      <c r="AK122" s="5" t="s">
        <v>45</v>
      </c>
      <c r="AL122" s="5" t="s">
        <v>45</v>
      </c>
      <c r="AM122" s="5" t="s">
        <v>45</v>
      </c>
      <c r="AN122" s="5" t="s">
        <v>45</v>
      </c>
      <c r="AO122" s="5" t="s">
        <v>45</v>
      </c>
    </row>
    <row r="123" spans="1:41" ht="42.95" customHeight="1">
      <c r="A123" s="4">
        <v>2016</v>
      </c>
      <c r="B123" s="4" t="s">
        <v>42</v>
      </c>
      <c r="C123" s="4" t="s">
        <v>903</v>
      </c>
      <c r="D123" s="4" t="s">
        <v>44</v>
      </c>
      <c r="E123" s="5" t="s">
        <v>45</v>
      </c>
      <c r="F123" s="8" t="s">
        <v>883</v>
      </c>
      <c r="G123" s="5" t="s">
        <v>904</v>
      </c>
      <c r="H123" s="5" t="s">
        <v>905</v>
      </c>
      <c r="I123" s="5" t="s">
        <v>621</v>
      </c>
      <c r="J123" s="4" t="s">
        <v>906</v>
      </c>
      <c r="K123" s="5" t="s">
        <v>907</v>
      </c>
      <c r="L123" s="6">
        <v>1450236.87</v>
      </c>
      <c r="M123" s="5" t="str">
        <f t="shared" si="23"/>
        <v xml:space="preserve">ARTURO </v>
      </c>
      <c r="N123" s="5" t="str">
        <f t="shared" si="23"/>
        <v>DISTANCIA</v>
      </c>
      <c r="O123" s="5" t="str">
        <f t="shared" si="23"/>
        <v>SANCHEZ</v>
      </c>
      <c r="P123" s="4" t="str">
        <f t="shared" si="23"/>
        <v>JAVAX CONSULTORES, S.A. DE C.V.</v>
      </c>
      <c r="Q123" s="5" t="str">
        <f t="shared" si="23"/>
        <v>JCO160413SK4</v>
      </c>
      <c r="R123" s="8" t="s">
        <v>52</v>
      </c>
      <c r="S123" s="8" t="s">
        <v>52</v>
      </c>
      <c r="T123" s="8" t="s">
        <v>52</v>
      </c>
      <c r="U123" s="8" t="str">
        <f t="shared" si="16"/>
        <v>DOPI-MUN-RM-IM-AD-272-2016</v>
      </c>
      <c r="V123" s="11">
        <v>42713</v>
      </c>
      <c r="W123" s="10">
        <f t="shared" si="24"/>
        <v>1250204.2</v>
      </c>
      <c r="X123" s="10">
        <f t="shared" si="18"/>
        <v>200032.67</v>
      </c>
      <c r="Y123" s="10">
        <f t="shared" si="25"/>
        <v>1450236.87</v>
      </c>
      <c r="Z123" s="10">
        <f t="shared" si="20"/>
        <v>145023.68700000001</v>
      </c>
      <c r="AA123" s="4" t="s">
        <v>908</v>
      </c>
      <c r="AB123" s="8" t="s">
        <v>45</v>
      </c>
      <c r="AC123" s="9" t="s">
        <v>54</v>
      </c>
      <c r="AD123" s="7">
        <v>42716</v>
      </c>
      <c r="AE123" s="7">
        <v>42806</v>
      </c>
      <c r="AF123" s="8" t="s">
        <v>902</v>
      </c>
      <c r="AG123" s="5" t="s">
        <v>45</v>
      </c>
      <c r="AH123" s="5" t="s">
        <v>45</v>
      </c>
      <c r="AI123" s="5" t="s">
        <v>45</v>
      </c>
      <c r="AJ123" s="5" t="s">
        <v>45</v>
      </c>
      <c r="AK123" s="5" t="s">
        <v>45</v>
      </c>
      <c r="AL123" s="5" t="s">
        <v>45</v>
      </c>
      <c r="AM123" s="5" t="s">
        <v>45</v>
      </c>
      <c r="AN123" s="5" t="s">
        <v>45</v>
      </c>
      <c r="AO123" s="5" t="s">
        <v>45</v>
      </c>
    </row>
    <row r="124" spans="1:41" ht="42.95" customHeight="1">
      <c r="A124" s="4">
        <v>2016</v>
      </c>
      <c r="B124" s="4" t="s">
        <v>42</v>
      </c>
      <c r="C124" s="4" t="s">
        <v>909</v>
      </c>
      <c r="D124" s="4" t="s">
        <v>44</v>
      </c>
      <c r="E124" s="5" t="s">
        <v>45</v>
      </c>
      <c r="F124" s="8" t="s">
        <v>769</v>
      </c>
      <c r="G124" s="5" t="s">
        <v>770</v>
      </c>
      <c r="H124" s="5" t="s">
        <v>771</v>
      </c>
      <c r="I124" s="5" t="s">
        <v>772</v>
      </c>
      <c r="J124" s="4" t="s">
        <v>773</v>
      </c>
      <c r="K124" s="5" t="s">
        <v>589</v>
      </c>
      <c r="L124" s="6">
        <v>569255.19400000002</v>
      </c>
      <c r="M124" s="5" t="str">
        <f t="shared" si="23"/>
        <v>PIA LORENA</v>
      </c>
      <c r="N124" s="5" t="str">
        <f t="shared" si="23"/>
        <v>BUENROSTRO</v>
      </c>
      <c r="O124" s="5" t="str">
        <f t="shared" si="23"/>
        <v>AHUED</v>
      </c>
      <c r="P124" s="4" t="str">
        <f t="shared" si="23"/>
        <v>BIRMEK CONSTRUCCIONES, S.A. DE C.V.</v>
      </c>
      <c r="Q124" s="5" t="str">
        <f t="shared" si="23"/>
        <v>BCO070129512</v>
      </c>
      <c r="R124" s="8" t="s">
        <v>52</v>
      </c>
      <c r="S124" s="8" t="s">
        <v>52</v>
      </c>
      <c r="T124" s="8" t="s">
        <v>52</v>
      </c>
      <c r="U124" s="8" t="str">
        <f t="shared" si="16"/>
        <v>DOPI-MUN-RM-ELE-AD-274-2016</v>
      </c>
      <c r="V124" s="11">
        <v>42713</v>
      </c>
      <c r="W124" s="10">
        <f t="shared" si="24"/>
        <v>490737.24</v>
      </c>
      <c r="X124" s="10">
        <f t="shared" si="18"/>
        <v>78517.960000000006</v>
      </c>
      <c r="Y124" s="10">
        <f t="shared" si="25"/>
        <v>569255.19400000002</v>
      </c>
      <c r="Z124" s="10">
        <f t="shared" si="20"/>
        <v>56925.519400000005</v>
      </c>
      <c r="AA124" s="4" t="s">
        <v>910</v>
      </c>
      <c r="AB124" s="8" t="s">
        <v>45</v>
      </c>
      <c r="AC124" s="9" t="s">
        <v>54</v>
      </c>
      <c r="AD124" s="7">
        <v>42716</v>
      </c>
      <c r="AE124" s="7">
        <v>42766</v>
      </c>
      <c r="AF124" s="8" t="s">
        <v>670</v>
      </c>
      <c r="AG124" s="5" t="s">
        <v>45</v>
      </c>
      <c r="AH124" s="5" t="s">
        <v>45</v>
      </c>
      <c r="AI124" s="5" t="s">
        <v>45</v>
      </c>
      <c r="AJ124" s="5" t="s">
        <v>45</v>
      </c>
      <c r="AK124" s="5" t="s">
        <v>45</v>
      </c>
      <c r="AL124" s="5" t="s">
        <v>45</v>
      </c>
      <c r="AM124" s="5" t="s">
        <v>45</v>
      </c>
      <c r="AN124" s="5" t="s">
        <v>45</v>
      </c>
      <c r="AO124" s="5" t="s">
        <v>45</v>
      </c>
    </row>
    <row r="125" spans="1:41" ht="42.95" customHeight="1">
      <c r="A125" s="4">
        <v>2016</v>
      </c>
      <c r="B125" s="4" t="s">
        <v>42</v>
      </c>
      <c r="C125" s="4" t="s">
        <v>911</v>
      </c>
      <c r="D125" s="4" t="s">
        <v>44</v>
      </c>
      <c r="E125" s="5" t="s">
        <v>45</v>
      </c>
      <c r="F125" s="8" t="s">
        <v>114</v>
      </c>
      <c r="G125" s="5" t="s">
        <v>716</v>
      </c>
      <c r="H125" s="5" t="s">
        <v>717</v>
      </c>
      <c r="I125" s="4" t="s">
        <v>718</v>
      </c>
      <c r="J125" s="4" t="s">
        <v>912</v>
      </c>
      <c r="K125" s="5" t="s">
        <v>913</v>
      </c>
      <c r="L125" s="6">
        <v>876527.94</v>
      </c>
      <c r="M125" s="5" t="str">
        <f t="shared" si="23"/>
        <v>JESUS DAVID</v>
      </c>
      <c r="N125" s="5" t="str">
        <f t="shared" si="23"/>
        <v xml:space="preserve">GARZA </v>
      </c>
      <c r="O125" s="5" t="str">
        <f t="shared" si="23"/>
        <v>GARCIA</v>
      </c>
      <c r="P125" s="4" t="str">
        <f t="shared" si="23"/>
        <v>CONSTRUCCION GG, S.A. DE C.V.</v>
      </c>
      <c r="Q125" s="5" t="str">
        <f t="shared" si="23"/>
        <v>CGG040518F81</v>
      </c>
      <c r="R125" s="8" t="s">
        <v>52</v>
      </c>
      <c r="S125" s="8" t="s">
        <v>52</v>
      </c>
      <c r="T125" s="8" t="s">
        <v>52</v>
      </c>
      <c r="U125" s="8" t="str">
        <f t="shared" si="16"/>
        <v>DOPI-MUN-RM-PAV-AD-275-2016</v>
      </c>
      <c r="V125" s="11">
        <v>42713</v>
      </c>
      <c r="W125" s="10">
        <f t="shared" si="24"/>
        <v>755627.53</v>
      </c>
      <c r="X125" s="10">
        <f t="shared" si="18"/>
        <v>120900.4</v>
      </c>
      <c r="Y125" s="10">
        <f t="shared" si="25"/>
        <v>876527.94</v>
      </c>
      <c r="Z125" s="10">
        <f t="shared" si="20"/>
        <v>87652.793999999994</v>
      </c>
      <c r="AA125" s="4" t="s">
        <v>914</v>
      </c>
      <c r="AB125" s="8" t="s">
        <v>45</v>
      </c>
      <c r="AC125" s="9" t="s">
        <v>54</v>
      </c>
      <c r="AD125" s="7">
        <v>42716</v>
      </c>
      <c r="AE125" s="7">
        <v>42766</v>
      </c>
      <c r="AF125" s="8" t="s">
        <v>722</v>
      </c>
      <c r="AG125" s="5" t="s">
        <v>45</v>
      </c>
      <c r="AH125" s="5" t="s">
        <v>45</v>
      </c>
      <c r="AI125" s="5" t="s">
        <v>45</v>
      </c>
      <c r="AJ125" s="5" t="s">
        <v>45</v>
      </c>
      <c r="AK125" s="5" t="s">
        <v>45</v>
      </c>
      <c r="AL125" s="5" t="s">
        <v>45</v>
      </c>
      <c r="AM125" s="5" t="s">
        <v>45</v>
      </c>
      <c r="AN125" s="5" t="s">
        <v>45</v>
      </c>
      <c r="AO125" s="5" t="s">
        <v>45</v>
      </c>
    </row>
    <row r="126" spans="1:41" ht="42.95" customHeight="1">
      <c r="A126" s="4">
        <v>2016</v>
      </c>
      <c r="B126" s="4" t="s">
        <v>42</v>
      </c>
      <c r="C126" s="4" t="s">
        <v>915</v>
      </c>
      <c r="D126" s="4" t="s">
        <v>44</v>
      </c>
      <c r="E126" s="5" t="s">
        <v>45</v>
      </c>
      <c r="F126" s="8" t="s">
        <v>789</v>
      </c>
      <c r="G126" s="5" t="s">
        <v>709</v>
      </c>
      <c r="H126" s="5" t="s">
        <v>710</v>
      </c>
      <c r="I126" s="5" t="s">
        <v>711</v>
      </c>
      <c r="J126" s="4" t="s">
        <v>712</v>
      </c>
      <c r="K126" s="5" t="s">
        <v>713</v>
      </c>
      <c r="L126" s="6">
        <v>924106.84</v>
      </c>
      <c r="M126" s="5" t="str">
        <f t="shared" si="23"/>
        <v>JOSE ANTONIO</v>
      </c>
      <c r="N126" s="5" t="str">
        <f t="shared" si="23"/>
        <v>ALVAREZ</v>
      </c>
      <c r="O126" s="5" t="str">
        <f t="shared" si="23"/>
        <v>ZULOAGA</v>
      </c>
      <c r="P126" s="4" t="str">
        <f t="shared" si="23"/>
        <v>GRUPO DESARROLLADOR ALZU, S.A. DE C.V.</v>
      </c>
      <c r="Q126" s="5" t="str">
        <f t="shared" si="23"/>
        <v>GDA150928286</v>
      </c>
      <c r="R126" s="8" t="s">
        <v>52</v>
      </c>
      <c r="S126" s="8" t="s">
        <v>52</v>
      </c>
      <c r="T126" s="8" t="s">
        <v>52</v>
      </c>
      <c r="U126" s="8" t="str">
        <f t="shared" si="16"/>
        <v>DOPI-MUN-RM-IH-AD-277-2016</v>
      </c>
      <c r="V126" s="11">
        <v>42699</v>
      </c>
      <c r="W126" s="10">
        <f t="shared" si="24"/>
        <v>796643.83</v>
      </c>
      <c r="X126" s="10">
        <f t="shared" si="18"/>
        <v>127463.01</v>
      </c>
      <c r="Y126" s="10">
        <f t="shared" si="25"/>
        <v>924106.84</v>
      </c>
      <c r="Z126" s="10">
        <f t="shared" si="20"/>
        <v>92410.684000000008</v>
      </c>
      <c r="AA126" s="4" t="s">
        <v>916</v>
      </c>
      <c r="AB126" s="8" t="s">
        <v>45</v>
      </c>
      <c r="AC126" s="9" t="s">
        <v>54</v>
      </c>
      <c r="AD126" s="7">
        <v>42702</v>
      </c>
      <c r="AE126" s="7">
        <v>42750</v>
      </c>
      <c r="AF126" s="8" t="s">
        <v>356</v>
      </c>
      <c r="AG126" s="5" t="s">
        <v>45</v>
      </c>
      <c r="AH126" s="5" t="s">
        <v>45</v>
      </c>
      <c r="AI126" s="5" t="s">
        <v>45</v>
      </c>
      <c r="AJ126" s="5" t="s">
        <v>45</v>
      </c>
      <c r="AK126" s="5" t="s">
        <v>45</v>
      </c>
      <c r="AL126" s="5" t="s">
        <v>45</v>
      </c>
      <c r="AM126" s="5" t="s">
        <v>45</v>
      </c>
      <c r="AN126" s="5" t="s">
        <v>45</v>
      </c>
      <c r="AO126" s="5" t="s">
        <v>45</v>
      </c>
    </row>
    <row r="127" spans="1:41" ht="42.95" customHeight="1">
      <c r="A127" s="4">
        <v>2016</v>
      </c>
      <c r="B127" s="4" t="s">
        <v>42</v>
      </c>
      <c r="C127" s="4" t="s">
        <v>917</v>
      </c>
      <c r="D127" s="4" t="s">
        <v>44</v>
      </c>
      <c r="E127" s="5" t="s">
        <v>45</v>
      </c>
      <c r="F127" s="8" t="s">
        <v>789</v>
      </c>
      <c r="G127" s="5" t="s">
        <v>641</v>
      </c>
      <c r="H127" s="5" t="s">
        <v>642</v>
      </c>
      <c r="I127" s="5" t="s">
        <v>643</v>
      </c>
      <c r="J127" s="4" t="s">
        <v>644</v>
      </c>
      <c r="K127" s="5" t="s">
        <v>181</v>
      </c>
      <c r="L127" s="6">
        <v>626297.09</v>
      </c>
      <c r="M127" s="5" t="str">
        <f t="shared" si="23"/>
        <v>JAVIER</v>
      </c>
      <c r="N127" s="5" t="str">
        <f t="shared" si="23"/>
        <v xml:space="preserve">ÁVILA </v>
      </c>
      <c r="O127" s="5" t="str">
        <f t="shared" si="23"/>
        <v>FLORES</v>
      </c>
      <c r="P127" s="4" t="str">
        <f t="shared" si="23"/>
        <v>SAVHO CONSULTORÍA Y CONSTRUCCIÓN, S.A. DE C.V.</v>
      </c>
      <c r="Q127" s="5" t="str">
        <f t="shared" si="23"/>
        <v>SCC060622HZ3</v>
      </c>
      <c r="R127" s="8" t="s">
        <v>52</v>
      </c>
      <c r="S127" s="8" t="s">
        <v>52</v>
      </c>
      <c r="T127" s="8" t="s">
        <v>52</v>
      </c>
      <c r="U127" s="8" t="str">
        <f t="shared" si="16"/>
        <v>DOPI-MUN-RM-IH-AD-278-2016</v>
      </c>
      <c r="V127" s="11">
        <v>42706</v>
      </c>
      <c r="W127" s="10">
        <f t="shared" si="24"/>
        <v>539911.28</v>
      </c>
      <c r="X127" s="10">
        <f t="shared" si="18"/>
        <v>86385.8</v>
      </c>
      <c r="Y127" s="10">
        <f t="shared" si="25"/>
        <v>626297.09</v>
      </c>
      <c r="Z127" s="10">
        <f t="shared" si="20"/>
        <v>62629.709000000003</v>
      </c>
      <c r="AA127" s="4" t="s">
        <v>918</v>
      </c>
      <c r="AB127" s="8" t="s">
        <v>45</v>
      </c>
      <c r="AC127" s="9" t="s">
        <v>54</v>
      </c>
      <c r="AD127" s="7">
        <v>42709</v>
      </c>
      <c r="AE127" s="7">
        <v>42754</v>
      </c>
      <c r="AF127" s="8" t="s">
        <v>157</v>
      </c>
      <c r="AG127" s="5" t="s">
        <v>45</v>
      </c>
      <c r="AH127" s="5" t="s">
        <v>45</v>
      </c>
      <c r="AI127" s="5" t="s">
        <v>45</v>
      </c>
      <c r="AJ127" s="5" t="s">
        <v>45</v>
      </c>
      <c r="AK127" s="5" t="s">
        <v>45</v>
      </c>
      <c r="AL127" s="5" t="s">
        <v>45</v>
      </c>
      <c r="AM127" s="5" t="s">
        <v>45</v>
      </c>
      <c r="AN127" s="5" t="s">
        <v>45</v>
      </c>
      <c r="AO127" s="5" t="s">
        <v>45</v>
      </c>
    </row>
    <row r="128" spans="1:41" ht="42.95" customHeight="1">
      <c r="A128" s="4">
        <v>2016</v>
      </c>
      <c r="B128" s="4" t="s">
        <v>166</v>
      </c>
      <c r="C128" s="4" t="s">
        <v>919</v>
      </c>
      <c r="D128" s="4" t="s">
        <v>44</v>
      </c>
      <c r="E128" s="5" t="s">
        <v>45</v>
      </c>
      <c r="F128" s="8" t="s">
        <v>920</v>
      </c>
      <c r="G128" s="5" t="s">
        <v>921</v>
      </c>
      <c r="H128" s="5" t="s">
        <v>922</v>
      </c>
      <c r="I128" s="4" t="s">
        <v>923</v>
      </c>
      <c r="J128" s="4" t="s">
        <v>924</v>
      </c>
      <c r="K128" s="5" t="s">
        <v>925</v>
      </c>
      <c r="L128" s="6">
        <v>1214979.8</v>
      </c>
      <c r="M128" s="5" t="str">
        <f t="shared" si="23"/>
        <v>DANIEL</v>
      </c>
      <c r="N128" s="5" t="str">
        <f t="shared" si="23"/>
        <v>SEGURA</v>
      </c>
      <c r="O128" s="5" t="str">
        <f t="shared" si="23"/>
        <v>URBANO</v>
      </c>
      <c r="P128" s="4" t="str">
        <f t="shared" si="23"/>
        <v>SEGURA URBANO  DANIEL</v>
      </c>
      <c r="Q128" s="5" t="str">
        <f t="shared" si="23"/>
        <v>SEUD690208177</v>
      </c>
      <c r="R128" s="8" t="s">
        <v>52</v>
      </c>
      <c r="S128" s="8" t="s">
        <v>52</v>
      </c>
      <c r="T128" s="8" t="s">
        <v>52</v>
      </c>
      <c r="U128" s="8" t="str">
        <f t="shared" si="16"/>
        <v>DOPI-MUN-RM-SERV-AD-279-2016</v>
      </c>
      <c r="V128" s="11">
        <v>42720</v>
      </c>
      <c r="W128" s="10">
        <f t="shared" si="24"/>
        <v>1047396.38</v>
      </c>
      <c r="X128" s="10">
        <f t="shared" si="18"/>
        <v>167583.42000000001</v>
      </c>
      <c r="Y128" s="10">
        <f t="shared" si="25"/>
        <v>1214979.8</v>
      </c>
      <c r="Z128" s="10">
        <f t="shared" si="20"/>
        <v>121497.98000000001</v>
      </c>
      <c r="AA128" s="4" t="s">
        <v>926</v>
      </c>
      <c r="AB128" s="8" t="s">
        <v>45</v>
      </c>
      <c r="AC128" s="9" t="s">
        <v>54</v>
      </c>
      <c r="AD128" s="7">
        <v>42723</v>
      </c>
      <c r="AE128" s="7">
        <v>42886</v>
      </c>
      <c r="AF128" s="8" t="s">
        <v>199</v>
      </c>
      <c r="AG128" s="5" t="s">
        <v>45</v>
      </c>
      <c r="AH128" s="5" t="s">
        <v>45</v>
      </c>
      <c r="AI128" s="5" t="s">
        <v>45</v>
      </c>
      <c r="AJ128" s="5" t="s">
        <v>45</v>
      </c>
      <c r="AK128" s="5" t="s">
        <v>45</v>
      </c>
      <c r="AL128" s="5" t="s">
        <v>45</v>
      </c>
      <c r="AM128" s="5" t="s">
        <v>45</v>
      </c>
      <c r="AN128" s="5" t="s">
        <v>45</v>
      </c>
      <c r="AO128" s="5" t="s">
        <v>45</v>
      </c>
    </row>
    <row r="129" spans="1:41" ht="42.95" customHeight="1">
      <c r="A129" s="4">
        <v>2015</v>
      </c>
      <c r="B129" s="4" t="s">
        <v>42</v>
      </c>
      <c r="C129" s="4" t="s">
        <v>43</v>
      </c>
      <c r="D129" s="4" t="s">
        <v>44</v>
      </c>
      <c r="E129" s="5" t="s">
        <v>45</v>
      </c>
      <c r="F129" s="4" t="s">
        <v>46</v>
      </c>
      <c r="G129" s="5" t="s">
        <v>47</v>
      </c>
      <c r="H129" s="5" t="s">
        <v>48</v>
      </c>
      <c r="I129" s="5" t="s">
        <v>49</v>
      </c>
      <c r="J129" s="4" t="s">
        <v>50</v>
      </c>
      <c r="K129" s="5" t="s">
        <v>51</v>
      </c>
      <c r="L129" s="6">
        <v>732176.24</v>
      </c>
      <c r="M129" s="5" t="s">
        <v>47</v>
      </c>
      <c r="N129" s="5" t="s">
        <v>48</v>
      </c>
      <c r="O129" s="5" t="s">
        <v>49</v>
      </c>
      <c r="P129" s="4" t="s">
        <v>50</v>
      </c>
      <c r="Q129" s="5" t="s">
        <v>51</v>
      </c>
      <c r="R129" s="4" t="s">
        <v>52</v>
      </c>
      <c r="S129" s="4" t="s">
        <v>52</v>
      </c>
      <c r="T129" s="4" t="s">
        <v>52</v>
      </c>
      <c r="U129" s="4" t="str">
        <f>C129</f>
        <v>DOPI-MUN-IN-AD-236-2015</v>
      </c>
      <c r="V129" s="7">
        <v>42356</v>
      </c>
      <c r="W129" s="6">
        <f>Y129/1.16</f>
        <v>631186.41379310354</v>
      </c>
      <c r="X129" s="6">
        <f t="shared" ref="X129:X136" si="26">W129*0.16</f>
        <v>100989.82620689657</v>
      </c>
      <c r="Y129" s="6">
        <v>732176.24</v>
      </c>
      <c r="Z129" s="6">
        <f t="shared" ref="Z129:Z136" si="27">ROUND(Y129*0.1,2)</f>
        <v>73217.62</v>
      </c>
      <c r="AA129" s="4" t="s">
        <v>53</v>
      </c>
      <c r="AB129" s="12" t="s">
        <v>941</v>
      </c>
      <c r="AC129" s="5" t="s">
        <v>54</v>
      </c>
      <c r="AD129" s="7">
        <v>42360</v>
      </c>
      <c r="AE129" s="7">
        <v>42400</v>
      </c>
      <c r="AF129" s="4" t="s">
        <v>55</v>
      </c>
      <c r="AG129" s="5" t="s">
        <v>45</v>
      </c>
      <c r="AH129" s="5" t="s">
        <v>45</v>
      </c>
      <c r="AI129" s="5" t="s">
        <v>45</v>
      </c>
      <c r="AJ129" s="5" t="s">
        <v>45</v>
      </c>
      <c r="AK129" s="5" t="s">
        <v>45</v>
      </c>
      <c r="AL129" s="5" t="s">
        <v>45</v>
      </c>
      <c r="AM129" s="5" t="s">
        <v>45</v>
      </c>
      <c r="AN129" s="5" t="s">
        <v>45</v>
      </c>
      <c r="AO129" s="5" t="s">
        <v>45</v>
      </c>
    </row>
    <row r="130" spans="1:41" ht="42.95" customHeight="1">
      <c r="A130" s="4">
        <v>2015</v>
      </c>
      <c r="B130" s="4" t="s">
        <v>42</v>
      </c>
      <c r="C130" s="4" t="s">
        <v>56</v>
      </c>
      <c r="D130" s="4" t="s">
        <v>44</v>
      </c>
      <c r="E130" s="5" t="s">
        <v>45</v>
      </c>
      <c r="F130" s="4" t="s">
        <v>57</v>
      </c>
      <c r="G130" s="5" t="s">
        <v>58</v>
      </c>
      <c r="H130" s="5" t="s">
        <v>59</v>
      </c>
      <c r="I130" s="5" t="s">
        <v>60</v>
      </c>
      <c r="J130" s="4" t="s">
        <v>61</v>
      </c>
      <c r="K130" s="5" t="s">
        <v>62</v>
      </c>
      <c r="L130" s="6">
        <v>1479664.22</v>
      </c>
      <c r="M130" s="5" t="s">
        <v>58</v>
      </c>
      <c r="N130" s="5" t="s">
        <v>59</v>
      </c>
      <c r="O130" s="5" t="s">
        <v>60</v>
      </c>
      <c r="P130" s="4" t="s">
        <v>61</v>
      </c>
      <c r="Q130" s="5" t="s">
        <v>62</v>
      </c>
      <c r="R130" s="4" t="s">
        <v>52</v>
      </c>
      <c r="S130" s="4" t="s">
        <v>52</v>
      </c>
      <c r="T130" s="4" t="s">
        <v>52</v>
      </c>
      <c r="U130" s="4" t="str">
        <f t="shared" ref="U130:U136" si="28">C130</f>
        <v>DOPI-MUN-IN-AD-237-2015</v>
      </c>
      <c r="V130" s="7">
        <v>42356</v>
      </c>
      <c r="W130" s="6">
        <f>Y130/1.16</f>
        <v>1275572.6034482759</v>
      </c>
      <c r="X130" s="6">
        <f t="shared" si="26"/>
        <v>204091.61655172415</v>
      </c>
      <c r="Y130" s="6">
        <v>1479664.22</v>
      </c>
      <c r="Z130" s="6">
        <f t="shared" si="27"/>
        <v>147966.42000000001</v>
      </c>
      <c r="AA130" s="4" t="s">
        <v>63</v>
      </c>
      <c r="AB130" s="12" t="s">
        <v>942</v>
      </c>
      <c r="AC130" s="5" t="s">
        <v>54</v>
      </c>
      <c r="AD130" s="7">
        <v>42360</v>
      </c>
      <c r="AE130" s="7">
        <v>42400</v>
      </c>
      <c r="AF130" s="4" t="s">
        <v>64</v>
      </c>
      <c r="AG130" s="5" t="s">
        <v>45</v>
      </c>
      <c r="AH130" s="5" t="s">
        <v>45</v>
      </c>
      <c r="AI130" s="5" t="s">
        <v>45</v>
      </c>
      <c r="AJ130" s="5" t="s">
        <v>45</v>
      </c>
      <c r="AK130" s="5" t="s">
        <v>45</v>
      </c>
      <c r="AL130" s="5" t="s">
        <v>45</v>
      </c>
      <c r="AM130" s="5" t="s">
        <v>45</v>
      </c>
      <c r="AN130" s="5" t="s">
        <v>45</v>
      </c>
      <c r="AO130" s="5" t="s">
        <v>45</v>
      </c>
    </row>
    <row r="131" spans="1:41" ht="42.95" customHeight="1">
      <c r="A131" s="8">
        <v>2015</v>
      </c>
      <c r="B131" s="4" t="s">
        <v>42</v>
      </c>
      <c r="C131" s="4" t="s">
        <v>65</v>
      </c>
      <c r="D131" s="4" t="s">
        <v>44</v>
      </c>
      <c r="E131" s="5" t="s">
        <v>45</v>
      </c>
      <c r="F131" s="4" t="s">
        <v>66</v>
      </c>
      <c r="G131" s="5" t="s">
        <v>67</v>
      </c>
      <c r="H131" s="5" t="s">
        <v>68</v>
      </c>
      <c r="I131" s="5" t="s">
        <v>69</v>
      </c>
      <c r="J131" s="4" t="s">
        <v>70</v>
      </c>
      <c r="K131" s="5" t="s">
        <v>71</v>
      </c>
      <c r="L131" s="6">
        <v>148758.56</v>
      </c>
      <c r="M131" s="5" t="s">
        <v>67</v>
      </c>
      <c r="N131" s="5" t="s">
        <v>68</v>
      </c>
      <c r="O131" s="5" t="s">
        <v>69</v>
      </c>
      <c r="P131" s="4" t="s">
        <v>70</v>
      </c>
      <c r="Q131" s="5" t="s">
        <v>71</v>
      </c>
      <c r="R131" s="4" t="s">
        <v>52</v>
      </c>
      <c r="S131" s="4" t="s">
        <v>52</v>
      </c>
      <c r="T131" s="4" t="s">
        <v>52</v>
      </c>
      <c r="U131" s="4" t="str">
        <f t="shared" si="28"/>
        <v>DOPI-MUN-AD-238-2015</v>
      </c>
      <c r="V131" s="7">
        <v>42388</v>
      </c>
      <c r="W131" s="6">
        <f>Y131/1.16</f>
        <v>128240.13793103449</v>
      </c>
      <c r="X131" s="6">
        <f t="shared" si="26"/>
        <v>20518.422068965519</v>
      </c>
      <c r="Y131" s="6">
        <v>148758.56</v>
      </c>
      <c r="Z131" s="6">
        <f t="shared" si="27"/>
        <v>14875.86</v>
      </c>
      <c r="AA131" s="4" t="s">
        <v>72</v>
      </c>
      <c r="AB131" s="8" t="s">
        <v>45</v>
      </c>
      <c r="AC131" s="5" t="s">
        <v>54</v>
      </c>
      <c r="AD131" s="7">
        <v>42389</v>
      </c>
      <c r="AE131" s="7">
        <v>42439</v>
      </c>
      <c r="AF131" s="4" t="s">
        <v>73</v>
      </c>
      <c r="AG131" s="5" t="s">
        <v>45</v>
      </c>
      <c r="AH131" s="5" t="s">
        <v>45</v>
      </c>
      <c r="AI131" s="5" t="s">
        <v>45</v>
      </c>
      <c r="AJ131" s="5" t="s">
        <v>45</v>
      </c>
      <c r="AK131" s="5" t="s">
        <v>45</v>
      </c>
      <c r="AL131" s="5" t="s">
        <v>45</v>
      </c>
      <c r="AM131" s="5" t="s">
        <v>45</v>
      </c>
      <c r="AN131" s="5" t="s">
        <v>45</v>
      </c>
      <c r="AO131" s="5" t="s">
        <v>45</v>
      </c>
    </row>
    <row r="132" spans="1:41" ht="42.95" customHeight="1">
      <c r="A132" s="4">
        <v>2015</v>
      </c>
      <c r="B132" s="4" t="s">
        <v>42</v>
      </c>
      <c r="C132" s="4" t="s">
        <v>74</v>
      </c>
      <c r="D132" s="4" t="s">
        <v>44</v>
      </c>
      <c r="E132" s="5" t="s">
        <v>45</v>
      </c>
      <c r="F132" s="4" t="s">
        <v>66</v>
      </c>
      <c r="G132" s="5" t="s">
        <v>75</v>
      </c>
      <c r="H132" s="5" t="s">
        <v>76</v>
      </c>
      <c r="I132" s="5" t="s">
        <v>77</v>
      </c>
      <c r="J132" s="4" t="s">
        <v>78</v>
      </c>
      <c r="K132" s="5" t="s">
        <v>79</v>
      </c>
      <c r="L132" s="6">
        <v>1462545.61</v>
      </c>
      <c r="M132" s="5" t="s">
        <v>75</v>
      </c>
      <c r="N132" s="5" t="s">
        <v>76</v>
      </c>
      <c r="O132" s="5" t="s">
        <v>77</v>
      </c>
      <c r="P132" s="4" t="s">
        <v>78</v>
      </c>
      <c r="Q132" s="5" t="s">
        <v>79</v>
      </c>
      <c r="R132" s="4" t="s">
        <v>52</v>
      </c>
      <c r="S132" s="4" t="s">
        <v>52</v>
      </c>
      <c r="T132" s="4" t="s">
        <v>52</v>
      </c>
      <c r="U132" s="4" t="str">
        <f t="shared" si="28"/>
        <v>DOPI-MUN-RM-APDS-AD-239-2015</v>
      </c>
      <c r="V132" s="7">
        <v>42364</v>
      </c>
      <c r="W132" s="6">
        <f>L132/1.16</f>
        <v>1260815.181034483</v>
      </c>
      <c r="X132" s="6">
        <f t="shared" si="26"/>
        <v>201730.42896551729</v>
      </c>
      <c r="Y132" s="6">
        <f>W132+X132</f>
        <v>1462545.6100000003</v>
      </c>
      <c r="Z132" s="6">
        <f t="shared" si="27"/>
        <v>146254.56</v>
      </c>
      <c r="AA132" s="4" t="s">
        <v>80</v>
      </c>
      <c r="AB132" s="12" t="s">
        <v>943</v>
      </c>
      <c r="AC132" s="5" t="s">
        <v>54</v>
      </c>
      <c r="AD132" s="7">
        <v>42366</v>
      </c>
      <c r="AE132" s="7">
        <v>42434</v>
      </c>
      <c r="AF132" s="4" t="s">
        <v>81</v>
      </c>
      <c r="AG132" s="5" t="s">
        <v>45</v>
      </c>
      <c r="AH132" s="5" t="s">
        <v>45</v>
      </c>
      <c r="AI132" s="5" t="s">
        <v>45</v>
      </c>
      <c r="AJ132" s="5" t="s">
        <v>45</v>
      </c>
      <c r="AK132" s="5" t="s">
        <v>45</v>
      </c>
      <c r="AL132" s="5" t="s">
        <v>45</v>
      </c>
      <c r="AM132" s="5" t="s">
        <v>45</v>
      </c>
      <c r="AN132" s="5" t="s">
        <v>45</v>
      </c>
      <c r="AO132" s="5" t="s">
        <v>45</v>
      </c>
    </row>
    <row r="133" spans="1:41" ht="42.95" customHeight="1">
      <c r="A133" s="4">
        <v>2015</v>
      </c>
      <c r="B133" s="4" t="s">
        <v>42</v>
      </c>
      <c r="C133" s="4" t="s">
        <v>82</v>
      </c>
      <c r="D133" s="4" t="s">
        <v>44</v>
      </c>
      <c r="E133" s="5" t="s">
        <v>45</v>
      </c>
      <c r="F133" s="4" t="s">
        <v>66</v>
      </c>
      <c r="G133" s="5" t="s">
        <v>83</v>
      </c>
      <c r="H133" s="5" t="s">
        <v>84</v>
      </c>
      <c r="I133" s="5" t="s">
        <v>85</v>
      </c>
      <c r="J133" s="4" t="s">
        <v>86</v>
      </c>
      <c r="K133" s="5" t="s">
        <v>87</v>
      </c>
      <c r="L133" s="6">
        <v>1313000.04</v>
      </c>
      <c r="M133" s="5" t="s">
        <v>83</v>
      </c>
      <c r="N133" s="5" t="s">
        <v>84</v>
      </c>
      <c r="O133" s="5" t="s">
        <v>85</v>
      </c>
      <c r="P133" s="4" t="s">
        <v>86</v>
      </c>
      <c r="Q133" s="5" t="s">
        <v>87</v>
      </c>
      <c r="R133" s="4" t="s">
        <v>52</v>
      </c>
      <c r="S133" s="4" t="s">
        <v>52</v>
      </c>
      <c r="T133" s="4" t="s">
        <v>52</v>
      </c>
      <c r="U133" s="4" t="str">
        <f t="shared" si="28"/>
        <v>DOPI-MUN-RM-APDS-AD-240-2015</v>
      </c>
      <c r="V133" s="7">
        <v>42364</v>
      </c>
      <c r="W133" s="6">
        <f>L133/1.16</f>
        <v>1131896.5862068967</v>
      </c>
      <c r="X133" s="6">
        <f t="shared" si="26"/>
        <v>181103.45379310349</v>
      </c>
      <c r="Y133" s="6">
        <f>W133+X133</f>
        <v>1313000.0400000003</v>
      </c>
      <c r="Z133" s="6">
        <f t="shared" si="27"/>
        <v>131300</v>
      </c>
      <c r="AA133" s="4" t="s">
        <v>88</v>
      </c>
      <c r="AB133" s="12" t="s">
        <v>944</v>
      </c>
      <c r="AC133" s="5" t="s">
        <v>54</v>
      </c>
      <c r="AD133" s="7">
        <v>42366</v>
      </c>
      <c r="AE133" s="7">
        <v>42434</v>
      </c>
      <c r="AF133" s="4" t="s">
        <v>81</v>
      </c>
      <c r="AG133" s="5" t="s">
        <v>45</v>
      </c>
      <c r="AH133" s="5" t="s">
        <v>45</v>
      </c>
      <c r="AI133" s="5" t="s">
        <v>45</v>
      </c>
      <c r="AJ133" s="5" t="s">
        <v>45</v>
      </c>
      <c r="AK133" s="5" t="s">
        <v>45</v>
      </c>
      <c r="AL133" s="5" t="s">
        <v>45</v>
      </c>
      <c r="AM133" s="5" t="s">
        <v>45</v>
      </c>
      <c r="AN133" s="5" t="s">
        <v>45</v>
      </c>
      <c r="AO133" s="5" t="s">
        <v>45</v>
      </c>
    </row>
    <row r="134" spans="1:41" ht="42.95" customHeight="1">
      <c r="A134" s="4">
        <v>2015</v>
      </c>
      <c r="B134" s="4" t="s">
        <v>42</v>
      </c>
      <c r="C134" s="4" t="s">
        <v>89</v>
      </c>
      <c r="D134" s="4" t="s">
        <v>44</v>
      </c>
      <c r="E134" s="5" t="s">
        <v>45</v>
      </c>
      <c r="F134" s="4" t="s">
        <v>90</v>
      </c>
      <c r="G134" s="5" t="s">
        <v>91</v>
      </c>
      <c r="H134" s="5" t="s">
        <v>92</v>
      </c>
      <c r="I134" s="5" t="s">
        <v>93</v>
      </c>
      <c r="J134" s="4" t="s">
        <v>94</v>
      </c>
      <c r="K134" s="5" t="s">
        <v>95</v>
      </c>
      <c r="L134" s="6">
        <v>48554.79</v>
      </c>
      <c r="M134" s="5" t="s">
        <v>91</v>
      </c>
      <c r="N134" s="5" t="s">
        <v>92</v>
      </c>
      <c r="O134" s="5" t="s">
        <v>93</v>
      </c>
      <c r="P134" s="4" t="s">
        <v>94</v>
      </c>
      <c r="Q134" s="5" t="s">
        <v>95</v>
      </c>
      <c r="R134" s="4" t="s">
        <v>52</v>
      </c>
      <c r="S134" s="4" t="s">
        <v>52</v>
      </c>
      <c r="T134" s="4" t="s">
        <v>52</v>
      </c>
      <c r="U134" s="4" t="str">
        <f t="shared" si="28"/>
        <v>DOPI-MUN-RM-BAN-AD-241-2015</v>
      </c>
      <c r="V134" s="7">
        <v>42364</v>
      </c>
      <c r="W134" s="6">
        <f>L134/1.16</f>
        <v>41857.577586206899</v>
      </c>
      <c r="X134" s="6">
        <f t="shared" si="26"/>
        <v>6697.2124137931041</v>
      </c>
      <c r="Y134" s="6">
        <f>W134+X134</f>
        <v>48554.79</v>
      </c>
      <c r="Z134" s="6">
        <f t="shared" si="27"/>
        <v>4855.4799999999996</v>
      </c>
      <c r="AA134" s="4" t="s">
        <v>96</v>
      </c>
      <c r="AB134" s="12" t="s">
        <v>945</v>
      </c>
      <c r="AC134" s="5" t="s">
        <v>54</v>
      </c>
      <c r="AD134" s="7">
        <v>42366</v>
      </c>
      <c r="AE134" s="7">
        <v>42400</v>
      </c>
      <c r="AF134" s="4" t="s">
        <v>97</v>
      </c>
      <c r="AG134" s="5" t="s">
        <v>45</v>
      </c>
      <c r="AH134" s="5" t="s">
        <v>45</v>
      </c>
      <c r="AI134" s="5" t="s">
        <v>45</v>
      </c>
      <c r="AJ134" s="5" t="s">
        <v>45</v>
      </c>
      <c r="AK134" s="5" t="s">
        <v>45</v>
      </c>
      <c r="AL134" s="5" t="s">
        <v>45</v>
      </c>
      <c r="AM134" s="5" t="s">
        <v>45</v>
      </c>
      <c r="AN134" s="5" t="s">
        <v>45</v>
      </c>
      <c r="AO134" s="5" t="s">
        <v>45</v>
      </c>
    </row>
    <row r="135" spans="1:41" ht="42.95" customHeight="1">
      <c r="A135" s="4">
        <v>2015</v>
      </c>
      <c r="B135" s="4" t="s">
        <v>42</v>
      </c>
      <c r="C135" s="4" t="s">
        <v>98</v>
      </c>
      <c r="D135" s="4" t="s">
        <v>44</v>
      </c>
      <c r="E135" s="5" t="s">
        <v>45</v>
      </c>
      <c r="F135" s="4" t="s">
        <v>66</v>
      </c>
      <c r="G135" s="5" t="s">
        <v>99</v>
      </c>
      <c r="H135" s="5" t="s">
        <v>100</v>
      </c>
      <c r="I135" s="5" t="s">
        <v>101</v>
      </c>
      <c r="J135" s="4" t="s">
        <v>102</v>
      </c>
      <c r="K135" s="5" t="s">
        <v>103</v>
      </c>
      <c r="L135" s="6">
        <v>883610.98</v>
      </c>
      <c r="M135" s="5" t="s">
        <v>99</v>
      </c>
      <c r="N135" s="5" t="s">
        <v>100</v>
      </c>
      <c r="O135" s="5" t="s">
        <v>101</v>
      </c>
      <c r="P135" s="4" t="s">
        <v>102</v>
      </c>
      <c r="Q135" s="5" t="s">
        <v>103</v>
      </c>
      <c r="R135" s="4" t="s">
        <v>52</v>
      </c>
      <c r="S135" s="4" t="s">
        <v>52</v>
      </c>
      <c r="T135" s="4" t="s">
        <v>52</v>
      </c>
      <c r="U135" s="4" t="str">
        <f t="shared" si="28"/>
        <v>DOPI-MUN-RM-DS-AD-242-2015</v>
      </c>
      <c r="V135" s="7">
        <v>42364</v>
      </c>
      <c r="W135" s="6">
        <f>L135/1.16</f>
        <v>761733.60344827594</v>
      </c>
      <c r="X135" s="6">
        <f t="shared" si="26"/>
        <v>121877.37655172416</v>
      </c>
      <c r="Y135" s="6">
        <f>W135+X135</f>
        <v>883610.9800000001</v>
      </c>
      <c r="Z135" s="6">
        <f t="shared" si="27"/>
        <v>88361.1</v>
      </c>
      <c r="AA135" s="4" t="s">
        <v>104</v>
      </c>
      <c r="AB135" s="8" t="s">
        <v>45</v>
      </c>
      <c r="AC135" s="5" t="s">
        <v>54</v>
      </c>
      <c r="AD135" s="7">
        <v>42366</v>
      </c>
      <c r="AE135" s="7">
        <v>42460</v>
      </c>
      <c r="AF135" s="4" t="s">
        <v>105</v>
      </c>
      <c r="AG135" s="5" t="s">
        <v>45</v>
      </c>
      <c r="AH135" s="5" t="s">
        <v>45</v>
      </c>
      <c r="AI135" s="5" t="s">
        <v>45</v>
      </c>
      <c r="AJ135" s="5" t="s">
        <v>45</v>
      </c>
      <c r="AK135" s="5" t="s">
        <v>45</v>
      </c>
      <c r="AL135" s="5" t="s">
        <v>45</v>
      </c>
      <c r="AM135" s="5" t="s">
        <v>45</v>
      </c>
      <c r="AN135" s="5" t="s">
        <v>45</v>
      </c>
      <c r="AO135" s="5" t="s">
        <v>45</v>
      </c>
    </row>
    <row r="136" spans="1:41" ht="55.9" customHeight="1">
      <c r="A136" s="4">
        <v>2015</v>
      </c>
      <c r="B136" s="4" t="s">
        <v>42</v>
      </c>
      <c r="C136" s="4" t="s">
        <v>106</v>
      </c>
      <c r="D136" s="4" t="s">
        <v>44</v>
      </c>
      <c r="E136" s="5" t="s">
        <v>45</v>
      </c>
      <c r="F136" s="4" t="s">
        <v>66</v>
      </c>
      <c r="G136" s="5" t="s">
        <v>83</v>
      </c>
      <c r="H136" s="5" t="s">
        <v>107</v>
      </c>
      <c r="I136" s="5" t="s">
        <v>108</v>
      </c>
      <c r="J136" s="4" t="s">
        <v>109</v>
      </c>
      <c r="K136" s="5" t="s">
        <v>110</v>
      </c>
      <c r="L136" s="6">
        <v>83769.11</v>
      </c>
      <c r="M136" s="5" t="s">
        <v>83</v>
      </c>
      <c r="N136" s="5" t="s">
        <v>107</v>
      </c>
      <c r="O136" s="5" t="s">
        <v>108</v>
      </c>
      <c r="P136" s="4" t="s">
        <v>109</v>
      </c>
      <c r="Q136" s="5" t="s">
        <v>110</v>
      </c>
      <c r="R136" s="4" t="s">
        <v>52</v>
      </c>
      <c r="S136" s="4" t="s">
        <v>52</v>
      </c>
      <c r="T136" s="4" t="s">
        <v>52</v>
      </c>
      <c r="U136" s="4" t="str">
        <f t="shared" si="28"/>
        <v>DOPI-MUN-RM-DS-AD-243-2015</v>
      </c>
      <c r="V136" s="7">
        <v>42364</v>
      </c>
      <c r="W136" s="6">
        <f>L136/1.16</f>
        <v>72214.75</v>
      </c>
      <c r="X136" s="6">
        <f t="shared" si="26"/>
        <v>11554.36</v>
      </c>
      <c r="Y136" s="6">
        <f>W136+X136</f>
        <v>83769.11</v>
      </c>
      <c r="Z136" s="6">
        <f t="shared" si="27"/>
        <v>8376.91</v>
      </c>
      <c r="AA136" s="4" t="s">
        <v>111</v>
      </c>
      <c r="AB136" s="12" t="s">
        <v>946</v>
      </c>
      <c r="AC136" s="5" t="s">
        <v>54</v>
      </c>
      <c r="AD136" s="7">
        <v>42366</v>
      </c>
      <c r="AE136" s="7">
        <v>42400</v>
      </c>
      <c r="AF136" s="4" t="s">
        <v>112</v>
      </c>
      <c r="AG136" s="5" t="s">
        <v>45</v>
      </c>
      <c r="AH136" s="5" t="s">
        <v>45</v>
      </c>
      <c r="AI136" s="5" t="s">
        <v>45</v>
      </c>
      <c r="AJ136" s="5" t="s">
        <v>45</v>
      </c>
      <c r="AK136" s="5" t="s">
        <v>45</v>
      </c>
      <c r="AL136" s="5" t="s">
        <v>45</v>
      </c>
      <c r="AM136" s="5" t="s">
        <v>45</v>
      </c>
      <c r="AN136" s="5" t="s">
        <v>45</v>
      </c>
      <c r="AO136" s="5" t="s">
        <v>45</v>
      </c>
    </row>
    <row r="137" spans="1:41" ht="27.75" customHeight="1">
      <c r="A137" s="25" t="s">
        <v>927</v>
      </c>
      <c r="B137" s="25"/>
      <c r="C137" s="25"/>
      <c r="D137" s="25"/>
      <c r="E137" s="25"/>
      <c r="AB137" s="26"/>
    </row>
    <row r="138" spans="1:41" ht="26.25" customHeight="1">
      <c r="A138" s="25" t="s">
        <v>928</v>
      </c>
      <c r="B138" s="25"/>
      <c r="C138" s="25"/>
      <c r="D138" s="25"/>
      <c r="E138" s="25"/>
      <c r="AB138" s="26"/>
    </row>
    <row r="139" spans="1:41" ht="30" customHeight="1">
      <c r="A139" s="25" t="s">
        <v>929</v>
      </c>
      <c r="B139" s="25"/>
      <c r="C139" s="25"/>
      <c r="D139" s="25"/>
      <c r="E139" s="25"/>
      <c r="AB139" s="26"/>
    </row>
    <row r="140" spans="1:41" ht="26.25" customHeight="1">
      <c r="A140" s="25" t="s">
        <v>930</v>
      </c>
      <c r="B140" s="25"/>
      <c r="C140" s="25"/>
      <c r="D140" s="25"/>
      <c r="E140" s="25"/>
      <c r="AB140" s="26"/>
    </row>
    <row r="141" spans="1:41" ht="15.75">
      <c r="AB141" s="26"/>
    </row>
    <row r="142" spans="1:41" ht="15.75">
      <c r="AB142" s="26"/>
    </row>
    <row r="143" spans="1:41" ht="15.75">
      <c r="AB143" s="26"/>
    </row>
    <row r="144" spans="1:41" ht="15.75">
      <c r="AB144" s="26"/>
    </row>
    <row r="145" spans="28:28" ht="15.75">
      <c r="AB145" s="26"/>
    </row>
  </sheetData>
  <mergeCells count="43">
    <mergeCell ref="AM5:AM6"/>
    <mergeCell ref="A137:E137"/>
    <mergeCell ref="A138:E138"/>
    <mergeCell ref="A139:E139"/>
    <mergeCell ref="A140:E140"/>
    <mergeCell ref="W4:W6"/>
    <mergeCell ref="X4:X6"/>
    <mergeCell ref="Y4:Y6"/>
    <mergeCell ref="Z4:Z6"/>
    <mergeCell ref="AA4:AA6"/>
    <mergeCell ref="AB4:AB6"/>
    <mergeCell ref="M4:Q5"/>
    <mergeCell ref="R4:R6"/>
    <mergeCell ref="S4:S6"/>
    <mergeCell ref="T4:T6"/>
    <mergeCell ref="U4:U6"/>
    <mergeCell ref="AK5:AK6"/>
    <mergeCell ref="AL5:AL6"/>
    <mergeCell ref="AI4:AI6"/>
    <mergeCell ref="V4:V6"/>
    <mergeCell ref="AC4:AC6"/>
    <mergeCell ref="AD4:AE4"/>
    <mergeCell ref="AF4:AF6"/>
    <mergeCell ref="AG4:AG6"/>
    <mergeCell ref="AH4:AH6"/>
    <mergeCell ref="AD5:AD6"/>
    <mergeCell ref="AE5:AE6"/>
    <mergeCell ref="A1:AO1"/>
    <mergeCell ref="A2:AO2"/>
    <mergeCell ref="A3:AO3"/>
    <mergeCell ref="A4:A6"/>
    <mergeCell ref="B4:B6"/>
    <mergeCell ref="C4:C6"/>
    <mergeCell ref="D4:D6"/>
    <mergeCell ref="E4:E6"/>
    <mergeCell ref="F4:F6"/>
    <mergeCell ref="G4:L4"/>
    <mergeCell ref="AJ4:AM4"/>
    <mergeCell ref="AN4:AN6"/>
    <mergeCell ref="AO4:AO6"/>
    <mergeCell ref="G5:K5"/>
    <mergeCell ref="L5:L6"/>
    <mergeCell ref="AJ5:AJ6"/>
  </mergeCells>
  <hyperlinks>
    <hyperlink ref="AB13" r:id="rId1"/>
    <hyperlink ref="AB19" r:id="rId2"/>
    <hyperlink ref="AB21" r:id="rId3"/>
    <hyperlink ref="AB23" r:id="rId4"/>
    <hyperlink ref="AB24" r:id="rId5"/>
    <hyperlink ref="AB25" r:id="rId6"/>
    <hyperlink ref="AB11" r:id="rId7"/>
    <hyperlink ref="AB18" r:id="rId8"/>
    <hyperlink ref="AB129" r:id="rId9"/>
    <hyperlink ref="AB130" r:id="rId10"/>
    <hyperlink ref="AB132" r:id="rId11"/>
    <hyperlink ref="AB133" r:id="rId12"/>
    <hyperlink ref="AB134" r:id="rId13"/>
    <hyperlink ref="AB136" r:id="rId14"/>
  </hyperlinks>
  <pageMargins left="0.23622047244094491" right="0.23622047244094491" top="0.74803149606299213" bottom="0.74803149606299213" header="0.31496062992125984" footer="0.31496062992125984"/>
  <pageSetup paperSize="190" scale="55" fitToHeight="0" orientation="landscape" r:id="rId15"/>
  <colBreaks count="1" manualBreakCount="1">
    <brk id="20" max="1048575" man="1"/>
  </colBreaks>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Adjudicación Directa 2016</vt:lpstr>
    </vt:vector>
  </TitlesOfParts>
  <Company>Municipio de Zapopan Jalisco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scisneros</dc:creator>
  <cp:lastModifiedBy>scisneros</cp:lastModifiedBy>
  <dcterms:created xsi:type="dcterms:W3CDTF">2017-01-10T19:30:58Z</dcterms:created>
  <dcterms:modified xsi:type="dcterms:W3CDTF">2017-06-21T16:28:28Z</dcterms:modified>
</cp:coreProperties>
</file>