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Estadísticas Mayo 2017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296" i="1"/>
  <c r="J61" l="1"/>
  <c r="F22" l="1"/>
  <c r="I160"/>
  <c r="J158" s="1"/>
  <c r="E44"/>
  <c r="E45"/>
  <c r="E46"/>
  <c r="E47"/>
  <c r="E48"/>
  <c r="E49"/>
  <c r="E50"/>
  <c r="E51"/>
  <c r="E52"/>
  <c r="E53"/>
  <c r="E54"/>
  <c r="E55"/>
  <c r="E56"/>
  <c r="E57"/>
  <c r="E58"/>
  <c r="E59"/>
  <c r="E214"/>
  <c r="E213"/>
  <c r="E212"/>
  <c r="E211"/>
  <c r="E187"/>
  <c r="E186"/>
  <c r="E185"/>
  <c r="E184"/>
  <c r="E157"/>
  <c r="E156"/>
  <c r="E155"/>
  <c r="J149"/>
  <c r="J144"/>
  <c r="J139"/>
  <c r="J134"/>
  <c r="M56"/>
  <c r="D23" l="1"/>
  <c r="E23"/>
  <c r="C23"/>
  <c r="M46"/>
  <c r="M49"/>
  <c r="M51"/>
  <c r="M54"/>
  <c r="M57"/>
  <c r="M59"/>
  <c r="M45"/>
  <c r="M47"/>
  <c r="M50"/>
  <c r="M53"/>
  <c r="M55"/>
  <c r="M58"/>
  <c r="M44"/>
  <c r="M48"/>
  <c r="M52"/>
  <c r="L22"/>
  <c r="I23" s="1"/>
  <c r="I216"/>
  <c r="J214" s="1"/>
  <c r="I102"/>
  <c r="J99" s="1"/>
  <c r="I189"/>
  <c r="J184" s="1"/>
  <c r="F23" l="1"/>
  <c r="K23"/>
  <c r="H23"/>
  <c r="J23"/>
  <c r="J185"/>
  <c r="J212"/>
  <c r="J213"/>
  <c r="J211"/>
  <c r="J98"/>
  <c r="J97"/>
  <c r="J187"/>
  <c r="J186"/>
  <c r="J96"/>
  <c r="J100"/>
  <c r="M61"/>
  <c r="L23" l="1"/>
  <c r="J189"/>
  <c r="J216"/>
  <c r="J102"/>
  <c r="J156" l="1"/>
  <c r="J157"/>
  <c r="J155"/>
  <c r="J160" l="1"/>
</calcChain>
</file>

<file path=xl/sharedStrings.xml><?xml version="1.0" encoding="utf-8"?>
<sst xmlns="http://schemas.openxmlformats.org/spreadsheetml/2006/main" count="102" uniqueCount="91">
  <si>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</si>
  <si>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</si>
  <si>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</si>
  <si>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</si>
  <si>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</si>
  <si>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</si>
  <si>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</si>
  <si>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</si>
  <si>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</si>
  <si>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</si>
  <si>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</si>
  <si>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</si>
  <si>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</si>
  <si>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</si>
  <si>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</si>
  <si>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</si>
  <si>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</si>
  <si>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</si>
  <si>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</si>
  <si>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</si>
  <si>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</si>
  <si>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</si>
  <si>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</si>
  <si>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</si>
  <si>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</si>
  <si>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</si>
  <si>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</si>
  <si>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</si>
  <si>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</si>
  <si>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</si>
  <si>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</si>
  <si>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</si>
  <si>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</si>
  <si>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</si>
  <si>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</si>
  <si>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</si>
  <si>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</si>
  <si>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</si>
  <si>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</si>
  <si>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</si>
  <si>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</si>
  <si>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</si>
  <si>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</si>
  <si>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</si>
  <si>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</si>
  <si>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</si>
  <si>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</si>
  <si>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</si>
  <si>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</si>
  <si>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</si>
  <si>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</si>
  <si>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</si>
  <si>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</si>
  <si>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</si>
  <si>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</si>
  <si>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</si>
  <si>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</si>
  <si>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</si>
  <si>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</si>
  <si>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</si>
  <si>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</si>
  <si>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</si>
  <si>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</si>
  <si>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</si>
  <si>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</si>
  <si>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</si>
  <si>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</si>
  <si>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</si>
  <si>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</si>
  <si>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</si>
  <si>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</si>
  <si>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</si>
  <si>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</si>
  <si>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</si>
  <si>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</si>
  <si>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</si>
  <si>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</si>
  <si>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</si>
  <si>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Museo De Arte de Zapopan (MAZ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</si>
  <si>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</si>
  <si>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</si>
  <si>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</si>
  <si>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</si>
  <si>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</si>
  <si>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</si>
  <si>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</si>
  <si>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INFORMACIÓN ESTADÍSTICA MAYO 2017</t>
  </si>
  <si>
    <t>Dir. De Asuntos Internos</t>
  </si>
  <si>
    <t>Dir. De Rastros Municipales</t>
  </si>
  <si>
    <t>Jefatura de Gabinete</t>
  </si>
  <si>
    <t>REPRODUCCIÓN DE DOCUMENTOS (COPIA SIMPLE, COPIA CERTIFICADA, PLANO SIMPLE Y PLANO CERTIFICADO)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</si>
</sst>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sz val="11"/>
      <color theme="1"/>
      <name val="Arial Unicode MS"/>
      <family val="2"/>
    </font>
    <font>
      <sz val="12"/>
      <color theme="1"/>
      <name val="Arial Unicode MS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7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3" fillId="4" borderId="6" xfId="0" applyFont="1" applyFill="1" applyBorder="1" applyAlignment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9" fontId="5" fillId="7" borderId="10" xfId="0" applyNumberFormat="1" applyFont="1" applyFill="1" applyBorder="1" applyAlignment="1">
      <alignment horizontal="center"/>
    </xf>
    <xf numFmtId="0" fontId="0" fillId="5" borderId="0" xfId="0" applyFill="1" applyAlignment="1"/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9" fontId="0" fillId="7" borderId="11" xfId="1" applyFont="1" applyFill="1" applyBorder="1" applyAlignment="1">
      <alignment wrapText="1"/>
    </xf>
    <xf numFmtId="0" fontId="5" fillId="7" borderId="10" xfId="0" applyFont="1" applyFill="1" applyBorder="1"/>
    <xf numFmtId="9" fontId="5" fillId="7" borderId="10" xfId="0" applyNumberFormat="1" applyFont="1" applyFill="1" applyBorder="1"/>
    <xf numFmtId="0" fontId="0" fillId="7" borderId="13" xfId="0" applyFill="1" applyBorder="1" applyAlignment="1">
      <alignment horizontal="center"/>
    </xf>
    <xf numFmtId="0" fontId="2" fillId="7" borderId="10" xfId="0" applyFont="1" applyFill="1" applyBorder="1"/>
    <xf numFmtId="0" fontId="0" fillId="7" borderId="14" xfId="0" applyFill="1" applyBorder="1" applyAlignment="1">
      <alignment horizontal="center" wrapText="1"/>
    </xf>
    <xf numFmtId="0" fontId="0" fillId="8" borderId="0" xfId="0" applyFill="1"/>
    <xf numFmtId="0" fontId="0" fillId="7" borderId="15" xfId="0" applyFill="1" applyBorder="1" applyAlignment="1">
      <alignment horizontal="center" wrapText="1"/>
    </xf>
    <xf numFmtId="9" fontId="0" fillId="7" borderId="17" xfId="1" applyFont="1" applyFill="1" applyBorder="1" applyAlignment="1">
      <alignment horizontal="right" wrapText="1"/>
    </xf>
    <xf numFmtId="9" fontId="0" fillId="7" borderId="11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9" fontId="5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7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7" borderId="16" xfId="0" applyFill="1" applyBorder="1" applyAlignment="1"/>
    <xf numFmtId="0" fontId="0" fillId="7" borderId="8" xfId="0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left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0" fillId="9" borderId="0" xfId="0" applyFill="1"/>
    <xf numFmtId="0" fontId="5" fillId="4" borderId="9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6" fillId="7" borderId="10" xfId="2" applyFont="1" applyFill="1" applyBorder="1" applyAlignment="1">
      <alignment horizontal="center"/>
    </xf>
    <xf numFmtId="0" fontId="5" fillId="7" borderId="10" xfId="0" applyFont="1" applyFill="1" applyBorder="1" applyAlignment="1"/>
    <xf numFmtId="9" fontId="0" fillId="5" borderId="0" xfId="1" applyFont="1" applyFill="1" applyBorder="1" applyAlignment="1">
      <alignment wrapText="1"/>
    </xf>
    <xf numFmtId="9" fontId="5" fillId="5" borderId="0" xfId="0" applyNumberFormat="1" applyFont="1" applyFill="1" applyBorder="1"/>
    <xf numFmtId="0" fontId="0" fillId="5" borderId="0" xfId="0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9" fontId="0" fillId="5" borderId="0" xfId="1" applyFont="1" applyFill="1" applyBorder="1" applyAlignment="1">
      <alignment horizontal="right" wrapText="1"/>
    </xf>
    <xf numFmtId="9" fontId="5" fillId="5" borderId="0" xfId="1" applyFont="1" applyFill="1" applyBorder="1" applyAlignment="1">
      <alignment horizontal="right" wrapText="1"/>
    </xf>
    <xf numFmtId="0" fontId="4" fillId="5" borderId="0" xfId="0" applyFont="1" applyFill="1" applyBorder="1" applyAlignment="1">
      <alignment vertical="center" wrapText="1"/>
    </xf>
    <xf numFmtId="0" fontId="0" fillId="5" borderId="0" xfId="0" applyFill="1" applyBorder="1" applyAlignment="1"/>
    <xf numFmtId="0" fontId="7" fillId="7" borderId="10" xfId="0" applyFont="1" applyFill="1" applyBorder="1" applyAlignment="1">
      <alignment horizontal="center"/>
    </xf>
    <xf numFmtId="0" fontId="9" fillId="7" borderId="21" xfId="0" applyFont="1" applyFill="1" applyBorder="1" applyAlignment="1">
      <alignment horizontal="left"/>
    </xf>
    <xf numFmtId="0" fontId="0" fillId="7" borderId="19" xfId="0" applyFont="1" applyFill="1" applyBorder="1" applyAlignment="1">
      <alignment horizontal="left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0" borderId="0" xfId="0" applyFill="1"/>
    <xf numFmtId="0" fontId="14" fillId="5" borderId="0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15" fillId="7" borderId="10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14" fillId="7" borderId="10" xfId="0" applyFont="1" applyFill="1" applyBorder="1" applyAlignment="1">
      <alignment horizontal="center"/>
    </xf>
    <xf numFmtId="0" fontId="15" fillId="5" borderId="0" xfId="0" applyFont="1" applyFill="1"/>
    <xf numFmtId="9" fontId="15" fillId="7" borderId="10" xfId="1" applyFont="1" applyFill="1" applyBorder="1" applyAlignment="1">
      <alignment horizontal="center"/>
    </xf>
    <xf numFmtId="9" fontId="15" fillId="7" borderId="7" xfId="1" applyFont="1" applyFill="1" applyBorder="1" applyAlignment="1">
      <alignment horizontal="center" vertical="center"/>
    </xf>
    <xf numFmtId="9" fontId="15" fillId="7" borderId="7" xfId="1" applyFont="1" applyFill="1" applyBorder="1" applyAlignment="1">
      <alignment horizontal="center"/>
    </xf>
    <xf numFmtId="9" fontId="14" fillId="7" borderId="10" xfId="0" applyNumberFormat="1" applyFont="1" applyFill="1" applyBorder="1" applyAlignment="1">
      <alignment horizontal="center"/>
    </xf>
    <xf numFmtId="0" fontId="15" fillId="7" borderId="24" xfId="0" applyFont="1" applyFill="1" applyBorder="1" applyAlignment="1">
      <alignment horizontal="center"/>
    </xf>
    <xf numFmtId="0" fontId="18" fillId="7" borderId="4" xfId="2" applyFont="1" applyFill="1" applyBorder="1" applyAlignment="1"/>
    <xf numFmtId="0" fontId="18" fillId="7" borderId="5" xfId="2" applyFont="1" applyFill="1" applyBorder="1" applyAlignment="1"/>
    <xf numFmtId="0" fontId="18" fillId="7" borderId="6" xfId="2" applyFont="1" applyFill="1" applyBorder="1" applyAlignment="1"/>
    <xf numFmtId="9" fontId="15" fillId="7" borderId="24" xfId="1" applyFont="1" applyFill="1" applyBorder="1" applyAlignment="1">
      <alignment horizontal="center"/>
    </xf>
    <xf numFmtId="0" fontId="18" fillId="7" borderId="7" xfId="2" applyFont="1" applyFill="1" applyBorder="1" applyAlignment="1"/>
    <xf numFmtId="0" fontId="18" fillId="7" borderId="8" xfId="2" applyFont="1" applyFill="1" applyBorder="1" applyAlignment="1"/>
    <xf numFmtId="0" fontId="18" fillId="7" borderId="9" xfId="2" applyFont="1" applyFill="1" applyBorder="1" applyAlignment="1"/>
    <xf numFmtId="0" fontId="18" fillId="7" borderId="2" xfId="2" applyFont="1" applyFill="1" applyBorder="1" applyAlignment="1"/>
    <xf numFmtId="0" fontId="18" fillId="7" borderId="2" xfId="2" applyFont="1" applyFill="1" applyBorder="1" applyAlignment="1">
      <alignment horizontal="left"/>
    </xf>
    <xf numFmtId="0" fontId="18" fillId="7" borderId="3" xfId="2" applyFont="1" applyFill="1" applyBorder="1" applyAlignment="1">
      <alignment horizontal="left"/>
    </xf>
    <xf numFmtId="0" fontId="19" fillId="7" borderId="2" xfId="2" applyFont="1" applyFill="1" applyBorder="1" applyAlignment="1"/>
    <xf numFmtId="0" fontId="21" fillId="7" borderId="7" xfId="0" applyFont="1" applyFill="1" applyBorder="1"/>
    <xf numFmtId="0" fontId="21" fillId="7" borderId="8" xfId="0" applyFont="1" applyFill="1" applyBorder="1"/>
    <xf numFmtId="0" fontId="16" fillId="7" borderId="8" xfId="0" applyFont="1" applyFill="1" applyBorder="1" applyAlignment="1"/>
    <xf numFmtId="0" fontId="21" fillId="7" borderId="10" xfId="0" applyFont="1" applyFill="1" applyBorder="1" applyAlignment="1">
      <alignment horizontal="center"/>
    </xf>
    <xf numFmtId="9" fontId="16" fillId="7" borderId="17" xfId="1" applyFont="1" applyFill="1" applyBorder="1" applyAlignment="1">
      <alignment wrapText="1"/>
    </xf>
    <xf numFmtId="0" fontId="17" fillId="7" borderId="7" xfId="2" applyFont="1" applyFill="1" applyBorder="1"/>
    <xf numFmtId="0" fontId="17" fillId="7" borderId="8" xfId="2" applyFont="1" applyFill="1" applyBorder="1"/>
    <xf numFmtId="0" fontId="17" fillId="7" borderId="10" xfId="2" applyFont="1" applyFill="1" applyBorder="1" applyAlignment="1">
      <alignment horizontal="center"/>
    </xf>
    <xf numFmtId="9" fontId="16" fillId="7" borderId="9" xfId="1" applyFont="1" applyFill="1" applyBorder="1" applyAlignment="1">
      <alignment wrapText="1"/>
    </xf>
    <xf numFmtId="0" fontId="16" fillId="0" borderId="0" xfId="0" applyFont="1"/>
    <xf numFmtId="0" fontId="16" fillId="5" borderId="0" xfId="0" applyFont="1" applyFill="1"/>
    <xf numFmtId="0" fontId="22" fillId="5" borderId="0" xfId="0" applyFont="1" applyFill="1"/>
    <xf numFmtId="0" fontId="23" fillId="5" borderId="0" xfId="0" applyFont="1" applyFill="1" applyAlignment="1">
      <alignment horizontal="right"/>
    </xf>
    <xf numFmtId="0" fontId="23" fillId="7" borderId="10" xfId="0" applyFont="1" applyFill="1" applyBorder="1" applyAlignment="1">
      <alignment wrapText="1"/>
    </xf>
    <xf numFmtId="0" fontId="23" fillId="7" borderId="10" xfId="0" applyFont="1" applyFill="1" applyBorder="1" applyAlignment="1">
      <alignment horizontal="center"/>
    </xf>
    <xf numFmtId="9" fontId="23" fillId="7" borderId="10" xfId="0" applyNumberFormat="1" applyFont="1" applyFill="1" applyBorder="1"/>
    <xf numFmtId="0" fontId="16" fillId="5" borderId="0" xfId="0" applyFont="1" applyFill="1" applyAlignment="1">
      <alignment wrapText="1"/>
    </xf>
    <xf numFmtId="0" fontId="16" fillId="7" borderId="18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8" fillId="7" borderId="7" xfId="2" applyFont="1" applyFill="1" applyBorder="1" applyAlignment="1">
      <alignment horizontal="center"/>
    </xf>
    <xf numFmtId="0" fontId="8" fillId="7" borderId="9" xfId="2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7" borderId="19" xfId="2" applyFont="1" applyFill="1" applyBorder="1" applyAlignment="1">
      <alignment horizontal="left" wrapText="1"/>
    </xf>
    <xf numFmtId="0" fontId="6" fillId="7" borderId="21" xfId="2" applyFont="1" applyFill="1" applyBorder="1" applyAlignment="1">
      <alignment horizontal="left" wrapText="1"/>
    </xf>
    <xf numFmtId="0" fontId="0" fillId="7" borderId="19" xfId="0" applyFont="1" applyFill="1" applyBorder="1" applyAlignment="1">
      <alignment horizontal="left" wrapText="1"/>
    </xf>
    <xf numFmtId="0" fontId="0" fillId="7" borderId="21" xfId="0" applyFont="1" applyFill="1" applyBorder="1" applyAlignment="1">
      <alignment horizontal="left" wrapText="1"/>
    </xf>
    <xf numFmtId="0" fontId="0" fillId="7" borderId="19" xfId="0" applyFont="1" applyFill="1" applyBorder="1" applyAlignment="1">
      <alignment horizontal="left"/>
    </xf>
    <xf numFmtId="0" fontId="0" fillId="7" borderId="21" xfId="0" applyFont="1" applyFill="1" applyBorder="1" applyAlignment="1">
      <alignment horizontal="left"/>
    </xf>
    <xf numFmtId="0" fontId="0" fillId="7" borderId="16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4" fillId="6" borderId="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15" fillId="7" borderId="8" xfId="0" applyFont="1" applyFill="1" applyBorder="1" applyAlignment="1">
      <alignment horizontal="center"/>
    </xf>
    <xf numFmtId="0" fontId="15" fillId="7" borderId="9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4" fillId="6" borderId="8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2" fillId="4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0" fontId="4" fillId="6" borderId="2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17" fillId="7" borderId="7" xfId="2" applyFont="1" applyFill="1" applyBorder="1" applyAlignment="1">
      <alignment horizontal="left" vertical="center" wrapText="1"/>
    </xf>
    <xf numFmtId="0" fontId="17" fillId="7" borderId="8" xfId="2" applyFont="1" applyFill="1" applyBorder="1" applyAlignment="1">
      <alignment horizontal="left" vertical="center" wrapText="1"/>
    </xf>
    <xf numFmtId="0" fontId="17" fillId="7" borderId="9" xfId="2" applyFont="1" applyFill="1" applyBorder="1" applyAlignment="1">
      <alignment horizontal="left" vertical="center" wrapText="1"/>
    </xf>
    <xf numFmtId="0" fontId="0" fillId="0" borderId="21" xfId="0" applyFont="1" applyBorder="1" applyAlignment="1">
      <alignment horizontal="left"/>
    </xf>
    <xf numFmtId="0" fontId="0" fillId="7" borderId="19" xfId="0" applyFill="1" applyBorder="1" applyAlignment="1">
      <alignment horizontal="left"/>
    </xf>
    <xf numFmtId="0" fontId="0" fillId="7" borderId="21" xfId="0" applyFill="1" applyBorder="1" applyAlignment="1">
      <alignment horizontal="left"/>
    </xf>
    <xf numFmtId="0" fontId="0" fillId="7" borderId="20" xfId="0" applyFill="1" applyBorder="1" applyAlignment="1">
      <alignment horizontal="left"/>
    </xf>
    <xf numFmtId="0" fontId="0" fillId="7" borderId="22" xfId="0" applyFill="1" applyBorder="1" applyAlignment="1">
      <alignment horizontal="left"/>
    </xf>
    <xf numFmtId="0" fontId="10" fillId="7" borderId="19" xfId="0" applyFont="1" applyFill="1" applyBorder="1" applyAlignment="1">
      <alignment horizontal="left" wrapText="1"/>
    </xf>
    <xf numFmtId="0" fontId="10" fillId="7" borderId="21" xfId="0" applyFont="1" applyFill="1" applyBorder="1" applyAlignment="1">
      <alignment horizontal="left" wrapText="1"/>
    </xf>
    <xf numFmtId="0" fontId="11" fillId="7" borderId="19" xfId="0" applyFont="1" applyFill="1" applyBorder="1" applyAlignment="1">
      <alignment horizontal="left" wrapText="1"/>
    </xf>
    <xf numFmtId="0" fontId="11" fillId="7" borderId="21" xfId="0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87454464"/>
        <c:axId val="87456000"/>
        <c:axId val="0"/>
      </c:bar3DChart>
      <c:catAx>
        <c:axId val="874544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87456000"/>
        <c:crosses val="autoZero"/>
        <c:auto val="1"/>
        <c:lblAlgn val="ctr"/>
        <c:lblOffset val="100"/>
      </c:catAx>
      <c:valAx>
        <c:axId val="8745600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7454464"/>
        <c:crosses val="autoZero"/>
        <c:crossBetween val="between"/>
      </c:valAx>
    </c:plotArea>
    <c:legend>
      <c:legendPos val="t"/>
      <c:legendEntry>
        <c:idx val="0"/>
        <c:delete val="1"/>
      </c:legendEntry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Mayo 2017'!$D$95:$J$95</c:f>
              <c:strCache>
                <c:ptCount val="1"/>
                <c:pt idx="0">
                  <c:v>       FORMATO SOLICITADO</c:v>
                </c:pt>
              </c:strCache>
            </c:strRef>
          </c:tx>
          <c:cat>
            <c:strRef>
              <c:f>'Estadísticas Mayo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2017'!$G$96:$G$100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cat>
            <c:strRef>
              <c:f>'Estadísticas Mayo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2017'!$H$96:$H$100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385E-2"/>
                  <c:y val="-2.8837798861020607E-2"/>
                </c:manualLayout>
              </c:layout>
              <c:showVal val="1"/>
            </c:dLbl>
            <c:dLbl>
              <c:idx val="3"/>
              <c:layout>
                <c:manualLayout>
                  <c:x val="7.6540375047837736E-3"/>
                  <c:y val="-2.758621355446185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185E-2"/>
                </c:manualLayout>
              </c:layout>
              <c:showVal val="1"/>
            </c:dLbl>
            <c:dLbl>
              <c:idx val="5"/>
              <c:layout>
                <c:manualLayout>
                  <c:x val="3.0303033918281392E-3"/>
                  <c:y val="-1.9704433497537251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Mayo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2017'!$I$96:$I$100</c:f>
              <c:numCache>
                <c:formatCode>General</c:formatCode>
                <c:ptCount val="5"/>
                <c:pt idx="0">
                  <c:v>16</c:v>
                </c:pt>
                <c:pt idx="1">
                  <c:v>182</c:v>
                </c:pt>
                <c:pt idx="2">
                  <c:v>269</c:v>
                </c:pt>
                <c:pt idx="3">
                  <c:v>15</c:v>
                </c:pt>
                <c:pt idx="4">
                  <c:v>12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0166400"/>
        <c:axId val="90167936"/>
        <c:axId val="0"/>
      </c:bar3DChart>
      <c:catAx>
        <c:axId val="901664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90167936"/>
        <c:crosses val="autoZero"/>
        <c:auto val="1"/>
        <c:lblAlgn val="ctr"/>
        <c:lblOffset val="100"/>
      </c:catAx>
      <c:valAx>
        <c:axId val="9016793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016640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625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Mayo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2017'!$F$155:$F$158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Mayo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2017'!$H$155:$H$158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Mayo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2017'!$G$155:$G$158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582E-2"/>
                  <c:y val="-0.19397429370270791"/>
                </c:manualLayout>
              </c:layout>
              <c:showVal val="1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</c:dLbl>
            <c:dLbl>
              <c:idx val="2"/>
              <c:layout>
                <c:manualLayout>
                  <c:x val="1.3320013320013323E-2"/>
                  <c:y val="-0.14529914529914642"/>
                </c:manualLayout>
              </c:layout>
              <c:showVal val="1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Mayo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2017'!$I$155:$I$158</c:f>
              <c:numCache>
                <c:formatCode>General</c:formatCode>
                <c:ptCount val="4"/>
                <c:pt idx="0">
                  <c:v>388</c:v>
                </c:pt>
                <c:pt idx="1">
                  <c:v>103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Mayo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2017'!$J$155:$J$158</c:f>
              <c:numCache>
                <c:formatCode>0%</c:formatCode>
                <c:ptCount val="4"/>
                <c:pt idx="0">
                  <c:v>0.78542510121457487</c:v>
                </c:pt>
                <c:pt idx="1">
                  <c:v>0.20850202429149797</c:v>
                </c:pt>
                <c:pt idx="2">
                  <c:v>4.048582995951417E-3</c:v>
                </c:pt>
                <c:pt idx="3">
                  <c:v>2.0242914979757085E-3</c:v>
                </c:pt>
              </c:numCache>
            </c:numRef>
          </c:val>
        </c:ser>
        <c:dLbls>
          <c:showVal val="1"/>
        </c:dLbls>
        <c:gapWidth val="95"/>
        <c:shape val="cylinder"/>
        <c:axId val="87332736"/>
        <c:axId val="87334272"/>
        <c:axId val="0"/>
      </c:bar3DChart>
      <c:catAx>
        <c:axId val="873327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87334272"/>
        <c:crosses val="autoZero"/>
        <c:auto val="1"/>
        <c:lblAlgn val="ctr"/>
        <c:lblOffset val="100"/>
      </c:catAx>
      <c:valAx>
        <c:axId val="87334272"/>
        <c:scaling>
          <c:orientation val="minMax"/>
        </c:scaling>
        <c:delete val="1"/>
        <c:axPos val="l"/>
        <c:numFmt formatCode="General" sourceLinked="1"/>
        <c:tickLblPos val="none"/>
        <c:crossAx val="87332736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542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Mayo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2017'!$F$211:$F$214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13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Mayo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2017'!$G$211:$G$214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4962593516209481E-2"/>
                  <c:y val="-6.4814814814815408E-2"/>
                </c:manualLayout>
              </c:layout>
              <c:showVal val="1"/>
            </c:dLbl>
            <c:dLbl>
              <c:idx val="3"/>
              <c:layout>
                <c:manualLayout>
                  <c:x val="1.3300083125519543E-2"/>
                  <c:y val="-2.7777777777778141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Mayo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2017'!$H$211:$H$214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Mayo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2017'!$I$211:$I$214</c:f>
              <c:numCache>
                <c:formatCode>General</c:formatCode>
                <c:ptCount val="4"/>
                <c:pt idx="0">
                  <c:v>277</c:v>
                </c:pt>
                <c:pt idx="1">
                  <c:v>157</c:v>
                </c:pt>
                <c:pt idx="2">
                  <c:v>13</c:v>
                </c:pt>
                <c:pt idx="3">
                  <c:v>45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</c:dLbl>
            <c:showVal val="1"/>
          </c:dLbls>
          <c:cat>
            <c:strRef>
              <c:f>'Estadísticas Mayo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2017'!$J$211:$J$214</c:f>
              <c:numCache>
                <c:formatCode>0%</c:formatCode>
                <c:ptCount val="4"/>
                <c:pt idx="0">
                  <c:v>0.56300813008130079</c:v>
                </c:pt>
                <c:pt idx="1">
                  <c:v>0.31910569105691056</c:v>
                </c:pt>
                <c:pt idx="2">
                  <c:v>2.6422764227642278E-2</c:v>
                </c:pt>
                <c:pt idx="3">
                  <c:v>9.1463414634146339E-2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5671808"/>
        <c:axId val="95673344"/>
        <c:axId val="0"/>
      </c:bar3DChart>
      <c:catAx>
        <c:axId val="956718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5673344"/>
        <c:crosses val="autoZero"/>
        <c:auto val="1"/>
        <c:lblAlgn val="ctr"/>
        <c:lblOffset val="100"/>
      </c:catAx>
      <c:valAx>
        <c:axId val="95673344"/>
        <c:scaling>
          <c:orientation val="minMax"/>
        </c:scaling>
        <c:delete val="1"/>
        <c:axPos val="l"/>
        <c:numFmt formatCode="General" sourceLinked="1"/>
        <c:tickLblPos val="none"/>
        <c:crossAx val="95671808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Mayo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Mayo 2017'!$C$22:$E$22</c:f>
              <c:numCache>
                <c:formatCode>General</c:formatCode>
                <c:ptCount val="3"/>
                <c:pt idx="0">
                  <c:v>277</c:v>
                </c:pt>
                <c:pt idx="1">
                  <c:v>175</c:v>
                </c:pt>
                <c:pt idx="2">
                  <c:v>42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459508615251752E-2"/>
                  <c:y val="-0.13088082521153338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8.0511960265770548E-3"/>
                  <c:y val="-0.16909678248260976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'Estadísticas Mayo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Mayo 2017'!$C$23:$E$23</c:f>
              <c:numCache>
                <c:formatCode>0%</c:formatCode>
                <c:ptCount val="3"/>
                <c:pt idx="0">
                  <c:v>0.56072874493927127</c:v>
                </c:pt>
                <c:pt idx="1">
                  <c:v>0.354251012145749</c:v>
                </c:pt>
                <c:pt idx="2">
                  <c:v>8.5020242914979755E-2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5593600"/>
        <c:axId val="95595136"/>
        <c:axId val="0"/>
      </c:bar3DChart>
      <c:catAx>
        <c:axId val="955936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5595136"/>
        <c:crosses val="autoZero"/>
        <c:auto val="1"/>
        <c:lblAlgn val="ctr"/>
        <c:lblOffset val="100"/>
      </c:catAx>
      <c:valAx>
        <c:axId val="9559513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5593600"/>
        <c:crosses val="autoZero"/>
        <c:crossBetween val="between"/>
      </c:valAx>
    </c:plotArea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68E-2"/>
          <c:y val="0.18814161512033509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Mayo 2017'!$H$20:$O$20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Mayo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 2017'!$H$22:$K$22</c:f>
              <c:numCache>
                <c:formatCode>General</c:formatCode>
                <c:ptCount val="4"/>
                <c:pt idx="0">
                  <c:v>292</c:v>
                </c:pt>
                <c:pt idx="1">
                  <c:v>153</c:v>
                </c:pt>
                <c:pt idx="2">
                  <c:v>14</c:v>
                </c:pt>
                <c:pt idx="3">
                  <c:v>35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6331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Val val="1"/>
            </c:dLbl>
            <c:dLbl>
              <c:idx val="5"/>
              <c:layout>
                <c:manualLayout>
                  <c:x val="5.7773123578985864E-3"/>
                  <c:y val="-7.4561377758883454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Mayo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 2017'!$H$23:$K$23</c:f>
              <c:numCache>
                <c:formatCode>0%</c:formatCode>
                <c:ptCount val="4"/>
                <c:pt idx="0">
                  <c:v>0.59109311740890691</c:v>
                </c:pt>
                <c:pt idx="1">
                  <c:v>0.30971659919028338</c:v>
                </c:pt>
                <c:pt idx="2">
                  <c:v>2.8340080971659919E-2</c:v>
                </c:pt>
                <c:pt idx="3">
                  <c:v>7.08502024291498E-2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5775744"/>
        <c:axId val="95781632"/>
        <c:axId val="0"/>
      </c:bar3DChart>
      <c:catAx>
        <c:axId val="957757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5781632"/>
        <c:crosses val="autoZero"/>
        <c:auto val="1"/>
        <c:lblAlgn val="ctr"/>
        <c:lblOffset val="100"/>
      </c:catAx>
      <c:valAx>
        <c:axId val="9578163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577574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cat>
            <c:multiLvlStrRef>
              <c:f>'Estadísticas Mayo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2017'!$G$184:$G$187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multiLvlStrRef>
              <c:f>'Estadísticas Mayo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2017'!$H$184:$H$187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cat>
            <c:multiLvlStrRef>
              <c:f>'Estadísticas Mayo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2017'!$I$184:$I$187</c:f>
              <c:numCache>
                <c:formatCode>General</c:formatCode>
                <c:ptCount val="4"/>
                <c:pt idx="0">
                  <c:v>184</c:v>
                </c:pt>
                <c:pt idx="1">
                  <c:v>285</c:v>
                </c:pt>
                <c:pt idx="2">
                  <c:v>25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832E-2"/>
                  <c:y val="-0.12682920803369163"/>
                </c:manualLayout>
              </c:layout>
              <c:showVal val="1"/>
            </c:dLbl>
            <c:dLbl>
              <c:idx val="1"/>
              <c:layout>
                <c:manualLayout>
                  <c:x val="2.1151221481930202E-2"/>
                  <c:y val="-0.1173642046635147"/>
                </c:manualLayout>
              </c:layout>
              <c:showVal val="1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</c:dLbl>
            <c:dLbl>
              <c:idx val="3"/>
              <c:layout>
                <c:manualLayout>
                  <c:x val="1.1832020997375365E-2"/>
                  <c:y val="-0.15167476269391167"/>
                </c:manualLayout>
              </c:layout>
              <c:showVal val="1"/>
            </c:dLbl>
            <c:showVal val="1"/>
          </c:dLbls>
          <c:cat>
            <c:multiLvlStrRef>
              <c:f>'Estadísticas Mayo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2017'!$J$184:$J$187</c:f>
              <c:numCache>
                <c:formatCode>0%</c:formatCode>
                <c:ptCount val="4"/>
                <c:pt idx="0">
                  <c:v>0.37246963562753038</c:v>
                </c:pt>
                <c:pt idx="1">
                  <c:v>0.57692307692307687</c:v>
                </c:pt>
                <c:pt idx="2">
                  <c:v>5.0607287449392711E-2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5711616"/>
        <c:axId val="95713152"/>
        <c:axId val="0"/>
      </c:bar3DChart>
      <c:catAx>
        <c:axId val="957116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95713152"/>
        <c:crosses val="autoZero"/>
        <c:auto val="1"/>
        <c:lblAlgn val="ctr"/>
        <c:lblOffset val="100"/>
      </c:catAx>
      <c:valAx>
        <c:axId val="95713152"/>
        <c:scaling>
          <c:orientation val="minMax"/>
        </c:scaling>
        <c:delete val="1"/>
        <c:axPos val="l"/>
        <c:numFmt formatCode="General" sourceLinked="1"/>
        <c:tickLblPos val="none"/>
        <c:crossAx val="95711616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5862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Mayo 2017'!$E$238:$E$295</c:f>
              <c:strCache>
                <c:ptCount val="58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Maujeres Zapopanas</c:v>
                </c:pt>
                <c:pt idx="48">
                  <c:v>Museo De Arte de Zapopan (MAZ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</c:strCache>
            </c:strRef>
          </c:cat>
          <c:val>
            <c:numRef>
              <c:f>'Estadísticas Mayo 2017'!$F$238:$F$295</c:f>
              <c:numCache>
                <c:formatCode>General</c:formatCode>
                <c:ptCount val="58"/>
              </c:numCache>
            </c:numRef>
          </c:val>
        </c:ser>
        <c:ser>
          <c:idx val="1"/>
          <c:order val="1"/>
          <c:cat>
            <c:strRef>
              <c:f>'Estadísticas Mayo 2017'!$E$238:$E$295</c:f>
              <c:strCache>
                <c:ptCount val="58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Maujeres Zapopanas</c:v>
                </c:pt>
                <c:pt idx="48">
                  <c:v>Museo De Arte de Zapopan (MAZ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</c:strCache>
            </c:strRef>
          </c:cat>
          <c:val>
            <c:numRef>
              <c:f>'Estadísticas Mayo 2017'!$G$238:$G$295</c:f>
              <c:numCache>
                <c:formatCode>General</c:formatCode>
                <c:ptCount val="58"/>
                <c:pt idx="0">
                  <c:v>2</c:v>
                </c:pt>
                <c:pt idx="1">
                  <c:v>1</c:v>
                </c:pt>
                <c:pt idx="2">
                  <c:v>31</c:v>
                </c:pt>
                <c:pt idx="3">
                  <c:v>26</c:v>
                </c:pt>
                <c:pt idx="4">
                  <c:v>7</c:v>
                </c:pt>
                <c:pt idx="5">
                  <c:v>40</c:v>
                </c:pt>
                <c:pt idx="6">
                  <c:v>4</c:v>
                </c:pt>
                <c:pt idx="7">
                  <c:v>136</c:v>
                </c:pt>
                <c:pt idx="8">
                  <c:v>2</c:v>
                </c:pt>
                <c:pt idx="9">
                  <c:v>4</c:v>
                </c:pt>
                <c:pt idx="10">
                  <c:v>22</c:v>
                </c:pt>
                <c:pt idx="11">
                  <c:v>3</c:v>
                </c:pt>
                <c:pt idx="12">
                  <c:v>1</c:v>
                </c:pt>
                <c:pt idx="13">
                  <c:v>12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37</c:v>
                </c:pt>
                <c:pt idx="20">
                  <c:v>2</c:v>
                </c:pt>
                <c:pt idx="21">
                  <c:v>7</c:v>
                </c:pt>
                <c:pt idx="22">
                  <c:v>8</c:v>
                </c:pt>
                <c:pt idx="23">
                  <c:v>29</c:v>
                </c:pt>
                <c:pt idx="24">
                  <c:v>130</c:v>
                </c:pt>
                <c:pt idx="25">
                  <c:v>123</c:v>
                </c:pt>
                <c:pt idx="26">
                  <c:v>63</c:v>
                </c:pt>
                <c:pt idx="27">
                  <c:v>5</c:v>
                </c:pt>
                <c:pt idx="28">
                  <c:v>1</c:v>
                </c:pt>
                <c:pt idx="29">
                  <c:v>12</c:v>
                </c:pt>
                <c:pt idx="30">
                  <c:v>2</c:v>
                </c:pt>
                <c:pt idx="31">
                  <c:v>10</c:v>
                </c:pt>
                <c:pt idx="32">
                  <c:v>10</c:v>
                </c:pt>
                <c:pt idx="33">
                  <c:v>2</c:v>
                </c:pt>
                <c:pt idx="34">
                  <c:v>5</c:v>
                </c:pt>
                <c:pt idx="35">
                  <c:v>12</c:v>
                </c:pt>
                <c:pt idx="36">
                  <c:v>4</c:v>
                </c:pt>
                <c:pt idx="37">
                  <c:v>1</c:v>
                </c:pt>
                <c:pt idx="38">
                  <c:v>0</c:v>
                </c:pt>
                <c:pt idx="39">
                  <c:v>10</c:v>
                </c:pt>
                <c:pt idx="40">
                  <c:v>6</c:v>
                </c:pt>
                <c:pt idx="41">
                  <c:v>80</c:v>
                </c:pt>
                <c:pt idx="42">
                  <c:v>76</c:v>
                </c:pt>
                <c:pt idx="43">
                  <c:v>0</c:v>
                </c:pt>
                <c:pt idx="44">
                  <c:v>2</c:v>
                </c:pt>
                <c:pt idx="45">
                  <c:v>3</c:v>
                </c:pt>
                <c:pt idx="46">
                  <c:v>1</c:v>
                </c:pt>
                <c:pt idx="47">
                  <c:v>0</c:v>
                </c:pt>
                <c:pt idx="48">
                  <c:v>4</c:v>
                </c:pt>
                <c:pt idx="49">
                  <c:v>1</c:v>
                </c:pt>
                <c:pt idx="50">
                  <c:v>17</c:v>
                </c:pt>
                <c:pt idx="51">
                  <c:v>2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3</c:v>
                </c:pt>
                <c:pt idx="57">
                  <c:v>3</c:v>
                </c:pt>
              </c:numCache>
            </c:numRef>
          </c:val>
        </c:ser>
        <c:shape val="box"/>
        <c:axId val="95892992"/>
        <c:axId val="95894528"/>
        <c:axId val="0"/>
      </c:bar3DChart>
      <c:catAx>
        <c:axId val="95892992"/>
        <c:scaling>
          <c:orientation val="minMax"/>
        </c:scaling>
        <c:axPos val="b"/>
        <c:numFmt formatCode="General" sourceLinked="1"/>
        <c:tickLblPos val="nextTo"/>
        <c:crossAx val="95894528"/>
        <c:crosses val="autoZero"/>
        <c:auto val="1"/>
        <c:lblAlgn val="ctr"/>
        <c:lblOffset val="100"/>
      </c:catAx>
      <c:valAx>
        <c:axId val="95894528"/>
        <c:scaling>
          <c:orientation val="minMax"/>
        </c:scaling>
        <c:delete val="1"/>
        <c:axPos val="l"/>
        <c:numFmt formatCode="General" sourceLinked="1"/>
        <c:tickLblPos val="none"/>
        <c:crossAx val="95892992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Mayo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2017'!$F$44:$F$59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Mayo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2017'!$G$44:$G$59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Mayo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2017'!$H$44:$H$59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Mayo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2017'!$I$44:$I$59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cat>
            <c:strRef>
              <c:f>'Estadísticas Mayo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2017'!$J$44:$J$59</c:f>
              <c:numCache>
                <c:formatCode>General</c:formatCode>
                <c:ptCount val="16"/>
                <c:pt idx="0">
                  <c:v>5</c:v>
                </c:pt>
                <c:pt idx="1">
                  <c:v>0</c:v>
                </c:pt>
                <c:pt idx="2">
                  <c:v>4</c:v>
                </c:pt>
                <c:pt idx="3">
                  <c:v>81</c:v>
                </c:pt>
                <c:pt idx="4">
                  <c:v>0</c:v>
                </c:pt>
                <c:pt idx="5">
                  <c:v>113</c:v>
                </c:pt>
                <c:pt idx="6">
                  <c:v>135</c:v>
                </c:pt>
                <c:pt idx="7">
                  <c:v>0</c:v>
                </c:pt>
                <c:pt idx="8">
                  <c:v>92</c:v>
                </c:pt>
                <c:pt idx="9">
                  <c:v>1</c:v>
                </c:pt>
                <c:pt idx="10">
                  <c:v>50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7</c:v>
                </c:pt>
                <c:pt idx="15">
                  <c:v>0</c:v>
                </c:pt>
              </c:numCache>
            </c:numRef>
          </c:val>
        </c:ser>
        <c:shape val="box"/>
        <c:axId val="95937664"/>
        <c:axId val="95939200"/>
        <c:axId val="0"/>
      </c:bar3DChart>
      <c:catAx>
        <c:axId val="95937664"/>
        <c:scaling>
          <c:orientation val="minMax"/>
        </c:scaling>
        <c:axPos val="b"/>
        <c:numFmt formatCode="General" sourceLinked="1"/>
        <c:tickLblPos val="nextTo"/>
        <c:crossAx val="95939200"/>
        <c:crosses val="autoZero"/>
        <c:auto val="1"/>
        <c:lblAlgn val="ctr"/>
        <c:lblOffset val="100"/>
      </c:catAx>
      <c:valAx>
        <c:axId val="95939200"/>
        <c:scaling>
          <c:orientation val="minMax"/>
        </c:scaling>
        <c:axPos val="l"/>
        <c:majorGridlines/>
        <c:numFmt formatCode="General" sourceLinked="1"/>
        <c:tickLblPos val="nextTo"/>
        <c:crossAx val="95937664"/>
        <c:crosses val="autoZero"/>
        <c:crossBetween val="between"/>
      </c:valAx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298</xdr:row>
      <xdr:rowOff>108857</xdr:rowOff>
    </xdr:from>
    <xdr:to>
      <xdr:col>14</xdr:col>
      <xdr:colOff>870855</xdr:colOff>
      <xdr:row>337</xdr:row>
      <xdr:rowOff>121229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2631765</xdr:colOff>
      <xdr:row>2</xdr:row>
      <xdr:rowOff>51955</xdr:rowOff>
    </xdr:from>
    <xdr:to>
      <xdr:col>6</xdr:col>
      <xdr:colOff>1527464</xdr:colOff>
      <xdr:row>9</xdr:row>
      <xdr:rowOff>42002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991992" y="432955"/>
          <a:ext cx="1524599" cy="1323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6"/>
  <sheetViews>
    <sheetView tabSelected="1" zoomScale="88" zoomScaleNormal="88" workbookViewId="0">
      <selection activeCell="B13" sqref="B13:O13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48" t="s">
        <v>0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3"/>
      <c r="Q13" s="1"/>
    </row>
    <row r="14" spans="1:17" ht="43.5" customHeight="1" thickBot="1">
      <c r="A14" s="1"/>
      <c r="B14" s="150" t="s">
        <v>86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53" t="s">
        <v>1</v>
      </c>
      <c r="D20" s="154"/>
      <c r="E20" s="154"/>
      <c r="F20" s="155"/>
      <c r="G20" s="71"/>
      <c r="H20" s="153" t="s">
        <v>2</v>
      </c>
      <c r="I20" s="154"/>
      <c r="J20" s="154"/>
      <c r="K20" s="154"/>
      <c r="L20" s="155"/>
      <c r="M20" s="61"/>
      <c r="N20" s="61"/>
      <c r="O20" s="61"/>
      <c r="P20" s="5"/>
      <c r="Q20" s="1"/>
      <c r="R20" s="6"/>
    </row>
    <row r="21" spans="1:18" s="9" customFormat="1" ht="15.75" thickBot="1">
      <c r="A21" s="7"/>
      <c r="B21" s="8"/>
      <c r="C21" s="72" t="s">
        <v>3</v>
      </c>
      <c r="D21" s="73" t="s">
        <v>4</v>
      </c>
      <c r="E21" s="74" t="s">
        <v>5</v>
      </c>
      <c r="F21" s="72" t="s">
        <v>6</v>
      </c>
      <c r="G21" s="75"/>
      <c r="H21" s="74" t="s">
        <v>7</v>
      </c>
      <c r="I21" s="74" t="s">
        <v>8</v>
      </c>
      <c r="J21" s="72" t="s">
        <v>9</v>
      </c>
      <c r="K21" s="72" t="s">
        <v>10</v>
      </c>
      <c r="L21" s="72" t="s">
        <v>6</v>
      </c>
      <c r="M21" s="8"/>
      <c r="N21" s="8"/>
      <c r="O21" s="8"/>
      <c r="P21" s="7"/>
      <c r="Q21" s="7"/>
    </row>
    <row r="22" spans="1:18" ht="16.5" thickBot="1">
      <c r="A22" s="1"/>
      <c r="C22" s="76">
        <v>277</v>
      </c>
      <c r="D22" s="77">
        <v>175</v>
      </c>
      <c r="E22" s="77">
        <v>42</v>
      </c>
      <c r="F22" s="78">
        <f>SUM(C22:E22)</f>
        <v>494</v>
      </c>
      <c r="G22" s="79"/>
      <c r="H22" s="76">
        <v>292</v>
      </c>
      <c r="I22" s="76">
        <v>153</v>
      </c>
      <c r="J22" s="76">
        <v>14</v>
      </c>
      <c r="K22" s="76">
        <v>35</v>
      </c>
      <c r="L22" s="78">
        <f>SUM(H22:K22)</f>
        <v>494</v>
      </c>
      <c r="M22" s="5"/>
      <c r="N22" s="5"/>
      <c r="O22" s="13"/>
      <c r="P22" s="1"/>
      <c r="Q22" s="1"/>
    </row>
    <row r="23" spans="1:18" ht="16.5" thickBot="1">
      <c r="A23" s="1"/>
      <c r="C23" s="80">
        <f>+C22/F22</f>
        <v>0.56072874493927127</v>
      </c>
      <c r="D23" s="81">
        <f>+D22/F22</f>
        <v>0.354251012145749</v>
      </c>
      <c r="E23" s="82">
        <f>+E22/F22</f>
        <v>8.5020242914979755E-2</v>
      </c>
      <c r="F23" s="83">
        <f>SUM(C23:E23)</f>
        <v>1</v>
      </c>
      <c r="G23" s="79"/>
      <c r="H23" s="80">
        <f>+H22/L22</f>
        <v>0.59109311740890691</v>
      </c>
      <c r="I23" s="80">
        <f>+I22/L22</f>
        <v>0.30971659919028338</v>
      </c>
      <c r="J23" s="80">
        <f>+J22/L22</f>
        <v>2.8340080971659919E-2</v>
      </c>
      <c r="K23" s="80">
        <f>+K22/L22</f>
        <v>7.08502024291498E-2</v>
      </c>
      <c r="L23" s="83">
        <f>SUM(H23:K23)</f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52" t="s">
        <v>11</v>
      </c>
      <c r="E43" s="152"/>
      <c r="F43" s="152"/>
      <c r="G43" s="152"/>
      <c r="H43" s="152"/>
      <c r="I43" s="152"/>
      <c r="J43" s="152"/>
      <c r="K43" s="152"/>
      <c r="L43" s="152"/>
      <c r="M43" s="152"/>
      <c r="N43" s="5"/>
      <c r="O43" s="5"/>
      <c r="P43" s="5"/>
      <c r="Q43" s="1"/>
    </row>
    <row r="44" spans="1:17" ht="16.5" thickBot="1">
      <c r="A44" s="1"/>
      <c r="C44" s="5"/>
      <c r="D44" s="84">
        <v>1</v>
      </c>
      <c r="E44" s="85" t="str">
        <f>+'[1]ACUM-MAYO'!A61</f>
        <v>SE TIENE POR NO PRESENTADA ( NO CUMPLIÓ PREVENCIÓN)</v>
      </c>
      <c r="F44" s="86"/>
      <c r="G44" s="86"/>
      <c r="H44" s="86"/>
      <c r="I44" s="87"/>
      <c r="J44" s="135">
        <v>5</v>
      </c>
      <c r="K44" s="136"/>
      <c r="L44" s="137"/>
      <c r="M44" s="88">
        <f>+$J44/$J61</f>
        <v>1.0121457489878543E-2</v>
      </c>
      <c r="N44" s="5"/>
      <c r="O44" s="5"/>
      <c r="P44" s="5"/>
      <c r="Q44" s="1"/>
    </row>
    <row r="45" spans="1:17" ht="16.5" thickBot="1">
      <c r="A45" s="1"/>
      <c r="C45" s="5"/>
      <c r="D45" s="76">
        <v>2</v>
      </c>
      <c r="E45" s="89" t="str">
        <f>+'[1]ACUM-MAYO'!A62</f>
        <v>NO CUMPLIO CON LOS EXTREMOS DEL ARTÍCULO 79 (REQUISITOS)</v>
      </c>
      <c r="F45" s="90"/>
      <c r="G45" s="90"/>
      <c r="H45" s="90"/>
      <c r="I45" s="91"/>
      <c r="J45" s="138">
        <v>0</v>
      </c>
      <c r="K45" s="139"/>
      <c r="L45" s="140"/>
      <c r="M45" s="80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76">
        <v>3</v>
      </c>
      <c r="E46" s="89" t="str">
        <f>+'[1]ACUM-MAYO'!A63</f>
        <v xml:space="preserve">INCOMPETENCIA </v>
      </c>
      <c r="F46" s="90"/>
      <c r="G46" s="90"/>
      <c r="H46" s="90"/>
      <c r="I46" s="91"/>
      <c r="J46" s="138">
        <v>4</v>
      </c>
      <c r="K46" s="139"/>
      <c r="L46" s="140"/>
      <c r="M46" s="80">
        <f>+$J46/$J61</f>
        <v>8.0971659919028341E-3</v>
      </c>
      <c r="N46" s="5"/>
      <c r="O46" s="5"/>
      <c r="P46" s="5"/>
      <c r="Q46" s="1"/>
    </row>
    <row r="47" spans="1:17" ht="16.5" thickBot="1">
      <c r="A47" s="1"/>
      <c r="C47" s="5"/>
      <c r="D47" s="76">
        <v>4</v>
      </c>
      <c r="E47" s="89" t="str">
        <f>+'[1]ACUM-MAYO'!A64</f>
        <v>NEGATIVA POR INEXISTENCIA</v>
      </c>
      <c r="F47" s="90"/>
      <c r="G47" s="90"/>
      <c r="H47" s="90"/>
      <c r="I47" s="91"/>
      <c r="J47" s="138">
        <v>81</v>
      </c>
      <c r="K47" s="139"/>
      <c r="L47" s="140"/>
      <c r="M47" s="80">
        <f>+$J47/$J61</f>
        <v>0.16396761133603238</v>
      </c>
      <c r="N47" s="5"/>
      <c r="O47" s="5"/>
      <c r="P47" s="5"/>
      <c r="Q47" s="1"/>
    </row>
    <row r="48" spans="1:17" ht="16.5" thickBot="1">
      <c r="A48" s="1"/>
      <c r="C48" s="5"/>
      <c r="D48" s="76">
        <v>5</v>
      </c>
      <c r="E48" s="89" t="str">
        <f>+'[1]ACUM-MAYO'!A65</f>
        <v>NEGATIVA CONFIDENCIAL E INEXISTENTE</v>
      </c>
      <c r="F48" s="90"/>
      <c r="G48" s="90"/>
      <c r="H48" s="90"/>
      <c r="I48" s="91"/>
      <c r="J48" s="138">
        <v>0</v>
      </c>
      <c r="K48" s="139"/>
      <c r="L48" s="140"/>
      <c r="M48" s="80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76">
        <v>6</v>
      </c>
      <c r="E49" s="89" t="str">
        <f>+'[1]ACUM-MAYO'!A66</f>
        <v>AFIRMATIVO</v>
      </c>
      <c r="F49" s="90"/>
      <c r="G49" s="90"/>
      <c r="H49" s="90"/>
      <c r="I49" s="91"/>
      <c r="J49" s="138">
        <v>113</v>
      </c>
      <c r="K49" s="139"/>
      <c r="L49" s="140"/>
      <c r="M49" s="80">
        <f>+$J49/J61</f>
        <v>0.22874493927125505</v>
      </c>
      <c r="N49" s="5"/>
      <c r="O49" s="5"/>
      <c r="P49" s="5"/>
      <c r="Q49" s="1"/>
    </row>
    <row r="50" spans="1:17" ht="16.5" thickBot="1">
      <c r="A50" s="1"/>
      <c r="C50" s="5"/>
      <c r="D50" s="76">
        <v>7</v>
      </c>
      <c r="E50" s="89" t="str">
        <f>+'[1]ACUM-MAYO'!A67</f>
        <v xml:space="preserve">AFIRMATIVO PARCIAL POR CONFIDENCIALIDAD </v>
      </c>
      <c r="F50" s="90"/>
      <c r="G50" s="90"/>
      <c r="H50" s="90"/>
      <c r="I50" s="91"/>
      <c r="J50" s="138">
        <v>135</v>
      </c>
      <c r="K50" s="139"/>
      <c r="L50" s="140"/>
      <c r="M50" s="80">
        <f>+$J50/J61</f>
        <v>0.27327935222672067</v>
      </c>
      <c r="N50" s="5"/>
      <c r="O50" s="5"/>
      <c r="P50" s="5"/>
      <c r="Q50" s="1"/>
    </row>
    <row r="51" spans="1:17" ht="16.5" thickBot="1">
      <c r="A51" s="1"/>
      <c r="C51" s="5"/>
      <c r="D51" s="76">
        <v>8</v>
      </c>
      <c r="E51" s="89" t="str">
        <f>+'[1]ACUM-MAYO'!A68</f>
        <v>NEGATIVA POR CONFIDENCIALIDAD Y RESERVADA</v>
      </c>
      <c r="F51" s="92"/>
      <c r="G51" s="93"/>
      <c r="H51" s="93"/>
      <c r="I51" s="94"/>
      <c r="J51" s="138">
        <v>0</v>
      </c>
      <c r="K51" s="139"/>
      <c r="L51" s="140"/>
      <c r="M51" s="80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76">
        <v>9</v>
      </c>
      <c r="E52" s="89" t="str">
        <f>+'[1]ACUM-MAYO'!A69</f>
        <v>AFIRMATIVO PARCIAL POR CONFIDENCIALIDAD E INEXISTENCIA</v>
      </c>
      <c r="F52" s="95"/>
      <c r="G52" s="93"/>
      <c r="H52" s="93"/>
      <c r="I52" s="94"/>
      <c r="J52" s="138">
        <v>92</v>
      </c>
      <c r="K52" s="139"/>
      <c r="L52" s="140"/>
      <c r="M52" s="80">
        <f>+J52/J61</f>
        <v>0.18623481781376519</v>
      </c>
      <c r="N52" s="5"/>
      <c r="O52" s="5"/>
      <c r="P52" s="5"/>
      <c r="Q52" s="1"/>
    </row>
    <row r="53" spans="1:17" ht="16.5" thickBot="1">
      <c r="A53" s="1"/>
      <c r="C53" s="5"/>
      <c r="D53" s="76">
        <v>10</v>
      </c>
      <c r="E53" s="89" t="str">
        <f>+'[1]ACUM-MAYO'!A70</f>
        <v>AFIRMATIVO PARCIAL POR CONFIDENCIALIDAD, RESERVA E INEXISTENCIA</v>
      </c>
      <c r="F53" s="92"/>
      <c r="G53" s="93"/>
      <c r="H53" s="93"/>
      <c r="I53" s="94"/>
      <c r="J53" s="138">
        <v>1</v>
      </c>
      <c r="K53" s="139"/>
      <c r="L53" s="140"/>
      <c r="M53" s="80">
        <f>+J53/J61</f>
        <v>2.0242914979757085E-3</v>
      </c>
      <c r="N53" s="5"/>
      <c r="O53" s="5"/>
      <c r="P53" s="5"/>
      <c r="Q53" s="1"/>
    </row>
    <row r="54" spans="1:17" ht="16.5" thickBot="1">
      <c r="A54" s="1"/>
      <c r="C54" s="5"/>
      <c r="D54" s="76">
        <v>11</v>
      </c>
      <c r="E54" s="89" t="str">
        <f>+'[1]ACUM-MAYO'!A71</f>
        <v>AFIRMATIVO PARCIAL POR INEXISTENCIA</v>
      </c>
      <c r="F54" s="92"/>
      <c r="G54" s="93"/>
      <c r="H54" s="93"/>
      <c r="I54" s="94"/>
      <c r="J54" s="138">
        <v>50</v>
      </c>
      <c r="K54" s="139"/>
      <c r="L54" s="140"/>
      <c r="M54" s="80">
        <f>+$J54/J61</f>
        <v>0.10121457489878542</v>
      </c>
      <c r="N54" s="5"/>
      <c r="O54" s="5"/>
      <c r="P54" s="5"/>
      <c r="Q54" s="1"/>
    </row>
    <row r="55" spans="1:17" ht="16.5" thickBot="1">
      <c r="A55" s="1"/>
      <c r="C55" s="5"/>
      <c r="D55" s="76">
        <v>12</v>
      </c>
      <c r="E55" s="89" t="str">
        <f>+'[1]ACUM-MAYO'!A72</f>
        <v>AFIRMATIVO PARCIAL POR RESERVA</v>
      </c>
      <c r="F55" s="90"/>
      <c r="G55" s="90"/>
      <c r="H55" s="90"/>
      <c r="I55" s="91"/>
      <c r="J55" s="138">
        <v>0</v>
      </c>
      <c r="K55" s="139"/>
      <c r="L55" s="140"/>
      <c r="M55" s="80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76">
        <v>13</v>
      </c>
      <c r="E56" s="89" t="str">
        <f>+'[1]ACUM-MAYO'!A73</f>
        <v>AFIRMATIVO PARCIAL POR RESERVA Y CONFIDENCIALIDAD</v>
      </c>
      <c r="F56" s="90"/>
      <c r="G56" s="90"/>
      <c r="H56" s="90"/>
      <c r="I56" s="91"/>
      <c r="J56" s="138">
        <v>3</v>
      </c>
      <c r="K56" s="139"/>
      <c r="L56" s="140"/>
      <c r="M56" s="80">
        <f>+$J56/J61</f>
        <v>6.0728744939271256E-3</v>
      </c>
      <c r="N56" s="5"/>
      <c r="O56" s="5"/>
      <c r="P56" s="5"/>
      <c r="Q56" s="1"/>
    </row>
    <row r="57" spans="1:17" ht="16.5" thickBot="1">
      <c r="A57" s="1"/>
      <c r="C57" s="5"/>
      <c r="D57" s="76">
        <v>14</v>
      </c>
      <c r="E57" s="89" t="str">
        <f>+'[1]ACUM-MAYO'!A74</f>
        <v>AFIRMATIVO PARCIAL POR RESERVA E INEXISTENCIA</v>
      </c>
      <c r="F57" s="90"/>
      <c r="G57" s="90"/>
      <c r="H57" s="90"/>
      <c r="I57" s="91"/>
      <c r="J57" s="138">
        <v>3</v>
      </c>
      <c r="K57" s="139"/>
      <c r="L57" s="140"/>
      <c r="M57" s="80">
        <f>+$J57/J61</f>
        <v>6.0728744939271256E-3</v>
      </c>
      <c r="N57" s="5"/>
      <c r="O57" s="5"/>
      <c r="P57" s="5"/>
      <c r="Q57" s="1"/>
    </row>
    <row r="58" spans="1:17" ht="16.5" thickBot="1">
      <c r="A58" s="1"/>
      <c r="C58" s="5"/>
      <c r="D58" s="76">
        <v>15</v>
      </c>
      <c r="E58" s="89" t="str">
        <f>+'[1]ACUM-MAYO'!A75</f>
        <v>NEGATIVA  POR RESERVA</v>
      </c>
      <c r="F58" s="90"/>
      <c r="G58" s="90"/>
      <c r="H58" s="90"/>
      <c r="I58" s="91"/>
      <c r="J58" s="138">
        <v>7</v>
      </c>
      <c r="K58" s="139"/>
      <c r="L58" s="140"/>
      <c r="M58" s="80">
        <f>+$J58/J61</f>
        <v>1.417004048582996E-2</v>
      </c>
      <c r="N58" s="5"/>
      <c r="O58" s="5"/>
      <c r="P58" s="5"/>
      <c r="Q58" s="1"/>
    </row>
    <row r="59" spans="1:17" ht="16.5" thickBot="1">
      <c r="A59" s="1"/>
      <c r="C59" s="5"/>
      <c r="D59" s="76">
        <v>16</v>
      </c>
      <c r="E59" s="89" t="str">
        <f>+'[1]ACUM-MAYO'!A76</f>
        <v>PREVENCIÓN ENTRAMITE</v>
      </c>
      <c r="F59" s="90"/>
      <c r="G59" s="90"/>
      <c r="H59" s="90"/>
      <c r="I59" s="91"/>
      <c r="J59" s="138">
        <v>0</v>
      </c>
      <c r="K59" s="139"/>
      <c r="L59" s="140"/>
      <c r="M59" s="80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45">
        <f>SUM(J44:J59)</f>
        <v>494</v>
      </c>
      <c r="K61" s="146"/>
      <c r="L61" s="147"/>
      <c r="M61" s="12">
        <f>SUM(M44:M60)</f>
        <v>0.99999999999999989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56" t="s">
        <v>12</v>
      </c>
      <c r="E95" s="157"/>
      <c r="F95" s="157"/>
      <c r="G95" s="157"/>
      <c r="H95" s="157"/>
      <c r="I95" s="157"/>
      <c r="J95" s="158"/>
      <c r="K95" s="50"/>
      <c r="L95" s="50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113">
        <v>1</v>
      </c>
      <c r="E96" s="96" t="s">
        <v>71</v>
      </c>
      <c r="F96" s="97"/>
      <c r="G96" s="98"/>
      <c r="H96" s="98"/>
      <c r="I96" s="99">
        <v>16</v>
      </c>
      <c r="J96" s="100">
        <f>+I96/I102</f>
        <v>3.2388663967611336E-2</v>
      </c>
      <c r="K96" s="54"/>
      <c r="L96" s="54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113">
        <v>2</v>
      </c>
      <c r="E97" s="101" t="s">
        <v>72</v>
      </c>
      <c r="F97" s="102"/>
      <c r="G97" s="98"/>
      <c r="H97" s="98"/>
      <c r="I97" s="103">
        <v>182</v>
      </c>
      <c r="J97" s="100">
        <f>I97/I102</f>
        <v>0.36842105263157893</v>
      </c>
      <c r="K97" s="54"/>
      <c r="L97" s="54"/>
      <c r="M97" s="5"/>
      <c r="N97" s="5"/>
      <c r="O97" s="5"/>
      <c r="P97" s="5"/>
      <c r="Q97" s="1"/>
    </row>
    <row r="98" spans="1:17" ht="37.5" customHeight="1" thickBot="1">
      <c r="A98" s="1"/>
      <c r="C98" s="5"/>
      <c r="D98" s="113">
        <v>3</v>
      </c>
      <c r="E98" s="160" t="s">
        <v>90</v>
      </c>
      <c r="F98" s="161"/>
      <c r="G98" s="161"/>
      <c r="H98" s="162"/>
      <c r="I98" s="103">
        <v>269</v>
      </c>
      <c r="J98" s="100">
        <f>+I98/I102</f>
        <v>0.54453441295546556</v>
      </c>
      <c r="K98" s="54"/>
      <c r="L98" s="54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113">
        <v>4</v>
      </c>
      <c r="E99" s="101" t="s">
        <v>73</v>
      </c>
      <c r="F99" s="102"/>
      <c r="G99" s="98"/>
      <c r="H99" s="98"/>
      <c r="I99" s="103">
        <v>15</v>
      </c>
      <c r="J99" s="100">
        <f>I99/I102</f>
        <v>3.0364372469635626E-2</v>
      </c>
      <c r="K99" s="54"/>
      <c r="L99" s="54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114">
        <v>5</v>
      </c>
      <c r="E100" s="101" t="s">
        <v>74</v>
      </c>
      <c r="F100" s="102"/>
      <c r="G100" s="98"/>
      <c r="H100" s="98"/>
      <c r="I100" s="99">
        <v>12</v>
      </c>
      <c r="J100" s="104">
        <f>+I100/I102</f>
        <v>2.4291497975708502E-2</v>
      </c>
      <c r="K100" s="54"/>
      <c r="L100" s="54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D101" s="105"/>
      <c r="E101" s="106"/>
      <c r="F101" s="106"/>
      <c r="G101" s="112"/>
      <c r="H101" s="106"/>
      <c r="I101" s="106"/>
      <c r="J101" s="106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107"/>
      <c r="E102" s="107"/>
      <c r="F102" s="107"/>
      <c r="G102" s="108"/>
      <c r="H102" s="109" t="s">
        <v>6</v>
      </c>
      <c r="I102" s="110">
        <f>SUM(I96:I101)</f>
        <v>494</v>
      </c>
      <c r="J102" s="111">
        <f>SUM(J96:J101)</f>
        <v>1</v>
      </c>
      <c r="K102" s="55"/>
      <c r="L102" s="55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>
      <c r="A105" s="1"/>
      <c r="C105" s="5"/>
      <c r="D105" s="159"/>
      <c r="E105" s="159"/>
      <c r="F105" s="159"/>
      <c r="G105" s="159"/>
      <c r="H105" s="159"/>
      <c r="I105" s="159"/>
      <c r="J105" s="159"/>
      <c r="K105" s="50"/>
      <c r="L105" s="50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28" t="s">
        <v>14</v>
      </c>
      <c r="F132" s="129"/>
      <c r="G132" s="129"/>
      <c r="H132" s="129"/>
      <c r="I132" s="129"/>
      <c r="J132" s="130"/>
      <c r="K132" s="50"/>
      <c r="L132" s="50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41" t="s">
        <v>15</v>
      </c>
      <c r="F133" s="142"/>
      <c r="G133" s="142"/>
      <c r="H133" s="142"/>
      <c r="I133" s="143"/>
      <c r="J133" s="20">
        <v>1032</v>
      </c>
      <c r="K133" s="56"/>
      <c r="L133" s="56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21" t="s">
        <v>6</v>
      </c>
      <c r="J134" s="11">
        <f>SUM(J133)</f>
        <v>1032</v>
      </c>
      <c r="K134" s="57"/>
      <c r="L134" s="57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28" t="s">
        <v>16</v>
      </c>
      <c r="F137" s="129"/>
      <c r="G137" s="129"/>
      <c r="H137" s="129"/>
      <c r="I137" s="129"/>
      <c r="J137" s="130"/>
      <c r="K137" s="50"/>
      <c r="L137" s="50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41" t="s">
        <v>17</v>
      </c>
      <c r="F138" s="142"/>
      <c r="G138" s="142"/>
      <c r="H138" s="142"/>
      <c r="I138" s="143"/>
      <c r="J138" s="22">
        <v>721</v>
      </c>
      <c r="K138" s="36"/>
      <c r="L138" s="36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21" t="s">
        <v>6</v>
      </c>
      <c r="J139" s="11">
        <f>SUM(J138)</f>
        <v>721</v>
      </c>
      <c r="K139" s="57"/>
      <c r="L139" s="57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32" t="s">
        <v>18</v>
      </c>
      <c r="F142" s="144"/>
      <c r="G142" s="144"/>
      <c r="H142" s="144"/>
      <c r="I142" s="144"/>
      <c r="J142" s="134"/>
      <c r="K142" s="58"/>
      <c r="L142" s="58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41" t="s">
        <v>19</v>
      </c>
      <c r="F143" s="142"/>
      <c r="G143" s="142"/>
      <c r="H143" s="142"/>
      <c r="I143" s="143"/>
      <c r="J143" s="22">
        <v>5</v>
      </c>
      <c r="K143" s="36"/>
      <c r="L143" s="36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21" t="s">
        <v>6</v>
      </c>
      <c r="J144" s="11">
        <f>SUM(J143)</f>
        <v>5</v>
      </c>
      <c r="K144" s="57"/>
      <c r="L144" s="57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32" t="s">
        <v>20</v>
      </c>
      <c r="F147" s="144"/>
      <c r="G147" s="144"/>
      <c r="H147" s="144"/>
      <c r="I147" s="144"/>
      <c r="J147" s="134"/>
      <c r="K147" s="58"/>
      <c r="L147" s="58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41" t="s">
        <v>20</v>
      </c>
      <c r="F148" s="142"/>
      <c r="G148" s="142"/>
      <c r="H148" s="142"/>
      <c r="I148" s="143"/>
      <c r="J148" s="22">
        <v>3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23"/>
      <c r="F149" s="23"/>
      <c r="G149" s="23"/>
      <c r="H149" s="23"/>
      <c r="I149" s="21" t="s">
        <v>6</v>
      </c>
      <c r="J149" s="11">
        <f>SUM(J148)</f>
        <v>3</v>
      </c>
      <c r="K149" s="57"/>
      <c r="L149" s="57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28" t="s">
        <v>21</v>
      </c>
      <c r="E154" s="129"/>
      <c r="F154" s="129"/>
      <c r="G154" s="129"/>
      <c r="H154" s="129"/>
      <c r="I154" s="129"/>
      <c r="J154" s="130"/>
      <c r="K154" s="50"/>
      <c r="L154" s="50"/>
      <c r="M154" s="5"/>
      <c r="N154" s="5"/>
      <c r="O154" s="5"/>
      <c r="P154" s="5"/>
      <c r="Q154" s="1"/>
    </row>
    <row r="155" spans="1:17" ht="15.75" thickBot="1">
      <c r="A155" s="1"/>
      <c r="C155" s="5"/>
      <c r="D155" s="24">
        <v>1</v>
      </c>
      <c r="E155" s="125" t="str">
        <f>+'[1]ACUM-MAYO'!A162</f>
        <v>ORDINARIA</v>
      </c>
      <c r="F155" s="126"/>
      <c r="G155" s="126"/>
      <c r="H155" s="127"/>
      <c r="I155" s="52">
        <v>388</v>
      </c>
      <c r="J155" s="25">
        <f>I155/I160</f>
        <v>0.78542510121457487</v>
      </c>
      <c r="K155" s="59"/>
      <c r="L155" s="59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24">
        <v>2</v>
      </c>
      <c r="E156" s="125" t="str">
        <f>+'[1]ACUM-MAYO'!A163</f>
        <v>FUNDAMENTAL</v>
      </c>
      <c r="F156" s="126"/>
      <c r="G156" s="126"/>
      <c r="H156" s="127"/>
      <c r="I156" s="52">
        <v>103</v>
      </c>
      <c r="J156" s="26">
        <f>I156/I160</f>
        <v>0.20850202429149797</v>
      </c>
      <c r="K156" s="59"/>
      <c r="L156" s="59"/>
      <c r="M156" s="5"/>
      <c r="N156" s="5"/>
      <c r="O156" s="5"/>
      <c r="P156" s="5"/>
      <c r="Q156" s="1"/>
    </row>
    <row r="157" spans="1:17" ht="15.75" thickBot="1">
      <c r="A157" s="1"/>
      <c r="C157" s="5"/>
      <c r="D157" s="27">
        <v>4</v>
      </c>
      <c r="E157" s="125" t="str">
        <f>+'[1]ACUM-MAYO'!A165</f>
        <v>RESERVADA</v>
      </c>
      <c r="F157" s="126"/>
      <c r="G157" s="126"/>
      <c r="H157" s="127"/>
      <c r="I157" s="52">
        <v>2</v>
      </c>
      <c r="J157" s="26">
        <f>I157/I160</f>
        <v>4.048582995951417E-3</v>
      </c>
      <c r="K157" s="59"/>
      <c r="L157" s="59"/>
      <c r="M157" s="5"/>
      <c r="N157" s="5"/>
      <c r="O157" s="5"/>
      <c r="P157" s="5"/>
      <c r="Q157" s="1"/>
    </row>
    <row r="158" spans="1:17" ht="15.75" thickBot="1">
      <c r="A158" s="1"/>
      <c r="C158" s="5"/>
      <c r="D158" s="24">
        <v>3</v>
      </c>
      <c r="E158" s="125" t="s">
        <v>85</v>
      </c>
      <c r="F158" s="126"/>
      <c r="G158" s="126"/>
      <c r="H158" s="127"/>
      <c r="I158" s="52">
        <v>1</v>
      </c>
      <c r="J158" s="28">
        <f>I158/I160</f>
        <v>2.0242914979757085E-3</v>
      </c>
      <c r="K158" s="59"/>
      <c r="L158" s="59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29"/>
      <c r="J159" s="30"/>
      <c r="K159" s="30"/>
      <c r="L159" s="30"/>
      <c r="M159" s="5"/>
      <c r="N159" s="5"/>
      <c r="O159" s="5"/>
      <c r="P159" s="5"/>
      <c r="Q159" s="1"/>
    </row>
    <row r="160" spans="1:17" ht="16.5" thickBot="1">
      <c r="A160" s="1"/>
      <c r="C160" s="5"/>
      <c r="D160" s="15"/>
      <c r="E160" s="31"/>
      <c r="F160" s="31"/>
      <c r="G160" s="31"/>
      <c r="H160" s="53" t="s">
        <v>6</v>
      </c>
      <c r="I160" s="11">
        <f>SUM(I155:I159)</f>
        <v>494</v>
      </c>
      <c r="J160" s="32">
        <f>SUM(J155:J158)</f>
        <v>1</v>
      </c>
      <c r="K160" s="60"/>
      <c r="L160" s="60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33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16" customFormat="1" ht="15.75">
      <c r="A162" s="14"/>
      <c r="B162" s="15"/>
      <c r="C162" s="15"/>
      <c r="D162" s="5"/>
      <c r="E162" s="5"/>
      <c r="F162" s="5"/>
      <c r="G162" s="5"/>
      <c r="H162" s="33"/>
      <c r="I162" s="5"/>
      <c r="J162" s="5"/>
      <c r="K162" s="5"/>
      <c r="L162" s="5"/>
      <c r="M162" s="15"/>
      <c r="N162" s="15"/>
      <c r="O162" s="15"/>
      <c r="P162" s="15"/>
      <c r="Q162" s="14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33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33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33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33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33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28" t="s">
        <v>22</v>
      </c>
      <c r="E183" s="129"/>
      <c r="F183" s="129"/>
      <c r="G183" s="129"/>
      <c r="H183" s="129"/>
      <c r="I183" s="129"/>
      <c r="J183" s="130"/>
      <c r="K183" s="50"/>
      <c r="L183" s="50"/>
      <c r="M183" s="5"/>
      <c r="N183" s="5"/>
      <c r="O183" s="5"/>
      <c r="P183" s="5"/>
      <c r="Q183" s="1"/>
    </row>
    <row r="184" spans="1:17" ht="15.75" thickBot="1">
      <c r="A184" s="1"/>
      <c r="C184" s="5"/>
      <c r="D184" s="24">
        <v>1</v>
      </c>
      <c r="E184" s="125" t="str">
        <f>+'[1]ACUM-MAYO'!A173</f>
        <v>ECONOMICA ADMINISTRATIVA</v>
      </c>
      <c r="F184" s="126"/>
      <c r="G184" s="126"/>
      <c r="H184" s="127"/>
      <c r="I184" s="52">
        <v>184</v>
      </c>
      <c r="J184" s="34">
        <f>I184/I189</f>
        <v>0.37246963562753038</v>
      </c>
      <c r="K184" s="54"/>
      <c r="L184" s="54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24">
        <v>2</v>
      </c>
      <c r="E185" s="125" t="str">
        <f>+'[1]ACUM-MAYO'!A174</f>
        <v>TRAMITE</v>
      </c>
      <c r="F185" s="126"/>
      <c r="G185" s="126"/>
      <c r="H185" s="127"/>
      <c r="I185" s="52">
        <v>285</v>
      </c>
      <c r="J185" s="17">
        <f>I185/I189</f>
        <v>0.57692307692307687</v>
      </c>
      <c r="K185" s="54"/>
      <c r="L185" s="54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24">
        <v>3</v>
      </c>
      <c r="E186" s="125" t="str">
        <f>+'[1]ACUM-MAYO'!A175</f>
        <v>SERV. PUB.</v>
      </c>
      <c r="F186" s="126"/>
      <c r="G186" s="126"/>
      <c r="H186" s="127"/>
      <c r="I186" s="52">
        <v>25</v>
      </c>
      <c r="J186" s="17">
        <f>I186/I189</f>
        <v>5.0607287449392711E-2</v>
      </c>
      <c r="K186" s="54"/>
      <c r="L186" s="54"/>
      <c r="M186" s="5"/>
      <c r="N186" s="5"/>
      <c r="O186" s="5"/>
      <c r="P186" s="5"/>
      <c r="Q186" s="1"/>
    </row>
    <row r="187" spans="1:17" ht="15.75" thickBot="1">
      <c r="A187" s="1"/>
      <c r="C187" s="5"/>
      <c r="D187" s="24">
        <v>4</v>
      </c>
      <c r="E187" s="125" t="str">
        <f>+'[1]ACUM-MAYO'!A176</f>
        <v>LEGAL</v>
      </c>
      <c r="F187" s="126"/>
      <c r="G187" s="126"/>
      <c r="H187" s="127"/>
      <c r="I187" s="52">
        <v>0</v>
      </c>
      <c r="J187" s="35">
        <f>I187/I189</f>
        <v>0</v>
      </c>
      <c r="K187" s="54"/>
      <c r="L187" s="54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36"/>
      <c r="E188" s="37"/>
      <c r="F188" s="37"/>
      <c r="G188" s="37"/>
      <c r="H188" s="37"/>
      <c r="I188" s="37"/>
      <c r="J188" s="37"/>
      <c r="K188" s="37"/>
      <c r="L188" s="37"/>
      <c r="M188" s="5"/>
      <c r="N188" s="5"/>
      <c r="O188" s="5"/>
      <c r="P188" s="5"/>
      <c r="Q188" s="1"/>
    </row>
    <row r="189" spans="1:17" ht="16.5" thickBot="1">
      <c r="A189" s="1"/>
      <c r="C189" s="5"/>
      <c r="D189" s="15"/>
      <c r="E189" s="15"/>
      <c r="F189" s="15"/>
      <c r="G189" s="15"/>
      <c r="H189" s="18" t="s">
        <v>6</v>
      </c>
      <c r="I189" s="11">
        <f>SUM(I184:I187)</f>
        <v>494</v>
      </c>
      <c r="J189" s="19">
        <f>SUM(J184:J187)</f>
        <v>0.99999999999999989</v>
      </c>
      <c r="K189" s="55"/>
      <c r="L189" s="55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37"/>
      <c r="N190" s="5"/>
      <c r="O190" s="5"/>
      <c r="P190" s="5"/>
      <c r="Q190" s="1"/>
    </row>
    <row r="191" spans="1:17" s="16" customFormat="1" ht="15.75">
      <c r="A191" s="14"/>
      <c r="B191" s="1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15"/>
      <c r="N191" s="15"/>
      <c r="O191" s="15"/>
      <c r="P191" s="15"/>
      <c r="Q191" s="14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37"/>
      <c r="E206" s="37"/>
      <c r="F206" s="37"/>
      <c r="G206" s="38"/>
      <c r="H206" s="33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37"/>
      <c r="E207" s="37"/>
      <c r="F207" s="37"/>
      <c r="G207" s="38"/>
      <c r="H207" s="33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37"/>
      <c r="E208" s="37"/>
      <c r="F208" s="37"/>
      <c r="G208" s="38"/>
      <c r="H208" s="33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37"/>
      <c r="E209" s="37"/>
      <c r="F209" s="37"/>
      <c r="G209" s="38"/>
      <c r="H209" s="33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28" t="s">
        <v>23</v>
      </c>
      <c r="E210" s="129"/>
      <c r="F210" s="129"/>
      <c r="G210" s="129"/>
      <c r="H210" s="129"/>
      <c r="I210" s="129"/>
      <c r="J210" s="130"/>
      <c r="K210" s="50"/>
      <c r="L210" s="50"/>
      <c r="M210" s="5"/>
      <c r="N210" s="5"/>
      <c r="O210" s="5"/>
      <c r="P210" s="5"/>
      <c r="Q210" s="1"/>
    </row>
    <row r="211" spans="1:17" ht="15.75" thickBot="1">
      <c r="A211" s="1"/>
      <c r="C211" s="5"/>
      <c r="D211" s="24">
        <v>1</v>
      </c>
      <c r="E211" s="39" t="str">
        <f>+'[1]ACUM-MAYO'!A186</f>
        <v>INFOMEX</v>
      </c>
      <c r="F211" s="40"/>
      <c r="G211" s="40"/>
      <c r="H211" s="41"/>
      <c r="I211" s="52">
        <v>277</v>
      </c>
      <c r="J211" s="34">
        <f>I211/I216</f>
        <v>0.56300813008130079</v>
      </c>
      <c r="K211" s="54"/>
      <c r="L211" s="54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24">
        <v>2</v>
      </c>
      <c r="E212" s="39" t="str">
        <f>+'[1]ACUM-MAYO'!A187</f>
        <v>CORREO ELECTRONICO</v>
      </c>
      <c r="F212" s="40"/>
      <c r="G212" s="40"/>
      <c r="H212" s="41"/>
      <c r="I212" s="52">
        <v>157</v>
      </c>
      <c r="J212" s="34">
        <f>I212/I216</f>
        <v>0.31910569105691056</v>
      </c>
      <c r="K212" s="54"/>
      <c r="L212" s="54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24">
        <v>3</v>
      </c>
      <c r="E213" s="39" t="str">
        <f>+'[1]ACUM-MAYO'!A188</f>
        <v>NOTIFICACIÓN PERSONAL</v>
      </c>
      <c r="F213" s="40"/>
      <c r="G213" s="40"/>
      <c r="H213" s="41"/>
      <c r="I213" s="52">
        <v>13</v>
      </c>
      <c r="J213" s="34">
        <f>I213/I216</f>
        <v>2.6422764227642278E-2</v>
      </c>
      <c r="K213" s="54"/>
      <c r="L213" s="54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24">
        <v>4</v>
      </c>
      <c r="E214" s="39" t="str">
        <f>+'[1]ACUM-MAYO'!A189</f>
        <v>LISTAS</v>
      </c>
      <c r="F214" s="40"/>
      <c r="G214" s="43"/>
      <c r="H214" s="44"/>
      <c r="I214" s="52">
        <v>45</v>
      </c>
      <c r="J214" s="34">
        <f>I214/I216</f>
        <v>9.1463414634146339E-2</v>
      </c>
      <c r="K214" s="54"/>
      <c r="L214" s="54"/>
      <c r="M214" s="5"/>
      <c r="N214" s="42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2"/>
      <c r="O215" s="5"/>
      <c r="P215" s="5"/>
      <c r="Q215" s="1"/>
    </row>
    <row r="216" spans="1:17" ht="15.75" customHeight="1" thickBot="1">
      <c r="A216" s="1"/>
      <c r="C216" s="5"/>
      <c r="D216" s="15"/>
      <c r="E216" s="31"/>
      <c r="F216" s="31"/>
      <c r="G216" s="31"/>
      <c r="H216" s="18" t="s">
        <v>6</v>
      </c>
      <c r="I216" s="11">
        <f>SUM(I211:I215)</f>
        <v>492</v>
      </c>
      <c r="J216" s="19">
        <f>SUM(J211:J215)</f>
        <v>0.99999999999999989</v>
      </c>
      <c r="K216" s="55"/>
      <c r="L216" s="55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16" customFormat="1" ht="15.75">
      <c r="A218" s="14"/>
      <c r="B218" s="1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15"/>
      <c r="N218" s="15"/>
      <c r="O218" s="15"/>
      <c r="P218" s="15"/>
      <c r="Q218" s="14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32" t="s">
        <v>24</v>
      </c>
      <c r="E237" s="133"/>
      <c r="F237" s="133"/>
      <c r="G237" s="134"/>
      <c r="H237" s="62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" customHeight="1" thickBot="1">
      <c r="A238" s="1"/>
      <c r="C238" s="5"/>
      <c r="D238" s="10">
        <v>1</v>
      </c>
      <c r="E238" s="119" t="s">
        <v>26</v>
      </c>
      <c r="F238" s="120"/>
      <c r="G238" s="69">
        <v>2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19.5" customHeight="1" thickBot="1">
      <c r="A239" s="1"/>
      <c r="C239" s="45"/>
      <c r="D239" s="10">
        <v>2</v>
      </c>
      <c r="E239" s="119" t="s">
        <v>27</v>
      </c>
      <c r="F239" s="120"/>
      <c r="G239" s="66">
        <v>1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24" customHeight="1" thickBot="1">
      <c r="A240" s="1"/>
      <c r="C240" s="46"/>
      <c r="D240" s="10">
        <v>3</v>
      </c>
      <c r="E240" s="119" t="s">
        <v>28</v>
      </c>
      <c r="F240" s="120"/>
      <c r="G240" s="66">
        <v>31</v>
      </c>
      <c r="H240" s="5"/>
      <c r="I240" s="5"/>
      <c r="J240" s="5"/>
      <c r="K240" s="5"/>
      <c r="L240" s="5"/>
      <c r="M240" s="5"/>
      <c r="N240" s="5"/>
      <c r="O240" s="5"/>
      <c r="P240" s="1"/>
      <c r="Q240" s="48"/>
    </row>
    <row r="241" spans="1:17" ht="15.75" customHeight="1" thickBot="1">
      <c r="A241" s="1"/>
      <c r="C241" s="46"/>
      <c r="D241" s="10">
        <v>4</v>
      </c>
      <c r="E241" s="119" t="s">
        <v>29</v>
      </c>
      <c r="F241" s="120"/>
      <c r="G241" s="66">
        <v>26</v>
      </c>
      <c r="H241" s="5"/>
      <c r="I241" s="5"/>
      <c r="J241" s="5"/>
      <c r="K241" s="5"/>
      <c r="L241" s="5"/>
      <c r="M241" s="5"/>
      <c r="N241" s="5"/>
      <c r="O241" s="5"/>
      <c r="P241" s="1"/>
      <c r="Q241" s="48"/>
    </row>
    <row r="242" spans="1:17" ht="15.75" customHeight="1" thickBot="1">
      <c r="A242" s="1"/>
      <c r="C242" s="46"/>
      <c r="D242" s="10">
        <v>5</v>
      </c>
      <c r="E242" s="119" t="s">
        <v>30</v>
      </c>
      <c r="F242" s="120"/>
      <c r="G242" s="66">
        <v>7</v>
      </c>
      <c r="H242" s="5"/>
      <c r="I242" s="5"/>
      <c r="J242" s="5"/>
      <c r="K242" s="5"/>
      <c r="L242" s="5"/>
      <c r="M242" s="5"/>
      <c r="N242" s="5"/>
      <c r="O242" s="5"/>
      <c r="P242" s="1"/>
      <c r="Q242" s="48"/>
    </row>
    <row r="243" spans="1:17" ht="15.75" customHeight="1" thickBot="1">
      <c r="A243" s="1"/>
      <c r="C243" s="46"/>
      <c r="D243" s="10">
        <v>6</v>
      </c>
      <c r="E243" s="119" t="s">
        <v>31</v>
      </c>
      <c r="F243" s="120"/>
      <c r="G243" s="66">
        <v>40</v>
      </c>
      <c r="H243" s="5"/>
      <c r="I243" s="5"/>
      <c r="J243" s="5"/>
      <c r="K243" s="5"/>
      <c r="L243" s="5"/>
      <c r="M243" s="5"/>
      <c r="N243" s="5"/>
      <c r="O243" s="5"/>
      <c r="P243" s="1"/>
      <c r="Q243" s="48"/>
    </row>
    <row r="244" spans="1:17" ht="15.75" customHeight="1" thickBot="1">
      <c r="A244" s="1"/>
      <c r="C244" s="46"/>
      <c r="D244" s="10">
        <v>7</v>
      </c>
      <c r="E244" s="119" t="s">
        <v>32</v>
      </c>
      <c r="F244" s="120"/>
      <c r="G244" s="66">
        <v>4</v>
      </c>
      <c r="H244" s="5"/>
      <c r="I244" s="5"/>
      <c r="J244" s="5"/>
      <c r="K244" s="5"/>
      <c r="L244" s="5"/>
      <c r="M244" s="5"/>
      <c r="N244" s="5"/>
      <c r="O244" s="5"/>
      <c r="P244" s="1"/>
      <c r="Q244" s="48"/>
    </row>
    <row r="245" spans="1:17" ht="15.75" customHeight="1" thickBot="1">
      <c r="A245" s="1"/>
      <c r="C245" s="46"/>
      <c r="D245" s="10">
        <v>8</v>
      </c>
      <c r="E245" s="119" t="s">
        <v>33</v>
      </c>
      <c r="F245" s="120"/>
      <c r="G245" s="66">
        <v>136</v>
      </c>
      <c r="H245" s="5"/>
      <c r="I245" s="131"/>
      <c r="J245" s="131"/>
      <c r="K245" s="51"/>
      <c r="L245" s="51"/>
      <c r="M245" s="5"/>
      <c r="N245" s="5"/>
      <c r="O245" s="5"/>
      <c r="P245" s="1"/>
      <c r="Q245" s="48"/>
    </row>
    <row r="246" spans="1:17" ht="21" customHeight="1" thickBot="1">
      <c r="A246" s="1"/>
      <c r="C246" s="46"/>
      <c r="D246" s="10">
        <v>9</v>
      </c>
      <c r="E246" s="119" t="s">
        <v>34</v>
      </c>
      <c r="F246" s="120"/>
      <c r="G246" s="66">
        <v>2</v>
      </c>
      <c r="H246" s="5"/>
      <c r="I246" s="5"/>
      <c r="J246" s="5"/>
      <c r="K246" s="5"/>
      <c r="L246" s="5"/>
      <c r="M246" s="5"/>
      <c r="N246" s="5"/>
      <c r="O246" s="5"/>
      <c r="P246" s="1"/>
      <c r="Q246" s="48"/>
    </row>
    <row r="247" spans="1:17" ht="15.75" customHeight="1" thickBot="1">
      <c r="A247" s="1"/>
      <c r="C247" s="46"/>
      <c r="D247" s="10">
        <v>10</v>
      </c>
      <c r="E247" s="119" t="s">
        <v>35</v>
      </c>
      <c r="F247" s="120"/>
      <c r="G247" s="66">
        <v>4</v>
      </c>
      <c r="H247" s="5"/>
      <c r="I247" s="5"/>
      <c r="J247" s="5"/>
      <c r="K247" s="5"/>
      <c r="L247" s="5"/>
      <c r="M247" s="5"/>
      <c r="N247" s="5"/>
      <c r="O247" s="5"/>
      <c r="P247" s="1"/>
      <c r="Q247" s="48"/>
    </row>
    <row r="248" spans="1:17" ht="15.75" customHeight="1" thickBot="1">
      <c r="A248" s="1"/>
      <c r="C248" s="46"/>
      <c r="D248" s="10">
        <v>11</v>
      </c>
      <c r="E248" s="119" t="s">
        <v>36</v>
      </c>
      <c r="F248" s="120"/>
      <c r="G248" s="66">
        <v>22</v>
      </c>
      <c r="H248" s="5"/>
      <c r="I248" s="5"/>
      <c r="J248" s="5"/>
      <c r="K248" s="5"/>
      <c r="L248" s="5"/>
      <c r="M248" s="5"/>
      <c r="N248" s="5"/>
      <c r="O248" s="5"/>
      <c r="P248" s="1"/>
      <c r="Q248" s="48"/>
    </row>
    <row r="249" spans="1:17" ht="15.75" customHeight="1" thickBot="1">
      <c r="A249" s="1"/>
      <c r="C249" s="46"/>
      <c r="D249" s="10">
        <v>12</v>
      </c>
      <c r="E249" s="119" t="s">
        <v>37</v>
      </c>
      <c r="F249" s="120"/>
      <c r="G249" s="66">
        <v>3</v>
      </c>
      <c r="H249" s="5"/>
      <c r="I249" s="5"/>
      <c r="J249" s="5"/>
      <c r="K249" s="5"/>
      <c r="L249" s="5"/>
      <c r="M249" s="5"/>
      <c r="N249" s="5"/>
      <c r="O249" s="5"/>
      <c r="P249" s="1"/>
      <c r="Q249" s="48"/>
    </row>
    <row r="250" spans="1:17" ht="15.75" customHeight="1" thickBot="1">
      <c r="A250" s="1"/>
      <c r="C250" s="46"/>
      <c r="D250" s="10">
        <v>13</v>
      </c>
      <c r="E250" s="119" t="s">
        <v>38</v>
      </c>
      <c r="F250" s="120"/>
      <c r="G250" s="66">
        <v>1</v>
      </c>
      <c r="H250" s="5"/>
      <c r="I250" s="5"/>
      <c r="J250" s="5"/>
      <c r="K250" s="5"/>
      <c r="L250" s="5"/>
      <c r="M250" s="5"/>
      <c r="N250" s="5"/>
      <c r="O250" s="5"/>
      <c r="P250" s="1"/>
      <c r="Q250" s="48"/>
    </row>
    <row r="251" spans="1:17" ht="15.75" customHeight="1" thickBot="1">
      <c r="A251" s="1"/>
      <c r="C251" s="46"/>
      <c r="D251" s="10">
        <v>14</v>
      </c>
      <c r="E251" s="119" t="s">
        <v>39</v>
      </c>
      <c r="F251" s="120"/>
      <c r="G251" s="66">
        <v>12</v>
      </c>
      <c r="H251" s="5"/>
      <c r="I251" s="5"/>
      <c r="J251" s="5"/>
      <c r="K251" s="5"/>
      <c r="L251" s="5"/>
      <c r="M251" s="5"/>
      <c r="N251" s="5"/>
      <c r="O251" s="5"/>
      <c r="P251" s="1"/>
      <c r="Q251" s="48"/>
    </row>
    <row r="252" spans="1:17" ht="15.75" customHeight="1" thickBot="1">
      <c r="A252" s="1"/>
      <c r="C252" s="46"/>
      <c r="D252" s="10">
        <v>15</v>
      </c>
      <c r="E252" s="119" t="s">
        <v>40</v>
      </c>
      <c r="F252" s="120"/>
      <c r="G252" s="66">
        <v>3</v>
      </c>
      <c r="H252" s="5"/>
      <c r="I252" s="5"/>
      <c r="J252" s="5"/>
      <c r="K252" s="5"/>
      <c r="L252" s="5"/>
      <c r="M252" s="5"/>
      <c r="N252" s="5"/>
      <c r="O252" s="5"/>
      <c r="P252" s="1"/>
      <c r="Q252" s="48"/>
    </row>
    <row r="253" spans="1:17" ht="15.75" customHeight="1" thickBot="1">
      <c r="A253" s="1"/>
      <c r="C253" s="46"/>
      <c r="D253" s="10">
        <v>16</v>
      </c>
      <c r="E253" s="119" t="s">
        <v>41</v>
      </c>
      <c r="F253" s="120"/>
      <c r="G253" s="66">
        <v>2</v>
      </c>
      <c r="H253" s="5"/>
      <c r="I253" s="5"/>
      <c r="J253" s="5"/>
      <c r="K253" s="5"/>
      <c r="L253" s="5"/>
      <c r="M253" s="5"/>
      <c r="N253" s="5"/>
      <c r="O253" s="5"/>
      <c r="P253" s="1"/>
      <c r="Q253" s="48"/>
    </row>
    <row r="254" spans="1:17" ht="15.75" customHeight="1" thickBot="1">
      <c r="A254" s="1"/>
      <c r="C254" s="46"/>
      <c r="D254" s="10">
        <v>17</v>
      </c>
      <c r="E254" s="119" t="s">
        <v>42</v>
      </c>
      <c r="F254" s="120"/>
      <c r="G254" s="66">
        <v>0</v>
      </c>
      <c r="H254" s="5"/>
      <c r="I254" s="5"/>
      <c r="J254" s="5"/>
      <c r="K254" s="5"/>
      <c r="L254" s="5"/>
      <c r="M254" s="5"/>
      <c r="N254" s="5"/>
      <c r="O254" s="5"/>
      <c r="P254" s="1"/>
      <c r="Q254" s="48"/>
    </row>
    <row r="255" spans="1:17" ht="15.75" customHeight="1" thickBot="1">
      <c r="A255" s="1"/>
      <c r="C255" s="46"/>
      <c r="D255" s="10">
        <v>18</v>
      </c>
      <c r="E255" s="119" t="s">
        <v>43</v>
      </c>
      <c r="F255" s="120"/>
      <c r="G255" s="66">
        <v>0</v>
      </c>
      <c r="H255" s="5"/>
      <c r="I255" s="5"/>
      <c r="J255" s="5"/>
      <c r="K255" s="5"/>
      <c r="L255" s="5"/>
      <c r="M255" s="5"/>
      <c r="N255" s="5"/>
      <c r="O255" s="5"/>
      <c r="P255" s="1"/>
      <c r="Q255" s="48"/>
    </row>
    <row r="256" spans="1:17" ht="15.75" customHeight="1" thickBot="1">
      <c r="A256" s="1"/>
      <c r="C256" s="46"/>
      <c r="D256" s="10">
        <v>19</v>
      </c>
      <c r="E256" s="119" t="s">
        <v>44</v>
      </c>
      <c r="F256" s="120"/>
      <c r="G256" s="66">
        <v>4</v>
      </c>
      <c r="H256" s="5"/>
      <c r="I256" s="5"/>
      <c r="J256" s="5"/>
      <c r="K256" s="5"/>
      <c r="L256" s="5"/>
      <c r="M256" s="5"/>
      <c r="N256" s="5"/>
      <c r="O256" s="5"/>
      <c r="P256" s="1"/>
      <c r="Q256" s="48"/>
    </row>
    <row r="257" spans="1:17" ht="15.75" customHeight="1" thickBot="1">
      <c r="A257" s="1"/>
      <c r="C257" s="46"/>
      <c r="D257" s="10">
        <v>20</v>
      </c>
      <c r="E257" s="119" t="s">
        <v>45</v>
      </c>
      <c r="F257" s="120"/>
      <c r="G257" s="66">
        <v>37</v>
      </c>
      <c r="H257" s="5"/>
      <c r="I257" s="5"/>
      <c r="J257" s="5"/>
      <c r="K257" s="5"/>
      <c r="L257" s="5"/>
      <c r="M257" s="5"/>
      <c r="N257" s="5"/>
      <c r="O257" s="5"/>
      <c r="P257" s="1"/>
      <c r="Q257" s="48"/>
    </row>
    <row r="258" spans="1:17" ht="15.75" customHeight="1" thickBot="1">
      <c r="A258" s="1"/>
      <c r="C258" s="46"/>
      <c r="D258" s="10">
        <v>21</v>
      </c>
      <c r="E258" s="119" t="s">
        <v>46</v>
      </c>
      <c r="F258" s="120"/>
      <c r="G258" s="66">
        <v>2</v>
      </c>
      <c r="H258" s="5"/>
      <c r="I258" s="5"/>
      <c r="J258" s="5"/>
      <c r="K258" s="5"/>
      <c r="L258" s="5"/>
      <c r="M258" s="5"/>
      <c r="N258" s="5"/>
      <c r="O258" s="5"/>
      <c r="P258" s="1"/>
      <c r="Q258" s="48"/>
    </row>
    <row r="259" spans="1:17" ht="15.75" customHeight="1" thickBot="1">
      <c r="A259" s="1"/>
      <c r="C259" s="46"/>
      <c r="D259" s="10">
        <v>22</v>
      </c>
      <c r="E259" s="119" t="s">
        <v>47</v>
      </c>
      <c r="F259" s="120"/>
      <c r="G259" s="66">
        <v>7</v>
      </c>
      <c r="H259" s="5"/>
      <c r="I259" s="5"/>
      <c r="J259" s="5"/>
      <c r="K259" s="5"/>
      <c r="L259" s="5"/>
      <c r="M259" s="5"/>
      <c r="N259" s="5"/>
      <c r="O259" s="5"/>
      <c r="P259" s="1"/>
      <c r="Q259" s="48"/>
    </row>
    <row r="260" spans="1:17" ht="15.75" customHeight="1" thickBot="1">
      <c r="A260" s="1"/>
      <c r="C260" s="46"/>
      <c r="D260" s="10">
        <v>23</v>
      </c>
      <c r="E260" s="119" t="s">
        <v>48</v>
      </c>
      <c r="F260" s="120"/>
      <c r="G260" s="66">
        <v>8</v>
      </c>
      <c r="H260" s="5"/>
      <c r="I260" s="5"/>
      <c r="J260" s="5"/>
      <c r="K260" s="5"/>
      <c r="L260" s="5"/>
      <c r="M260" s="5"/>
      <c r="N260" s="5"/>
      <c r="O260" s="5"/>
      <c r="P260" s="1"/>
      <c r="Q260" s="48"/>
    </row>
    <row r="261" spans="1:17" ht="15.75" customHeight="1" thickBot="1">
      <c r="A261" s="1"/>
      <c r="C261" s="46"/>
      <c r="D261" s="10">
        <v>24</v>
      </c>
      <c r="E261" s="119" t="s">
        <v>49</v>
      </c>
      <c r="F261" s="120"/>
      <c r="G261" s="66">
        <v>29</v>
      </c>
      <c r="H261" s="5"/>
      <c r="I261" s="5"/>
      <c r="J261" s="5"/>
      <c r="K261" s="5"/>
      <c r="L261" s="5"/>
      <c r="M261" s="5"/>
      <c r="N261" s="5"/>
      <c r="O261" s="5"/>
      <c r="P261" s="1"/>
      <c r="Q261" s="48"/>
    </row>
    <row r="262" spans="1:17" ht="15.75" customHeight="1" thickBot="1">
      <c r="A262" s="1"/>
      <c r="C262" s="46"/>
      <c r="D262" s="10">
        <v>25</v>
      </c>
      <c r="E262" s="119" t="s">
        <v>50</v>
      </c>
      <c r="F262" s="120"/>
      <c r="G262" s="66">
        <v>130</v>
      </c>
      <c r="H262" s="5"/>
      <c r="I262" s="5"/>
      <c r="J262" s="5"/>
      <c r="K262" s="5"/>
      <c r="L262" s="5"/>
      <c r="M262" s="5"/>
      <c r="N262" s="5"/>
      <c r="O262" s="5"/>
      <c r="P262" s="1"/>
      <c r="Q262" s="48"/>
    </row>
    <row r="263" spans="1:17" ht="15.75" customHeight="1" thickBot="1">
      <c r="A263" s="1"/>
      <c r="C263" s="46"/>
      <c r="D263" s="10">
        <v>26</v>
      </c>
      <c r="E263" s="119" t="s">
        <v>51</v>
      </c>
      <c r="F263" s="120"/>
      <c r="G263" s="66">
        <v>123</v>
      </c>
      <c r="H263" s="5"/>
      <c r="I263" s="5"/>
      <c r="J263" s="5"/>
      <c r="K263" s="5"/>
      <c r="L263" s="5"/>
      <c r="M263" s="5"/>
      <c r="N263" s="5"/>
      <c r="O263" s="5"/>
      <c r="P263" s="1"/>
      <c r="Q263" s="48"/>
    </row>
    <row r="264" spans="1:17" ht="15.75" customHeight="1" thickBot="1">
      <c r="A264" s="1"/>
      <c r="C264" s="46"/>
      <c r="D264" s="10">
        <v>27</v>
      </c>
      <c r="E264" s="119" t="s">
        <v>52</v>
      </c>
      <c r="F264" s="163"/>
      <c r="G264" s="66">
        <v>63</v>
      </c>
      <c r="H264" s="5"/>
      <c r="I264" s="5"/>
      <c r="J264" s="5"/>
      <c r="K264" s="5"/>
      <c r="L264" s="5"/>
      <c r="M264" s="5"/>
      <c r="N264" s="5"/>
      <c r="O264" s="5"/>
      <c r="P264" s="1"/>
      <c r="Q264" s="48"/>
    </row>
    <row r="265" spans="1:17" ht="15.75" customHeight="1" thickBot="1">
      <c r="A265" s="1"/>
      <c r="C265" s="46"/>
      <c r="D265" s="10">
        <v>28</v>
      </c>
      <c r="E265" s="119" t="s">
        <v>53</v>
      </c>
      <c r="F265" s="120"/>
      <c r="G265" s="66">
        <v>5</v>
      </c>
      <c r="H265" s="5"/>
      <c r="I265" s="5"/>
      <c r="J265" s="5"/>
      <c r="K265" s="5"/>
      <c r="L265" s="5"/>
      <c r="M265" s="5"/>
      <c r="N265" s="5"/>
      <c r="O265" s="5"/>
      <c r="P265" s="1"/>
      <c r="Q265" s="48"/>
    </row>
    <row r="266" spans="1:17" ht="15.75" customHeight="1" thickBot="1">
      <c r="A266" s="1"/>
      <c r="C266" s="46"/>
      <c r="D266" s="10">
        <v>29</v>
      </c>
      <c r="E266" s="119" t="s">
        <v>54</v>
      </c>
      <c r="F266" s="120"/>
      <c r="G266" s="66">
        <v>1</v>
      </c>
      <c r="H266" s="5"/>
      <c r="I266" s="5"/>
      <c r="J266" s="5"/>
      <c r="K266" s="5"/>
      <c r="L266" s="5"/>
      <c r="M266" s="5"/>
      <c r="N266" s="5"/>
      <c r="O266" s="5"/>
      <c r="P266" s="1"/>
      <c r="Q266" s="48"/>
    </row>
    <row r="267" spans="1:17" ht="15.75" customHeight="1" thickBot="1">
      <c r="A267" s="1"/>
      <c r="C267" s="46"/>
      <c r="D267" s="10">
        <v>30</v>
      </c>
      <c r="E267" s="119" t="s">
        <v>55</v>
      </c>
      <c r="F267" s="120"/>
      <c r="G267" s="66">
        <v>12</v>
      </c>
      <c r="H267" s="5"/>
      <c r="I267" s="5"/>
      <c r="J267" s="5"/>
      <c r="K267" s="5"/>
      <c r="L267" s="5"/>
      <c r="M267" s="5"/>
      <c r="N267" s="5"/>
      <c r="O267" s="5"/>
      <c r="P267" s="1"/>
      <c r="Q267" s="48"/>
    </row>
    <row r="268" spans="1:17" ht="15.75" customHeight="1" thickBot="1">
      <c r="A268" s="1"/>
      <c r="C268" s="46"/>
      <c r="D268" s="10">
        <v>31</v>
      </c>
      <c r="E268" s="119" t="s">
        <v>56</v>
      </c>
      <c r="F268" s="120"/>
      <c r="G268" s="66">
        <v>2</v>
      </c>
      <c r="H268" s="5"/>
      <c r="I268" s="5"/>
      <c r="J268" s="5"/>
      <c r="K268" s="5"/>
      <c r="L268" s="5"/>
      <c r="M268" s="5"/>
      <c r="N268" s="5"/>
      <c r="O268" s="5"/>
      <c r="P268" s="1"/>
      <c r="Q268" s="48"/>
    </row>
    <row r="269" spans="1:17" ht="15.75" customHeight="1" thickBot="1">
      <c r="A269" s="1"/>
      <c r="C269" s="46"/>
      <c r="D269" s="10">
        <v>32</v>
      </c>
      <c r="E269" s="119" t="s">
        <v>57</v>
      </c>
      <c r="F269" s="120"/>
      <c r="G269" s="66">
        <v>10</v>
      </c>
      <c r="H269" s="5"/>
      <c r="I269" s="5"/>
      <c r="J269" s="5"/>
      <c r="K269" s="5"/>
      <c r="L269" s="5"/>
      <c r="M269" s="5"/>
      <c r="N269" s="5"/>
      <c r="O269" s="5"/>
      <c r="P269" s="1"/>
      <c r="Q269" s="48"/>
    </row>
    <row r="270" spans="1:17" ht="15.75" customHeight="1" thickBot="1">
      <c r="A270" s="1"/>
      <c r="C270" s="46"/>
      <c r="D270" s="10">
        <v>33</v>
      </c>
      <c r="E270" s="119" t="s">
        <v>58</v>
      </c>
      <c r="F270" s="120"/>
      <c r="G270" s="66">
        <v>10</v>
      </c>
      <c r="H270" s="5"/>
      <c r="I270" s="5"/>
      <c r="J270" s="5"/>
      <c r="K270" s="5"/>
      <c r="L270" s="5"/>
      <c r="M270" s="5"/>
      <c r="N270" s="5"/>
      <c r="O270" s="5"/>
      <c r="P270" s="1"/>
      <c r="Q270" s="48"/>
    </row>
    <row r="271" spans="1:17" ht="15.75" customHeight="1" thickBot="1">
      <c r="A271" s="1"/>
      <c r="C271" s="46"/>
      <c r="D271" s="10">
        <v>34</v>
      </c>
      <c r="E271" s="119" t="s">
        <v>59</v>
      </c>
      <c r="F271" s="120"/>
      <c r="G271" s="66">
        <v>2</v>
      </c>
      <c r="H271" s="5"/>
      <c r="I271" s="5"/>
      <c r="J271" s="5"/>
      <c r="K271" s="5"/>
      <c r="L271" s="5"/>
      <c r="M271" s="5"/>
      <c r="N271" s="5"/>
      <c r="O271" s="5"/>
      <c r="P271" s="1"/>
      <c r="Q271" s="48"/>
    </row>
    <row r="272" spans="1:17" ht="31.5" customHeight="1" thickBot="1">
      <c r="A272" s="1"/>
      <c r="C272" s="46"/>
      <c r="D272" s="10">
        <v>35</v>
      </c>
      <c r="E272" s="119" t="s">
        <v>60</v>
      </c>
      <c r="F272" s="120"/>
      <c r="G272" s="66">
        <v>5</v>
      </c>
      <c r="H272" s="5"/>
      <c r="I272" s="5"/>
      <c r="J272" s="5"/>
      <c r="K272" s="5"/>
      <c r="L272" s="5"/>
      <c r="M272" s="5"/>
      <c r="N272" s="5"/>
      <c r="O272" s="5"/>
      <c r="P272" s="1"/>
      <c r="Q272" s="48"/>
    </row>
    <row r="273" spans="1:17" ht="15.75" customHeight="1" thickBot="1">
      <c r="A273" s="1"/>
      <c r="C273" s="46"/>
      <c r="D273" s="10">
        <v>36</v>
      </c>
      <c r="E273" s="119" t="s">
        <v>61</v>
      </c>
      <c r="F273" s="120"/>
      <c r="G273" s="66">
        <v>12</v>
      </c>
      <c r="H273" s="5"/>
      <c r="I273" s="5"/>
      <c r="J273" s="5"/>
      <c r="K273" s="5"/>
      <c r="L273" s="5"/>
      <c r="M273" s="5"/>
      <c r="N273" s="5"/>
      <c r="O273" s="5"/>
      <c r="P273" s="1"/>
      <c r="Q273" s="48"/>
    </row>
    <row r="274" spans="1:17" ht="15.75" customHeight="1" thickBot="1">
      <c r="A274" s="1"/>
      <c r="C274" s="46"/>
      <c r="D274" s="10">
        <v>37</v>
      </c>
      <c r="E274" s="119" t="s">
        <v>62</v>
      </c>
      <c r="F274" s="120"/>
      <c r="G274" s="66">
        <v>4</v>
      </c>
      <c r="H274" s="5"/>
      <c r="I274" s="5"/>
      <c r="J274" s="5"/>
      <c r="K274" s="5"/>
      <c r="L274" s="5"/>
      <c r="M274" s="5"/>
      <c r="N274" s="5"/>
      <c r="O274" s="5"/>
      <c r="P274" s="1"/>
      <c r="Q274" s="48"/>
    </row>
    <row r="275" spans="1:17" ht="15.75" customHeight="1" thickBot="1">
      <c r="A275" s="1"/>
      <c r="C275" s="46"/>
      <c r="D275" s="10">
        <v>38</v>
      </c>
      <c r="E275" s="119" t="s">
        <v>63</v>
      </c>
      <c r="F275" s="120"/>
      <c r="G275" s="66">
        <v>1</v>
      </c>
      <c r="H275" s="5"/>
      <c r="I275" s="5"/>
      <c r="J275" s="5"/>
      <c r="K275" s="5"/>
      <c r="L275" s="5"/>
      <c r="M275" s="5"/>
      <c r="N275" s="5"/>
      <c r="O275" s="5"/>
      <c r="P275" s="1"/>
      <c r="Q275" s="48"/>
    </row>
    <row r="276" spans="1:17" ht="15.75" customHeight="1" thickBot="1">
      <c r="A276" s="1"/>
      <c r="C276" s="46"/>
      <c r="D276" s="10">
        <v>39</v>
      </c>
      <c r="E276" s="119" t="s">
        <v>64</v>
      </c>
      <c r="F276" s="120"/>
      <c r="G276" s="66">
        <v>0</v>
      </c>
      <c r="H276" s="5"/>
      <c r="I276" s="5"/>
      <c r="J276" s="5"/>
      <c r="K276" s="5"/>
      <c r="L276" s="5"/>
      <c r="M276" s="5"/>
      <c r="N276" s="5"/>
      <c r="O276" s="5"/>
      <c r="P276" s="1"/>
      <c r="Q276" s="48"/>
    </row>
    <row r="277" spans="1:17" ht="15.75" customHeight="1" thickBot="1">
      <c r="A277" s="1"/>
      <c r="C277" s="46"/>
      <c r="D277" s="10">
        <v>40</v>
      </c>
      <c r="E277" s="119" t="s">
        <v>65</v>
      </c>
      <c r="F277" s="120"/>
      <c r="G277" s="66">
        <v>10</v>
      </c>
      <c r="H277" s="5"/>
      <c r="I277" s="5"/>
      <c r="J277" s="5"/>
      <c r="K277" s="5"/>
      <c r="L277" s="5"/>
      <c r="M277" s="5"/>
      <c r="N277" s="5"/>
      <c r="O277" s="5"/>
      <c r="P277" s="1"/>
      <c r="Q277" s="48"/>
    </row>
    <row r="278" spans="1:17" ht="15.75" customHeight="1" thickBot="1">
      <c r="A278" s="1"/>
      <c r="C278" s="46"/>
      <c r="D278" s="10">
        <v>41</v>
      </c>
      <c r="E278" s="119" t="s">
        <v>66</v>
      </c>
      <c r="F278" s="120"/>
      <c r="G278" s="66">
        <v>6</v>
      </c>
      <c r="H278" s="5"/>
      <c r="I278" s="5"/>
      <c r="J278" s="5"/>
      <c r="K278" s="5"/>
      <c r="L278" s="5"/>
      <c r="M278" s="5"/>
      <c r="N278" s="5"/>
      <c r="O278" s="5"/>
      <c r="P278" s="1"/>
      <c r="Q278" s="48"/>
    </row>
    <row r="279" spans="1:17" ht="18.75" customHeight="1" thickBot="1">
      <c r="A279" s="1"/>
      <c r="C279" s="46"/>
      <c r="D279" s="10">
        <v>42</v>
      </c>
      <c r="E279" s="119" t="s">
        <v>67</v>
      </c>
      <c r="F279" s="120"/>
      <c r="G279" s="66">
        <v>80</v>
      </c>
      <c r="H279" s="5"/>
      <c r="I279" s="5"/>
      <c r="J279" s="5"/>
      <c r="K279" s="5"/>
      <c r="L279" s="5"/>
      <c r="M279" s="5"/>
      <c r="N279" s="5"/>
      <c r="O279" s="5"/>
      <c r="P279" s="1"/>
      <c r="Q279" s="48"/>
    </row>
    <row r="280" spans="1:17" ht="15.75" customHeight="1" thickBot="1">
      <c r="A280" s="1"/>
      <c r="C280" s="46"/>
      <c r="D280" s="10">
        <v>43</v>
      </c>
      <c r="E280" s="119" t="s">
        <v>68</v>
      </c>
      <c r="F280" s="120"/>
      <c r="G280" s="66">
        <v>76</v>
      </c>
      <c r="H280" s="5"/>
      <c r="I280" s="5"/>
      <c r="J280" s="5"/>
      <c r="K280" s="5"/>
      <c r="L280" s="5"/>
      <c r="M280" s="5"/>
      <c r="N280" s="5"/>
      <c r="O280" s="5"/>
      <c r="P280" s="1"/>
      <c r="Q280" s="48"/>
    </row>
    <row r="281" spans="1:17" ht="15.75" customHeight="1" thickBot="1">
      <c r="A281" s="1"/>
      <c r="C281" s="46"/>
      <c r="D281" s="10">
        <v>44</v>
      </c>
      <c r="E281" s="119" t="s">
        <v>69</v>
      </c>
      <c r="F281" s="120"/>
      <c r="G281" s="66">
        <v>0</v>
      </c>
      <c r="H281" s="5"/>
      <c r="I281" s="5"/>
      <c r="J281" s="5"/>
      <c r="K281" s="5"/>
      <c r="L281" s="5"/>
      <c r="M281" s="5"/>
      <c r="N281" s="5"/>
      <c r="O281" s="5"/>
      <c r="P281" s="1"/>
      <c r="Q281" s="48"/>
    </row>
    <row r="282" spans="1:17" ht="15.75" customHeight="1" thickBot="1">
      <c r="A282" s="1"/>
      <c r="C282" s="46"/>
      <c r="D282" s="10">
        <v>45</v>
      </c>
      <c r="E282" s="119" t="s">
        <v>70</v>
      </c>
      <c r="F282" s="120"/>
      <c r="G282" s="66">
        <v>2</v>
      </c>
      <c r="H282" s="5"/>
      <c r="I282" s="5"/>
      <c r="J282" s="5"/>
      <c r="K282" s="5"/>
      <c r="L282" s="5"/>
      <c r="M282" s="5"/>
      <c r="N282" s="5"/>
      <c r="O282" s="5"/>
      <c r="P282" s="1"/>
      <c r="Q282" s="48"/>
    </row>
    <row r="283" spans="1:17" ht="21" customHeight="1" thickBot="1">
      <c r="A283" s="1"/>
      <c r="C283" s="46"/>
      <c r="D283" s="10">
        <v>46</v>
      </c>
      <c r="E283" s="121" t="s">
        <v>75</v>
      </c>
      <c r="F283" s="122"/>
      <c r="G283" s="66">
        <v>3</v>
      </c>
      <c r="H283" s="5"/>
      <c r="I283" s="5"/>
      <c r="J283" s="5"/>
      <c r="K283" s="5"/>
      <c r="L283" s="5"/>
      <c r="M283" s="5"/>
      <c r="N283" s="5"/>
      <c r="O283" s="5"/>
      <c r="P283" s="1"/>
      <c r="Q283" s="48"/>
    </row>
    <row r="284" spans="1:17" ht="15.75" customHeight="1" thickBot="1">
      <c r="A284" s="1"/>
      <c r="C284" s="46"/>
      <c r="D284" s="10">
        <v>47</v>
      </c>
      <c r="E284" s="168" t="s">
        <v>76</v>
      </c>
      <c r="F284" s="169"/>
      <c r="G284" s="66">
        <v>1</v>
      </c>
      <c r="H284" s="5"/>
      <c r="I284" s="5"/>
      <c r="J284" s="5"/>
      <c r="K284" s="5"/>
      <c r="L284" s="5"/>
      <c r="M284" s="5"/>
      <c r="N284" s="5"/>
      <c r="O284" s="5"/>
      <c r="P284" s="1"/>
      <c r="Q284" s="48"/>
    </row>
    <row r="285" spans="1:17" ht="27.75" customHeight="1" thickBot="1">
      <c r="A285" s="1"/>
      <c r="C285" s="46"/>
      <c r="D285" s="63">
        <v>48</v>
      </c>
      <c r="E285" s="170" t="s">
        <v>77</v>
      </c>
      <c r="F285" s="171"/>
      <c r="G285" s="66">
        <v>0</v>
      </c>
      <c r="H285" s="5"/>
      <c r="I285" s="5"/>
      <c r="J285" s="5"/>
      <c r="K285" s="5"/>
      <c r="L285" s="5"/>
      <c r="M285" s="5"/>
      <c r="N285" s="5"/>
      <c r="O285" s="5"/>
      <c r="P285" s="1"/>
      <c r="Q285" s="48"/>
    </row>
    <row r="286" spans="1:17" ht="15.75" customHeight="1" thickBot="1">
      <c r="A286" s="1"/>
      <c r="C286" s="46"/>
      <c r="D286" s="10">
        <v>49</v>
      </c>
      <c r="E286" s="121" t="s">
        <v>78</v>
      </c>
      <c r="F286" s="122"/>
      <c r="G286" s="66">
        <v>4</v>
      </c>
      <c r="H286" s="5"/>
      <c r="I286" s="5"/>
      <c r="J286" s="5"/>
      <c r="K286" s="5"/>
      <c r="L286" s="5"/>
      <c r="M286" s="5"/>
      <c r="N286" s="5"/>
      <c r="O286" s="5"/>
      <c r="P286" s="1"/>
      <c r="Q286" s="48"/>
    </row>
    <row r="287" spans="1:17" ht="15.75" customHeight="1" thickBot="1">
      <c r="A287" s="1"/>
      <c r="C287" s="46"/>
      <c r="D287" s="10">
        <v>50</v>
      </c>
      <c r="E287" s="123" t="s">
        <v>79</v>
      </c>
      <c r="F287" s="124"/>
      <c r="G287" s="66">
        <v>1</v>
      </c>
      <c r="H287" s="5"/>
      <c r="I287" s="5"/>
      <c r="J287" s="5"/>
      <c r="K287" s="5"/>
      <c r="L287" s="5"/>
      <c r="M287" s="5"/>
      <c r="N287" s="5"/>
      <c r="O287" s="5"/>
      <c r="P287" s="1"/>
      <c r="Q287" s="48"/>
    </row>
    <row r="288" spans="1:17" ht="15.75" customHeight="1" thickBot="1">
      <c r="A288" s="1"/>
      <c r="C288" s="46"/>
      <c r="D288" s="10">
        <v>51</v>
      </c>
      <c r="E288" s="65" t="s">
        <v>80</v>
      </c>
      <c r="F288" s="64"/>
      <c r="G288" s="66">
        <v>17</v>
      </c>
      <c r="H288" s="5"/>
      <c r="I288" s="5"/>
      <c r="J288" s="5"/>
      <c r="K288" s="5"/>
      <c r="L288" s="5"/>
      <c r="M288" s="5"/>
      <c r="N288" s="5"/>
      <c r="O288" s="5"/>
      <c r="P288" s="1"/>
      <c r="Q288" s="48"/>
    </row>
    <row r="289" spans="1:17" ht="15.75" customHeight="1" thickBot="1">
      <c r="A289" s="1"/>
      <c r="C289" s="46"/>
      <c r="D289" s="10">
        <v>52</v>
      </c>
      <c r="E289" s="121" t="s">
        <v>81</v>
      </c>
      <c r="F289" s="122"/>
      <c r="G289" s="66">
        <v>2</v>
      </c>
      <c r="H289" s="5"/>
      <c r="I289" s="5"/>
      <c r="J289" s="5"/>
      <c r="K289" s="5"/>
      <c r="L289" s="5"/>
      <c r="M289" s="5"/>
      <c r="N289" s="5"/>
      <c r="O289" s="5"/>
      <c r="P289" s="1"/>
      <c r="Q289" s="48"/>
    </row>
    <row r="290" spans="1:17" ht="17.25" customHeight="1" thickBot="1">
      <c r="A290" s="1"/>
      <c r="C290" s="46"/>
      <c r="D290" s="10">
        <v>53</v>
      </c>
      <c r="E290" s="123" t="s">
        <v>82</v>
      </c>
      <c r="F290" s="124"/>
      <c r="G290" s="66">
        <v>1</v>
      </c>
      <c r="H290" s="5"/>
      <c r="I290" s="5"/>
      <c r="J290" s="5"/>
      <c r="K290" s="5"/>
      <c r="L290" s="5"/>
      <c r="M290" s="5"/>
      <c r="N290" s="5"/>
      <c r="O290" s="5"/>
      <c r="P290" s="1"/>
      <c r="Q290" s="48"/>
    </row>
    <row r="291" spans="1:17" ht="15.75" customHeight="1" thickBot="1">
      <c r="A291" s="1"/>
      <c r="C291" s="46"/>
      <c r="D291" s="10">
        <v>54</v>
      </c>
      <c r="E291" s="123" t="s">
        <v>83</v>
      </c>
      <c r="F291" s="124"/>
      <c r="G291" s="66">
        <v>0</v>
      </c>
      <c r="H291" s="5"/>
      <c r="I291" s="5"/>
      <c r="J291" s="5"/>
      <c r="K291" s="5"/>
      <c r="L291" s="5"/>
      <c r="M291" s="5"/>
      <c r="N291" s="5"/>
      <c r="O291" s="5"/>
      <c r="P291" s="1"/>
      <c r="Q291" s="48"/>
    </row>
    <row r="292" spans="1:17" ht="15.75" customHeight="1" thickBot="1">
      <c r="A292" s="1"/>
      <c r="C292" s="46"/>
      <c r="D292" s="10">
        <v>55</v>
      </c>
      <c r="E292" s="123" t="s">
        <v>84</v>
      </c>
      <c r="F292" s="124"/>
      <c r="G292" s="66">
        <v>0</v>
      </c>
      <c r="H292" s="5"/>
      <c r="I292" s="5"/>
      <c r="J292" s="5"/>
      <c r="K292" s="5"/>
      <c r="L292" s="5"/>
      <c r="M292" s="5"/>
      <c r="N292" s="5"/>
      <c r="O292" s="5"/>
      <c r="P292" s="1"/>
      <c r="Q292" s="48"/>
    </row>
    <row r="293" spans="1:17" ht="15.75" customHeight="1" thickBot="1">
      <c r="A293" s="1"/>
      <c r="C293" s="46"/>
      <c r="D293" s="10">
        <v>56</v>
      </c>
      <c r="E293" s="164" t="s">
        <v>87</v>
      </c>
      <c r="F293" s="165"/>
      <c r="G293" s="66">
        <v>1</v>
      </c>
      <c r="H293" s="5"/>
      <c r="I293" s="5"/>
      <c r="J293" s="5"/>
      <c r="K293" s="5"/>
      <c r="L293" s="5"/>
      <c r="M293" s="5"/>
      <c r="N293" s="5"/>
      <c r="O293" s="5"/>
      <c r="P293" s="1"/>
      <c r="Q293" s="48"/>
    </row>
    <row r="294" spans="1:17" ht="15.75" customHeight="1" thickBot="1">
      <c r="A294" s="1"/>
      <c r="C294" s="46"/>
      <c r="D294" s="10">
        <v>57</v>
      </c>
      <c r="E294" s="164" t="s">
        <v>88</v>
      </c>
      <c r="F294" s="165"/>
      <c r="G294" s="66">
        <v>3</v>
      </c>
      <c r="H294" s="5"/>
      <c r="I294" s="5"/>
      <c r="J294" s="5"/>
      <c r="K294" s="5"/>
      <c r="L294" s="5"/>
      <c r="M294" s="5"/>
      <c r="N294" s="5"/>
      <c r="O294" s="5"/>
      <c r="P294" s="1"/>
      <c r="Q294" s="48"/>
    </row>
    <row r="295" spans="1:17" ht="15.75" customHeight="1" thickBot="1">
      <c r="A295" s="1"/>
      <c r="D295" s="10">
        <v>58</v>
      </c>
      <c r="E295" s="166" t="s">
        <v>89</v>
      </c>
      <c r="F295" s="167"/>
      <c r="G295" s="67">
        <v>3</v>
      </c>
      <c r="P295" s="1"/>
      <c r="Q295" s="48"/>
    </row>
    <row r="296" spans="1:17" ht="15.75" customHeight="1" thickBot="1">
      <c r="A296" s="1"/>
      <c r="C296" s="46"/>
      <c r="D296" s="5"/>
      <c r="E296" s="115" t="s">
        <v>6</v>
      </c>
      <c r="F296" s="116"/>
      <c r="G296" s="68">
        <f>SUM(G238:G295)</f>
        <v>973</v>
      </c>
      <c r="H296" s="5"/>
      <c r="I296" s="5"/>
      <c r="J296" s="5"/>
      <c r="K296" s="5"/>
      <c r="L296" s="5"/>
      <c r="M296" s="5"/>
      <c r="N296" s="5"/>
      <c r="O296" s="5"/>
      <c r="P296" s="1"/>
      <c r="Q296" s="48"/>
    </row>
    <row r="297" spans="1:17" ht="15.75" customHeight="1" thickBot="1">
      <c r="A297" s="1"/>
      <c r="C297" s="46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1"/>
      <c r="Q297" s="48"/>
    </row>
    <row r="298" spans="1:17" ht="15.75" customHeight="1" thickBot="1">
      <c r="A298" s="1"/>
      <c r="B298" s="117" t="s">
        <v>25</v>
      </c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"/>
      <c r="Q298" s="48"/>
    </row>
    <row r="299" spans="1:17" ht="15.75" customHeight="1">
      <c r="A299" s="1"/>
      <c r="C299" s="46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1"/>
      <c r="Q299" s="48"/>
    </row>
    <row r="300" spans="1:17" ht="15.75" customHeight="1">
      <c r="A300" s="1"/>
      <c r="C300" s="46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1"/>
      <c r="Q300" s="48"/>
    </row>
    <row r="301" spans="1:17" ht="15.75" customHeight="1">
      <c r="A301" s="1"/>
      <c r="C301" s="46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1"/>
      <c r="Q301" s="48"/>
    </row>
    <row r="302" spans="1:17" ht="15.75" customHeight="1">
      <c r="A302" s="1"/>
      <c r="C302" s="46"/>
      <c r="D302" s="5"/>
      <c r="E302" s="5"/>
      <c r="F302" s="5"/>
      <c r="G302" s="5"/>
      <c r="H302" s="16"/>
      <c r="I302" s="15"/>
      <c r="J302" s="15"/>
      <c r="K302" s="15"/>
      <c r="L302" s="15"/>
      <c r="M302" s="5"/>
      <c r="N302" s="5"/>
      <c r="O302" s="5"/>
      <c r="P302" s="1"/>
      <c r="Q302" s="48"/>
    </row>
    <row r="303" spans="1:17">
      <c r="A303" s="1"/>
      <c r="C303" s="4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1"/>
    </row>
    <row r="304" spans="1:17" s="16" customFormat="1" ht="15.75">
      <c r="A304" s="14"/>
      <c r="B304" s="15"/>
      <c r="C304" s="15"/>
      <c r="D304" s="5"/>
      <c r="E304" s="5"/>
      <c r="F304" s="5"/>
      <c r="G304" s="5"/>
      <c r="H304" s="5"/>
      <c r="I304" s="5"/>
      <c r="J304" s="5"/>
      <c r="K304" s="5"/>
      <c r="L304" s="5"/>
      <c r="M304" s="15"/>
      <c r="N304" s="15"/>
      <c r="O304" s="15"/>
      <c r="P304" s="15"/>
      <c r="Q304" s="14"/>
    </row>
    <row r="305" spans="1:17">
      <c r="A305" s="1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1"/>
    </row>
    <row r="306" spans="1:17" ht="15.75" thickBot="1">
      <c r="A306" s="1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1"/>
    </row>
    <row r="307" spans="1:17" ht="24" customHeight="1" thickBot="1">
      <c r="A307" s="1"/>
      <c r="P307" s="49"/>
      <c r="Q307" s="47"/>
    </row>
    <row r="308" spans="1:17">
      <c r="A308" s="1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1"/>
    </row>
    <row r="309" spans="1:17">
      <c r="A309" s="1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1"/>
    </row>
    <row r="310" spans="1:17">
      <c r="A310" s="1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1"/>
    </row>
    <row r="311" spans="1:17">
      <c r="A311" s="1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1"/>
    </row>
    <row r="312" spans="1:17">
      <c r="A312" s="1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1"/>
    </row>
    <row r="313" spans="1:17">
      <c r="A313" s="1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1"/>
    </row>
    <row r="314" spans="1:17">
      <c r="A314" s="1"/>
      <c r="C314" s="5"/>
      <c r="H314" s="5"/>
      <c r="I314" s="5"/>
      <c r="J314" s="5"/>
      <c r="K314" s="5"/>
      <c r="L314" s="5"/>
      <c r="M314" s="5"/>
      <c r="N314" s="5"/>
      <c r="O314" s="5"/>
      <c r="P314" s="5"/>
      <c r="Q314" s="1"/>
    </row>
    <row r="315" spans="1:17">
      <c r="A315" s="1"/>
      <c r="C315" s="5"/>
      <c r="H315" s="5"/>
      <c r="I315" s="5"/>
      <c r="J315" s="5"/>
      <c r="K315" s="5"/>
      <c r="L315" s="5"/>
      <c r="M315" s="5"/>
      <c r="N315" s="5"/>
      <c r="O315" s="5"/>
      <c r="P315" s="5"/>
      <c r="Q315" s="1"/>
    </row>
    <row r="316" spans="1:17">
      <c r="A316" s="1"/>
      <c r="C316" s="5"/>
      <c r="D316" s="1"/>
      <c r="E316" s="1"/>
      <c r="F316" s="1"/>
      <c r="G316" s="1"/>
      <c r="H316" s="5"/>
      <c r="I316" s="5"/>
      <c r="J316" s="5"/>
      <c r="K316" s="5"/>
      <c r="L316" s="5"/>
      <c r="M316" s="5"/>
      <c r="N316" s="5"/>
      <c r="O316" s="5"/>
      <c r="P316" s="5"/>
      <c r="Q316" s="1"/>
    </row>
    <row r="317" spans="1:17">
      <c r="A317" s="1"/>
      <c r="C317" s="5"/>
      <c r="H317" s="5"/>
      <c r="I317" s="5"/>
      <c r="J317" s="5"/>
      <c r="K317" s="5"/>
      <c r="L317" s="5"/>
      <c r="M317" s="5"/>
      <c r="N317" s="5"/>
      <c r="O317" s="5"/>
      <c r="P317" s="5"/>
      <c r="Q317" s="1"/>
    </row>
    <row r="318" spans="1:17">
      <c r="A318" s="1"/>
      <c r="C318" s="5"/>
      <c r="H318" s="5"/>
      <c r="I318" s="5"/>
      <c r="J318" s="5"/>
      <c r="K318" s="5"/>
      <c r="L318" s="5"/>
      <c r="M318" s="5"/>
      <c r="N318" s="5"/>
      <c r="O318" s="5"/>
      <c r="P318" s="5"/>
      <c r="Q318" s="1"/>
    </row>
    <row r="319" spans="1:17">
      <c r="A319" s="1"/>
      <c r="C319" s="5"/>
      <c r="H319" s="5"/>
      <c r="I319" s="5"/>
      <c r="J319" s="5"/>
      <c r="K319" s="5"/>
      <c r="L319" s="5"/>
      <c r="M319" s="5"/>
      <c r="N319" s="5"/>
      <c r="O319" s="5"/>
      <c r="P319" s="5"/>
      <c r="Q319" s="1"/>
    </row>
    <row r="320" spans="1:17">
      <c r="A320" s="1"/>
      <c r="C320" s="5"/>
      <c r="H320" s="5"/>
      <c r="I320" s="5"/>
      <c r="J320" s="5"/>
      <c r="K320" s="5"/>
      <c r="L320" s="5"/>
      <c r="M320" s="5"/>
      <c r="N320" s="5"/>
      <c r="O320" s="5"/>
      <c r="P320" s="5"/>
      <c r="Q320" s="1"/>
    </row>
    <row r="321" spans="1:17">
      <c r="A321" s="1"/>
      <c r="C321" s="5"/>
      <c r="H321" s="5"/>
      <c r="I321" s="5"/>
      <c r="J321" s="5"/>
      <c r="K321" s="5"/>
      <c r="L321" s="5"/>
      <c r="M321" s="5"/>
      <c r="N321" s="5"/>
      <c r="O321" s="5"/>
      <c r="P321" s="5"/>
      <c r="Q321" s="1"/>
    </row>
    <row r="322" spans="1:17">
      <c r="A322" s="1"/>
      <c r="C322" s="5"/>
      <c r="H322" s="5"/>
      <c r="I322" s="5"/>
      <c r="J322" s="5"/>
      <c r="K322" s="5"/>
      <c r="L322" s="5"/>
      <c r="M322" s="5"/>
      <c r="N322" s="5"/>
      <c r="O322" s="5"/>
      <c r="P322" s="5"/>
      <c r="Q322" s="1"/>
    </row>
    <row r="323" spans="1:17">
      <c r="A323" s="1"/>
      <c r="C323" s="5"/>
      <c r="H323" s="5"/>
      <c r="I323" s="5"/>
      <c r="J323" s="5"/>
      <c r="K323" s="5"/>
      <c r="L323" s="5"/>
      <c r="M323" s="5"/>
      <c r="N323" s="5"/>
      <c r="O323" s="5"/>
      <c r="P323" s="5"/>
      <c r="Q323" s="1"/>
    </row>
    <row r="324" spans="1:17">
      <c r="A324" s="1"/>
      <c r="C324" s="5"/>
      <c r="H324" s="5"/>
      <c r="I324" s="5"/>
      <c r="J324" s="5"/>
      <c r="K324" s="5"/>
      <c r="L324" s="5"/>
      <c r="M324" s="5"/>
      <c r="N324" s="5"/>
      <c r="O324" s="5"/>
      <c r="P324" s="5"/>
      <c r="Q324" s="1"/>
    </row>
    <row r="325" spans="1:17">
      <c r="A325" s="1"/>
      <c r="C325" s="5"/>
      <c r="H325" s="5"/>
      <c r="I325" s="5"/>
      <c r="J325" s="5"/>
      <c r="K325" s="5"/>
      <c r="L325" s="5"/>
      <c r="M325" s="5"/>
      <c r="N325" s="5"/>
      <c r="O325" s="5"/>
      <c r="P325" s="5"/>
      <c r="Q325" s="1"/>
    </row>
    <row r="326" spans="1:17">
      <c r="A326" s="1"/>
      <c r="C326" s="5"/>
      <c r="H326" s="5"/>
      <c r="I326" s="5"/>
      <c r="J326" s="5"/>
      <c r="K326" s="5"/>
      <c r="L326" s="5"/>
      <c r="M326" s="5"/>
      <c r="N326" s="5"/>
      <c r="O326" s="5"/>
      <c r="P326" s="5"/>
      <c r="Q326" s="1"/>
    </row>
    <row r="327" spans="1:17">
      <c r="A327" s="1"/>
      <c r="C327" s="5"/>
      <c r="H327" s="5"/>
      <c r="I327" s="5"/>
      <c r="J327" s="5"/>
      <c r="K327" s="5"/>
      <c r="L327" s="5"/>
      <c r="M327" s="5"/>
      <c r="N327" s="5"/>
      <c r="O327" s="5"/>
      <c r="P327" s="5"/>
      <c r="Q327" s="1"/>
    </row>
    <row r="328" spans="1:17">
      <c r="A328" s="1"/>
      <c r="C328" s="5"/>
      <c r="H328" s="5"/>
      <c r="I328" s="5"/>
      <c r="J328" s="5"/>
      <c r="K328" s="5"/>
      <c r="L328" s="5"/>
      <c r="M328" s="5"/>
      <c r="N328" s="5"/>
      <c r="O328" s="5"/>
      <c r="P328" s="5"/>
      <c r="Q328" s="1"/>
    </row>
    <row r="329" spans="1:17">
      <c r="A329" s="1"/>
      <c r="C329" s="5"/>
      <c r="H329" s="5"/>
      <c r="I329" s="5"/>
      <c r="J329" s="5"/>
      <c r="K329" s="5"/>
      <c r="L329" s="5"/>
      <c r="M329" s="5"/>
      <c r="N329" s="5"/>
      <c r="O329" s="5"/>
      <c r="P329" s="5"/>
      <c r="Q329" s="1"/>
    </row>
    <row r="330" spans="1:17">
      <c r="A330" s="1"/>
      <c r="C330" s="5"/>
      <c r="H330" s="5"/>
      <c r="I330" s="5"/>
      <c r="J330" s="5"/>
      <c r="K330" s="5"/>
      <c r="L330" s="5"/>
      <c r="M330" s="5"/>
      <c r="N330" s="5"/>
      <c r="O330" s="5"/>
      <c r="P330" s="5"/>
      <c r="Q330" s="1"/>
    </row>
    <row r="331" spans="1:17">
      <c r="A331" s="1"/>
      <c r="C331" s="5"/>
      <c r="M331" s="5"/>
      <c r="N331" s="5"/>
      <c r="O331" s="5"/>
      <c r="P331" s="5"/>
      <c r="Q331" s="1"/>
    </row>
    <row r="332" spans="1:17">
      <c r="A332" s="1"/>
      <c r="C332" s="5"/>
      <c r="M332" s="5"/>
      <c r="N332" s="5"/>
      <c r="O332" s="5"/>
      <c r="P332" s="5"/>
      <c r="Q332" s="1"/>
    </row>
    <row r="333" spans="1:17">
      <c r="A333" s="1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1"/>
      <c r="Q333" s="1"/>
    </row>
    <row r="334" spans="1:17">
      <c r="A334" s="48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Q334" s="48"/>
    </row>
    <row r="335" spans="1:17">
      <c r="A335" s="48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Q335" s="48"/>
    </row>
    <row r="336" spans="1:17">
      <c r="A336" s="48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Q336" s="48"/>
    </row>
    <row r="337" spans="1:17">
      <c r="A337" s="48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Q337" s="48"/>
    </row>
    <row r="338" spans="1:17">
      <c r="A338" s="48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Q338" s="48"/>
    </row>
    <row r="339" spans="1:17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</row>
    <row r="340" spans="1:17">
      <c r="A340" s="70"/>
      <c r="B340" s="70"/>
      <c r="C340" s="70"/>
    </row>
    <row r="341" spans="1:17">
      <c r="A341" s="70"/>
      <c r="B341" s="70"/>
      <c r="C341" s="70"/>
    </row>
    <row r="342" spans="1:17">
      <c r="A342" s="70"/>
      <c r="B342" s="70"/>
      <c r="C342" s="70"/>
    </row>
    <row r="343" spans="1:17">
      <c r="A343" s="70"/>
      <c r="B343" s="70"/>
      <c r="C343" s="70"/>
    </row>
    <row r="344" spans="1:17">
      <c r="A344" s="70"/>
      <c r="B344" s="70"/>
      <c r="C344" s="70"/>
    </row>
    <row r="345" spans="1:17">
      <c r="A345" s="70"/>
      <c r="B345" s="70"/>
      <c r="C345" s="70"/>
    </row>
    <row r="346" spans="1:17">
      <c r="A346" s="70"/>
      <c r="B346" s="70"/>
      <c r="C346" s="70"/>
    </row>
  </sheetData>
  <mergeCells count="105"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71:F271"/>
    <mergeCell ref="E272:F272"/>
    <mergeCell ref="E273:F273"/>
    <mergeCell ref="E274:F274"/>
    <mergeCell ref="E275:F275"/>
    <mergeCell ref="E276:F276"/>
    <mergeCell ref="E277:F277"/>
    <mergeCell ref="E278:F278"/>
    <mergeCell ref="E279:F279"/>
    <mergeCell ref="E262:F262"/>
    <mergeCell ref="E263:F263"/>
    <mergeCell ref="E264:F264"/>
    <mergeCell ref="E265:F265"/>
    <mergeCell ref="E266:F266"/>
    <mergeCell ref="E267:F267"/>
    <mergeCell ref="E268:F268"/>
    <mergeCell ref="E269:F269"/>
    <mergeCell ref="E270:F270"/>
    <mergeCell ref="E253:F253"/>
    <mergeCell ref="E254:F254"/>
    <mergeCell ref="E255:F255"/>
    <mergeCell ref="E256:F256"/>
    <mergeCell ref="E257:F257"/>
    <mergeCell ref="E258:F258"/>
    <mergeCell ref="E259:F259"/>
    <mergeCell ref="E260:F260"/>
    <mergeCell ref="E261:F261"/>
    <mergeCell ref="D95:J95"/>
    <mergeCell ref="D105:J105"/>
    <mergeCell ref="E132:J132"/>
    <mergeCell ref="E133:I133"/>
    <mergeCell ref="E137:J137"/>
    <mergeCell ref="E138:I138"/>
    <mergeCell ref="E158:H158"/>
    <mergeCell ref="D183:J183"/>
    <mergeCell ref="E184:H184"/>
    <mergeCell ref="E98:H98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E186:H186"/>
    <mergeCell ref="D237:G237"/>
    <mergeCell ref="J44:L44"/>
    <mergeCell ref="J45:L45"/>
    <mergeCell ref="J46:L46"/>
    <mergeCell ref="E156:H156"/>
    <mergeCell ref="E157:H157"/>
    <mergeCell ref="E143:I143"/>
    <mergeCell ref="E147:J147"/>
    <mergeCell ref="E148:I148"/>
    <mergeCell ref="D154:J154"/>
    <mergeCell ref="E155:H155"/>
    <mergeCell ref="J47:L47"/>
    <mergeCell ref="J48:L48"/>
    <mergeCell ref="J49:L49"/>
    <mergeCell ref="J50:L50"/>
    <mergeCell ref="J51:L51"/>
    <mergeCell ref="J52:L52"/>
    <mergeCell ref="J57:L57"/>
    <mergeCell ref="J58:L58"/>
    <mergeCell ref="J59:L59"/>
    <mergeCell ref="J61:L61"/>
    <mergeCell ref="E185:H185"/>
    <mergeCell ref="E142:J142"/>
    <mergeCell ref="E296:F296"/>
    <mergeCell ref="B298:O298"/>
    <mergeCell ref="E252:F252"/>
    <mergeCell ref="E289:F289"/>
    <mergeCell ref="E290:F290"/>
    <mergeCell ref="E291:F291"/>
    <mergeCell ref="E292:F292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Mayo 2017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2017-07-05T21:43:59Z</dcterms:modified>
</cp:coreProperties>
</file>