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20" windowHeight="811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Q30" i="4"/>
  <c r="Q31"/>
  <c r="Q15"/>
  <c r="R37" l="1"/>
  <c r="R20"/>
  <c r="R25" s="1"/>
  <c r="I28"/>
  <c r="I15"/>
  <c r="Q37"/>
  <c r="Q44" s="1"/>
  <c r="Q20"/>
  <c r="Q25" s="1"/>
  <c r="H28"/>
  <c r="H15"/>
  <c r="I47" l="1"/>
  <c r="H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<sst xmlns="http://schemas.openxmlformats.org/spreadsheetml/2006/main" count="68" uniqueCount="59">
  <si>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</si>
  <si>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</si>
  <si>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</si>
  <si>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</si>
  <si>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</si>
  <si>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</si>
  <si>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</si>
  <si>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</si>
  <si>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</si>
  <si>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</si>
  <si>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</si>
  <si>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</si>
  <si>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</si>
  <si>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</si>
  <si>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</si>
  <si>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</si>
  <si>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</si>
  <si>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</si>
  <si>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</si>
  <si>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</si>
  <si>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</si>
  <si>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</si>
  <si>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</si>
  <si>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</si>
  <si>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</si>
  <si>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</si>
  <si>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</si>
  <si>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</si>
  <si>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</si>
  <si>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</si>
  <si>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</si>
  <si>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</si>
  <si>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</si>
  <si>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</si>
  <si>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</si>
  <si>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</si>
  <si>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</si>
  <si>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</si>
  <si>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</si>
  <si>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</si>
  <si>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</si>
  <si>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</si>
  <si>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</si>
  <si>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</si>
  <si>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</si>
  <si>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</si>
  <si>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</si>
  <si>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</si>
  <si>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</si>
  <si>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</si>
  <si>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</si>
  <si>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</si>
  <si>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</si>
  <si>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</si>
  <si>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</si>
  <si>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</si>
  <si>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</si>
  <si>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</si>
  <si>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 al 30  de Abril  de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</si>
</sst>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#,##0.00_);\-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.1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5" borderId="0" xfId="0" applyFont="1" applyFill="1"/>
    <xf numFmtId="165" fontId="16" fillId="0" borderId="0" xfId="0" applyNumberFormat="1" applyFont="1" applyAlignment="1">
      <alignment horizontal="right" vertical="center"/>
    </xf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37" fontId="15" fillId="7" borderId="7" xfId="2" applyNumberFormat="1" applyFont="1" applyFill="1" applyBorder="1" applyAlignment="1" applyProtection="1">
      <alignment horizontal="center" vertical="center"/>
    </xf>
    <xf numFmtId="37" fontId="15" fillId="7" borderId="8" xfId="2" applyNumberFormat="1" applyFont="1" applyFill="1" applyBorder="1" applyAlignment="1" applyProtection="1">
      <alignment horizontal="center" vertical="center"/>
    </xf>
    <xf numFmtId="37" fontId="15" fillId="7" borderId="4" xfId="2" applyNumberFormat="1" applyFont="1" applyFill="1" applyBorder="1" applyAlignment="1" applyProtection="1">
      <alignment horizontal="center" vertical="center"/>
    </xf>
    <xf numFmtId="37" fontId="15" fillId="7" borderId="5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7" fontId="15" fillId="7" borderId="2" xfId="2" applyNumberFormat="1" applyFont="1" applyFill="1" applyBorder="1" applyAlignment="1" applyProtection="1">
      <alignment horizontal="center" vertical="center"/>
    </xf>
    <xf numFmtId="37" fontId="15" fillId="7" borderId="3" xfId="2" applyNumberFormat="1" applyFont="1" applyFill="1" applyBorder="1" applyAlignment="1" applyProtection="1">
      <alignment horizontal="center" vertical="center"/>
    </xf>
    <xf numFmtId="37" fontId="15" fillId="7" borderId="0" xfId="2" applyNumberFormat="1" applyFont="1" applyFill="1" applyBorder="1" applyAlignment="1" applyProtection="1">
      <alignment horizontal="center" vertical="center"/>
    </xf>
    <xf numFmtId="37" fontId="15" fillId="7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864054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F16" zoomScaleNormal="100" workbookViewId="0">
      <selection activeCell="R39" sqref="R39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5" style="6" bestFit="1" customWidth="1"/>
    <col min="9" max="9" width="13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6" width="18.7109375" style="3" customWidth="1"/>
    <col min="17" max="17" width="12.85546875" style="3" bestFit="1" customWidth="1"/>
    <col min="18" max="18" width="18.57031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4" customFormat="1">
      <c r="A1" s="41"/>
      <c r="B1" s="56"/>
      <c r="C1" s="56"/>
      <c r="D1" s="56"/>
      <c r="E1" s="42"/>
      <c r="F1" s="43"/>
    </row>
    <row r="2" spans="1:20" s="45" customFormat="1" ht="15">
      <c r="A2" s="41"/>
      <c r="B2" s="56"/>
      <c r="C2" s="56"/>
      <c r="D2" s="66" t="s">
        <v>52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20" s="46" customFormat="1" ht="21" customHeight="1">
      <c r="A3" s="41"/>
      <c r="B3" s="56"/>
      <c r="C3" s="56"/>
      <c r="D3" s="66" t="s">
        <v>0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20" s="45" customFormat="1" ht="20.25" customHeight="1">
      <c r="A4" s="41"/>
      <c r="B4" s="56"/>
      <c r="C4" s="56"/>
      <c r="D4" s="66" t="s">
        <v>58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20" s="45" customFormat="1" ht="18" customHeight="1">
      <c r="A5" s="48"/>
      <c r="B5" s="56"/>
      <c r="C5" s="56"/>
      <c r="D5" s="66" t="s">
        <v>1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20" s="49" customFormat="1" ht="42" customHeight="1">
      <c r="A6" s="41"/>
      <c r="B6" s="56"/>
      <c r="C6" s="56"/>
      <c r="D6" s="56"/>
      <c r="L6" s="41"/>
      <c r="M6" s="41"/>
    </row>
    <row r="7" spans="1:20" s="50" customFormat="1" ht="4.5" customHeight="1"/>
    <row r="8" spans="1:20" s="45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7"/>
      <c r="N8" s="47"/>
    </row>
    <row r="9" spans="1:20" s="1" customFormat="1" ht="12" customHeight="1">
      <c r="A9" s="21"/>
      <c r="B9" s="2"/>
      <c r="C9" s="58" t="s">
        <v>53</v>
      </c>
      <c r="D9" s="59"/>
      <c r="E9" s="59"/>
      <c r="F9" s="59"/>
      <c r="G9" s="59"/>
      <c r="H9" s="62">
        <v>2017</v>
      </c>
      <c r="I9" s="64">
        <v>2016</v>
      </c>
      <c r="J9" s="75"/>
      <c r="K9" s="38" t="s">
        <v>49</v>
      </c>
      <c r="L9" s="58" t="s">
        <v>53</v>
      </c>
      <c r="M9" s="59"/>
      <c r="N9" s="59"/>
      <c r="O9" s="59"/>
      <c r="P9" s="59"/>
      <c r="Q9" s="64">
        <v>2017</v>
      </c>
      <c r="R9" s="64">
        <v>2016</v>
      </c>
      <c r="S9" s="73"/>
    </row>
    <row r="10" spans="1:20" s="1" customFormat="1" ht="12" customHeight="1">
      <c r="A10" s="21"/>
      <c r="B10" s="2"/>
      <c r="C10" s="60"/>
      <c r="D10" s="61"/>
      <c r="E10" s="61"/>
      <c r="F10" s="61"/>
      <c r="G10" s="61"/>
      <c r="H10" s="63"/>
      <c r="I10" s="65"/>
      <c r="J10" s="76"/>
      <c r="K10" s="39"/>
      <c r="L10" s="60"/>
      <c r="M10" s="61"/>
      <c r="N10" s="61"/>
      <c r="O10" s="61"/>
      <c r="P10" s="61"/>
      <c r="Q10" s="65"/>
      <c r="R10" s="65"/>
      <c r="S10" s="74"/>
    </row>
    <row r="11" spans="1:20" s="1" customFormat="1" ht="12" customHeigh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67" t="s">
        <v>2</v>
      </c>
      <c r="D13" s="68"/>
      <c r="E13" s="68"/>
      <c r="F13" s="68"/>
      <c r="G13" s="68"/>
      <c r="H13" s="6">
        <v>0</v>
      </c>
      <c r="I13" s="6">
        <v>0</v>
      </c>
      <c r="L13" s="68" t="s">
        <v>3</v>
      </c>
      <c r="M13" s="68"/>
      <c r="N13" s="68"/>
      <c r="O13" s="68"/>
      <c r="P13" s="68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68" t="s">
        <v>4</v>
      </c>
      <c r="E15" s="68"/>
      <c r="F15" s="68"/>
      <c r="G15" s="68"/>
      <c r="H15" s="30">
        <f>SUM(H16:H26)</f>
        <v>3028223715.77</v>
      </c>
      <c r="I15" s="30">
        <f>SUM(I16:I26)</f>
        <v>527386123</v>
      </c>
      <c r="L15" s="6"/>
      <c r="M15" s="68" t="s">
        <v>4</v>
      </c>
      <c r="N15" s="68"/>
      <c r="O15" s="68"/>
      <c r="P15" s="68"/>
      <c r="Q15" s="31">
        <f>SUM(Q16:Q18)</f>
        <v>-51863483.020000003</v>
      </c>
      <c r="R15" s="31">
        <v>0</v>
      </c>
      <c r="S15" s="5"/>
      <c r="T15" s="5"/>
    </row>
    <row r="16" spans="1:20">
      <c r="C16" s="19"/>
      <c r="D16" s="7"/>
      <c r="E16" s="69" t="s">
        <v>5</v>
      </c>
      <c r="F16" s="69"/>
      <c r="G16" s="69"/>
      <c r="H16" s="29">
        <v>1195384145.79</v>
      </c>
      <c r="I16" s="29">
        <v>99863470</v>
      </c>
      <c r="L16" s="6"/>
      <c r="M16" s="1"/>
      <c r="N16" s="71" t="s">
        <v>6</v>
      </c>
      <c r="O16" s="71"/>
      <c r="P16" s="71"/>
      <c r="Q16" s="32">
        <v>-51863483.020000003</v>
      </c>
      <c r="R16" s="32">
        <v>0</v>
      </c>
      <c r="S16" s="5"/>
      <c r="T16" s="5"/>
    </row>
    <row r="17" spans="3:20">
      <c r="C17" s="19"/>
      <c r="D17" s="7"/>
      <c r="E17" s="69" t="s">
        <v>7</v>
      </c>
      <c r="F17" s="69"/>
      <c r="G17" s="69"/>
      <c r="H17" s="6">
        <v>0</v>
      </c>
      <c r="I17" s="6">
        <v>0</v>
      </c>
      <c r="L17" s="6"/>
      <c r="M17" s="1"/>
      <c r="N17" s="71" t="s">
        <v>8</v>
      </c>
      <c r="O17" s="71"/>
      <c r="P17" s="71"/>
      <c r="Q17" s="32">
        <v>0</v>
      </c>
      <c r="R17" s="32">
        <v>0</v>
      </c>
      <c r="S17" s="5"/>
      <c r="T17" s="5"/>
    </row>
    <row r="18" spans="3:20">
      <c r="C18" s="19"/>
      <c r="D18" s="26"/>
      <c r="E18" s="69" t="s">
        <v>9</v>
      </c>
      <c r="F18" s="69"/>
      <c r="G18" s="69"/>
      <c r="H18" s="29">
        <v>6365109.9400000004</v>
      </c>
      <c r="I18" s="29">
        <v>8051386</v>
      </c>
      <c r="L18" s="6"/>
      <c r="M18" s="4"/>
      <c r="N18" s="71" t="s">
        <v>45</v>
      </c>
      <c r="O18" s="71"/>
      <c r="P18" s="71"/>
      <c r="Q18" s="32">
        <v>0</v>
      </c>
      <c r="R18" s="32">
        <v>0</v>
      </c>
      <c r="S18" s="5"/>
      <c r="T18" s="5"/>
    </row>
    <row r="19" spans="3:20">
      <c r="C19" s="19"/>
      <c r="D19" s="26"/>
      <c r="E19" s="69" t="s">
        <v>10</v>
      </c>
      <c r="F19" s="69"/>
      <c r="G19" s="69"/>
      <c r="H19" s="29">
        <v>276477019.43000001</v>
      </c>
      <c r="I19" s="29">
        <v>45249494</v>
      </c>
      <c r="L19" s="6"/>
      <c r="M19" s="4"/>
      <c r="N19" s="1"/>
      <c r="O19" s="1"/>
      <c r="P19" s="1"/>
      <c r="Q19" s="1"/>
      <c r="R19" s="1"/>
      <c r="S19" s="5"/>
      <c r="T19" s="5"/>
    </row>
    <row r="20" spans="3:20">
      <c r="C20" s="19"/>
      <c r="D20" s="26"/>
      <c r="E20" s="69" t="s">
        <v>11</v>
      </c>
      <c r="F20" s="69"/>
      <c r="G20" s="69"/>
      <c r="H20" s="29">
        <v>44209040.710000001</v>
      </c>
      <c r="I20" s="29">
        <v>2667809</v>
      </c>
      <c r="L20" s="6"/>
      <c r="M20" s="68" t="s">
        <v>12</v>
      </c>
      <c r="N20" s="68"/>
      <c r="O20" s="68"/>
      <c r="P20" s="68"/>
      <c r="Q20" s="31">
        <f>SUM(Q21:Q23)</f>
        <v>300746273.44</v>
      </c>
      <c r="R20" s="31">
        <f>SUM(R21:R23)</f>
        <v>10989955</v>
      </c>
      <c r="S20" s="5"/>
      <c r="T20" s="5"/>
    </row>
    <row r="21" spans="3:20">
      <c r="C21" s="19"/>
      <c r="D21" s="26"/>
      <c r="E21" s="69" t="s">
        <v>13</v>
      </c>
      <c r="F21" s="69"/>
      <c r="G21" s="69"/>
      <c r="H21" s="29">
        <v>10634274.310000001</v>
      </c>
      <c r="I21" s="29">
        <v>2481988</v>
      </c>
      <c r="L21" s="6"/>
      <c r="M21" s="4"/>
      <c r="N21" s="71" t="s">
        <v>6</v>
      </c>
      <c r="O21" s="71"/>
      <c r="P21" s="71"/>
      <c r="Q21" s="32">
        <v>3995785.54</v>
      </c>
      <c r="R21" s="32">
        <v>5948737</v>
      </c>
      <c r="S21" s="5"/>
      <c r="T21" s="5"/>
    </row>
    <row r="22" spans="3:20">
      <c r="C22" s="19"/>
      <c r="D22" s="26"/>
      <c r="E22" s="69" t="s">
        <v>14</v>
      </c>
      <c r="F22" s="69"/>
      <c r="G22" s="69"/>
      <c r="H22" s="6">
        <v>0</v>
      </c>
      <c r="I22" s="6">
        <v>0</v>
      </c>
      <c r="L22" s="6"/>
      <c r="M22" s="7"/>
      <c r="N22" s="71" t="s">
        <v>8</v>
      </c>
      <c r="O22" s="71"/>
      <c r="P22" s="71"/>
      <c r="Q22" s="32">
        <v>263409949.83000001</v>
      </c>
      <c r="R22" s="32">
        <v>4367226</v>
      </c>
      <c r="S22" s="5"/>
      <c r="T22" s="5"/>
    </row>
    <row r="23" spans="3:20">
      <c r="C23" s="19"/>
      <c r="D23" s="26"/>
      <c r="E23" s="69" t="s">
        <v>15</v>
      </c>
      <c r="F23" s="69"/>
      <c r="G23" s="69"/>
      <c r="H23" s="29">
        <v>0</v>
      </c>
      <c r="I23" s="29">
        <v>0</v>
      </c>
      <c r="L23" s="6"/>
      <c r="M23" s="1"/>
      <c r="N23" s="71" t="s">
        <v>16</v>
      </c>
      <c r="O23" s="71"/>
      <c r="P23" s="71"/>
      <c r="Q23" s="32">
        <v>33340538.07</v>
      </c>
      <c r="R23" s="32">
        <v>673992</v>
      </c>
      <c r="S23" s="5"/>
      <c r="T23" s="5"/>
    </row>
    <row r="24" spans="3:20">
      <c r="C24" s="19"/>
      <c r="D24" s="7"/>
      <c r="E24" s="69" t="s">
        <v>17</v>
      </c>
      <c r="F24" s="69"/>
      <c r="G24" s="69"/>
      <c r="H24" s="29">
        <v>1495136096.5899999</v>
      </c>
      <c r="I24" s="29">
        <v>366089414</v>
      </c>
      <c r="L24" s="6"/>
      <c r="M24" s="4"/>
      <c r="N24" s="1"/>
      <c r="O24" s="1"/>
      <c r="P24" s="1"/>
      <c r="Q24" s="1"/>
      <c r="R24" s="1"/>
      <c r="S24" s="5"/>
      <c r="T24" s="5"/>
    </row>
    <row r="25" spans="3:20">
      <c r="C25" s="19"/>
      <c r="D25" s="26"/>
      <c r="E25" s="69" t="s">
        <v>48</v>
      </c>
      <c r="F25" s="69"/>
      <c r="G25" s="69"/>
      <c r="H25" s="29">
        <v>18029</v>
      </c>
      <c r="I25" s="29">
        <v>379442</v>
      </c>
      <c r="L25" s="6"/>
      <c r="M25" s="68" t="s">
        <v>18</v>
      </c>
      <c r="N25" s="68"/>
      <c r="O25" s="68"/>
      <c r="P25" s="68"/>
      <c r="Q25" s="31">
        <f>SUM(Q15-Q20)</f>
        <v>-352609756.45999998</v>
      </c>
      <c r="R25" s="31">
        <f>SUM(R15-R20)</f>
        <v>-10989955</v>
      </c>
      <c r="S25" s="5"/>
      <c r="T25" s="5"/>
    </row>
    <row r="26" spans="3:20">
      <c r="C26" s="19"/>
      <c r="D26" s="7"/>
      <c r="E26" s="70" t="s">
        <v>50</v>
      </c>
      <c r="F26" s="70"/>
      <c r="G26" s="8"/>
      <c r="H26" s="29">
        <v>0</v>
      </c>
      <c r="I26" s="29">
        <v>2603120</v>
      </c>
      <c r="L26" s="6"/>
      <c r="M26" s="1"/>
      <c r="N26" s="1"/>
      <c r="O26" s="1"/>
      <c r="P26" s="1"/>
      <c r="Q26" s="1"/>
      <c r="R26" s="1"/>
      <c r="S26" s="5"/>
      <c r="T26" s="5"/>
    </row>
    <row r="27" spans="3:20">
      <c r="C27" s="19"/>
      <c r="D27" s="7"/>
      <c r="E27" s="6"/>
      <c r="F27" s="7"/>
      <c r="G27" s="7"/>
      <c r="H27" s="29"/>
      <c r="L27" s="1"/>
      <c r="M27" s="1"/>
      <c r="N27" s="1"/>
      <c r="O27" s="1"/>
      <c r="P27" s="1"/>
      <c r="Q27" s="1"/>
      <c r="R27" s="1"/>
      <c r="S27" s="5"/>
      <c r="T27" s="5"/>
    </row>
    <row r="28" spans="3:20">
      <c r="C28" s="19"/>
      <c r="D28" s="68" t="s">
        <v>12</v>
      </c>
      <c r="E28" s="68"/>
      <c r="F28" s="68"/>
      <c r="G28" s="68"/>
      <c r="H28" s="30">
        <f>SUM(H29:H44)</f>
        <v>2004012863.1499999</v>
      </c>
      <c r="I28" s="30">
        <f>SUM(I29:I44)</f>
        <v>375981021</v>
      </c>
      <c r="L28" s="68" t="s">
        <v>19</v>
      </c>
      <c r="M28" s="68"/>
      <c r="N28" s="68"/>
      <c r="O28" s="68"/>
      <c r="P28" s="68"/>
      <c r="Q28" s="32">
        <v>0</v>
      </c>
      <c r="R28" s="32">
        <v>0</v>
      </c>
      <c r="S28" s="5"/>
      <c r="T28" s="5"/>
    </row>
    <row r="29" spans="3:20">
      <c r="C29" s="19"/>
      <c r="D29" s="27"/>
      <c r="E29" s="69" t="s">
        <v>20</v>
      </c>
      <c r="F29" s="69"/>
      <c r="G29" s="69"/>
      <c r="H29" s="29">
        <v>1107818389.74</v>
      </c>
      <c r="I29" s="29">
        <v>199228363</v>
      </c>
      <c r="L29" s="6"/>
      <c r="M29" s="7"/>
      <c r="N29" s="7"/>
      <c r="O29" s="7"/>
      <c r="P29" s="7"/>
      <c r="Q29" s="32"/>
      <c r="R29" s="32"/>
      <c r="S29" s="5"/>
      <c r="T29" s="5"/>
    </row>
    <row r="30" spans="3:20">
      <c r="C30" s="19"/>
      <c r="D30" s="27"/>
      <c r="E30" s="69" t="s">
        <v>21</v>
      </c>
      <c r="F30" s="69"/>
      <c r="G30" s="69"/>
      <c r="H30" s="29">
        <v>88780734.900000006</v>
      </c>
      <c r="I30" s="29">
        <v>32949514</v>
      </c>
      <c r="L30" s="1"/>
      <c r="M30" s="68" t="s">
        <v>4</v>
      </c>
      <c r="N30" s="68"/>
      <c r="O30" s="68"/>
      <c r="P30" s="68"/>
      <c r="Q30" s="31">
        <f>SUM(Q31+Q34)</f>
        <v>8168425792.1400003</v>
      </c>
      <c r="R30" s="31">
        <v>0</v>
      </c>
      <c r="S30" s="5"/>
      <c r="T30" s="5"/>
    </row>
    <row r="31" spans="3:20">
      <c r="C31" s="19"/>
      <c r="D31" s="27"/>
      <c r="E31" s="69" t="s">
        <v>22</v>
      </c>
      <c r="F31" s="69"/>
      <c r="G31" s="69"/>
      <c r="H31" s="29">
        <v>374166942.75</v>
      </c>
      <c r="I31" s="29">
        <v>40362085</v>
      </c>
      <c r="L31" s="6"/>
      <c r="M31" s="1"/>
      <c r="N31" s="71" t="s">
        <v>23</v>
      </c>
      <c r="O31" s="71"/>
      <c r="P31" s="71"/>
      <c r="Q31" s="32">
        <f>SUM(Q32)</f>
        <v>30362420</v>
      </c>
      <c r="R31" s="32">
        <v>0</v>
      </c>
      <c r="S31" s="5"/>
      <c r="T31" s="5"/>
    </row>
    <row r="32" spans="3:20">
      <c r="C32" s="19"/>
      <c r="D32" s="7"/>
      <c r="E32" s="69" t="s">
        <v>24</v>
      </c>
      <c r="F32" s="69"/>
      <c r="G32" s="69"/>
      <c r="H32" s="29">
        <v>0</v>
      </c>
      <c r="I32" s="29">
        <v>6000000</v>
      </c>
      <c r="L32" s="6"/>
      <c r="M32" s="27"/>
      <c r="N32" s="71" t="s">
        <v>25</v>
      </c>
      <c r="O32" s="71"/>
      <c r="P32" s="71"/>
      <c r="Q32" s="32">
        <v>30362420</v>
      </c>
      <c r="R32" s="32">
        <v>0</v>
      </c>
      <c r="S32" s="5"/>
      <c r="T32" s="5"/>
    </row>
    <row r="33" spans="3:20">
      <c r="C33" s="19"/>
      <c r="D33" s="27"/>
      <c r="E33" s="69" t="s">
        <v>26</v>
      </c>
      <c r="F33" s="69"/>
      <c r="G33" s="69"/>
      <c r="H33" s="29">
        <v>341416663.55000001</v>
      </c>
      <c r="I33" s="29">
        <v>56316970</v>
      </c>
      <c r="L33" s="6"/>
      <c r="M33" s="27"/>
      <c r="N33" s="71" t="s">
        <v>27</v>
      </c>
      <c r="O33" s="71"/>
      <c r="P33" s="71"/>
      <c r="Q33" s="32"/>
      <c r="R33" s="32">
        <v>0</v>
      </c>
      <c r="S33" s="5"/>
      <c r="T33" s="5"/>
    </row>
    <row r="34" spans="3:20">
      <c r="C34" s="19"/>
      <c r="D34" s="27"/>
      <c r="E34" s="69" t="s">
        <v>28</v>
      </c>
      <c r="F34" s="69"/>
      <c r="G34" s="69"/>
      <c r="H34" s="29"/>
      <c r="I34" s="29">
        <v>158920</v>
      </c>
      <c r="L34" s="6"/>
      <c r="M34" s="27"/>
      <c r="N34" s="71" t="s">
        <v>46</v>
      </c>
      <c r="O34" s="71"/>
      <c r="P34" s="71"/>
      <c r="Q34" s="32">
        <v>8138063372.1400003</v>
      </c>
      <c r="R34" s="32">
        <v>0</v>
      </c>
      <c r="S34" s="5"/>
      <c r="T34" s="5"/>
    </row>
    <row r="35" spans="3:20">
      <c r="C35" s="19"/>
      <c r="D35" s="27"/>
      <c r="E35" s="69" t="s">
        <v>29</v>
      </c>
      <c r="F35" s="69"/>
      <c r="G35" s="69"/>
      <c r="H35" s="29">
        <v>27980326.350000001</v>
      </c>
      <c r="I35" s="29">
        <v>39756905</v>
      </c>
      <c r="L35" s="6"/>
      <c r="M35" s="4"/>
      <c r="N35" s="71"/>
      <c r="O35" s="71"/>
      <c r="P35" s="71"/>
      <c r="Q35" s="32"/>
      <c r="R35" s="32"/>
      <c r="S35" s="5"/>
      <c r="T35" s="5"/>
    </row>
    <row r="36" spans="3:20">
      <c r="C36" s="19"/>
      <c r="D36" s="27"/>
      <c r="E36" s="69" t="s">
        <v>30</v>
      </c>
      <c r="F36" s="69"/>
      <c r="G36" s="69"/>
      <c r="H36" s="29"/>
      <c r="I36" s="29">
        <v>0</v>
      </c>
      <c r="L36" s="6"/>
      <c r="M36" s="4"/>
      <c r="N36" s="1"/>
      <c r="O36" s="1"/>
      <c r="P36" s="1"/>
      <c r="Q36" s="1"/>
      <c r="R36" s="1"/>
      <c r="S36" s="5"/>
      <c r="T36" s="5"/>
    </row>
    <row r="37" spans="3:20">
      <c r="C37" s="19"/>
      <c r="D37" s="27"/>
      <c r="E37" s="69" t="s">
        <v>31</v>
      </c>
      <c r="F37" s="69"/>
      <c r="G37" s="69"/>
      <c r="H37" s="29"/>
      <c r="I37" s="29">
        <v>0</v>
      </c>
      <c r="L37" s="6"/>
      <c r="M37" s="68" t="s">
        <v>12</v>
      </c>
      <c r="N37" s="68"/>
      <c r="O37" s="68"/>
      <c r="P37" s="68"/>
      <c r="Q37" s="31">
        <f>SUM(Q38:Q41)</f>
        <v>7051367430.54</v>
      </c>
      <c r="R37" s="31">
        <f>SUM(R38:R41)</f>
        <v>4814072</v>
      </c>
      <c r="S37" s="5"/>
      <c r="T37" s="5"/>
    </row>
    <row r="38" spans="3:20">
      <c r="C38" s="19"/>
      <c r="D38" s="27"/>
      <c r="E38" s="69" t="s">
        <v>32</v>
      </c>
      <c r="F38" s="69"/>
      <c r="G38" s="69"/>
      <c r="H38" s="29"/>
      <c r="I38" s="29">
        <v>0</v>
      </c>
      <c r="L38" s="1"/>
      <c r="M38" s="1"/>
      <c r="N38" s="71" t="s">
        <v>33</v>
      </c>
      <c r="O38" s="71"/>
      <c r="P38" s="71"/>
      <c r="Q38" s="32">
        <v>39965073.25</v>
      </c>
      <c r="R38" s="32">
        <v>4814072</v>
      </c>
      <c r="S38" s="5"/>
      <c r="T38" s="5"/>
    </row>
    <row r="39" spans="3:20">
      <c r="C39" s="19"/>
      <c r="D39" s="27"/>
      <c r="E39" s="69" t="s">
        <v>34</v>
      </c>
      <c r="F39" s="69"/>
      <c r="G39" s="69"/>
      <c r="H39" s="29">
        <v>60770263.490000002</v>
      </c>
      <c r="I39" s="29">
        <v>1207328</v>
      </c>
      <c r="L39" s="6"/>
      <c r="M39" s="1"/>
      <c r="N39" s="71" t="s">
        <v>25</v>
      </c>
      <c r="O39" s="71"/>
      <c r="P39" s="71"/>
      <c r="Q39" s="32"/>
      <c r="R39" s="32"/>
      <c r="S39" s="5"/>
      <c r="T39" s="5"/>
    </row>
    <row r="40" spans="3:20">
      <c r="C40" s="19"/>
      <c r="D40" s="27"/>
      <c r="E40" s="69" t="s">
        <v>35</v>
      </c>
      <c r="F40" s="69"/>
      <c r="G40" s="69"/>
      <c r="H40" s="29">
        <v>3000000</v>
      </c>
      <c r="I40" s="29"/>
      <c r="L40" s="6"/>
      <c r="M40" s="27"/>
      <c r="N40" s="71" t="s">
        <v>27</v>
      </c>
      <c r="O40" s="71"/>
      <c r="P40" s="71"/>
      <c r="Q40" s="32">
        <v>3613564669.3400002</v>
      </c>
      <c r="R40" s="32">
        <v>0</v>
      </c>
      <c r="S40" s="5"/>
      <c r="T40" s="5"/>
    </row>
    <row r="41" spans="3:20">
      <c r="C41" s="19"/>
      <c r="D41" s="27"/>
      <c r="E41" s="69" t="s">
        <v>36</v>
      </c>
      <c r="F41" s="69"/>
      <c r="G41" s="69"/>
      <c r="H41" s="29">
        <v>0</v>
      </c>
      <c r="I41" s="29">
        <v>0</v>
      </c>
      <c r="L41" s="6"/>
      <c r="M41" s="27"/>
      <c r="N41" s="71" t="s">
        <v>47</v>
      </c>
      <c r="O41" s="71"/>
      <c r="P41" s="71"/>
      <c r="Q41" s="32">
        <v>3397837687.9499998</v>
      </c>
      <c r="R41" s="32"/>
      <c r="S41" s="5"/>
      <c r="T41" s="5"/>
    </row>
    <row r="42" spans="3:20">
      <c r="C42" s="19"/>
      <c r="D42" s="7"/>
      <c r="E42" s="69" t="s">
        <v>37</v>
      </c>
      <c r="F42" s="69"/>
      <c r="G42" s="69"/>
      <c r="H42" s="29">
        <v>0</v>
      </c>
      <c r="I42" s="29">
        <v>0</v>
      </c>
      <c r="L42" s="6"/>
      <c r="M42" s="27"/>
      <c r="N42" s="71"/>
      <c r="O42" s="71"/>
      <c r="P42" s="71"/>
      <c r="Q42" s="32"/>
      <c r="R42" s="32"/>
      <c r="S42" s="5"/>
      <c r="T42" s="5"/>
    </row>
    <row r="43" spans="3:20">
      <c r="C43" s="19"/>
      <c r="D43" s="27"/>
      <c r="E43" s="69" t="s">
        <v>38</v>
      </c>
      <c r="F43" s="69"/>
      <c r="G43" s="69"/>
      <c r="H43" s="29">
        <v>79542.37</v>
      </c>
      <c r="I43" s="29">
        <v>936</v>
      </c>
      <c r="L43" s="6"/>
      <c r="M43" s="4"/>
      <c r="N43" s="1"/>
      <c r="O43" s="1"/>
      <c r="P43" s="1"/>
      <c r="Q43" s="1"/>
      <c r="R43" s="1"/>
      <c r="S43" s="5"/>
      <c r="T43" s="5"/>
    </row>
    <row r="44" spans="3:20">
      <c r="C44" s="19"/>
      <c r="D44" s="27"/>
      <c r="E44" s="69" t="s">
        <v>51</v>
      </c>
      <c r="F44" s="69"/>
      <c r="G44" s="69"/>
      <c r="H44" s="29">
        <v>0</v>
      </c>
      <c r="I44" s="29">
        <v>0</v>
      </c>
      <c r="L44" s="6"/>
      <c r="M44" s="68" t="s">
        <v>39</v>
      </c>
      <c r="N44" s="68"/>
      <c r="O44" s="68"/>
      <c r="P44" s="68"/>
      <c r="Q44" s="31">
        <f>SUM(Q30-Q37)</f>
        <v>1117058361.6000004</v>
      </c>
      <c r="R44" s="31">
        <v>4960288</v>
      </c>
      <c r="S44" s="5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Q45" s="32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Q46" s="32"/>
      <c r="R46" s="32"/>
      <c r="S46" s="5"/>
      <c r="T46" s="5"/>
    </row>
    <row r="47" spans="3:20">
      <c r="C47" s="20"/>
      <c r="D47" s="68" t="s">
        <v>40</v>
      </c>
      <c r="E47" s="68"/>
      <c r="F47" s="68"/>
      <c r="G47" s="68"/>
      <c r="H47" s="30">
        <f>SUM(H15-H28)</f>
        <v>1024210852.6200001</v>
      </c>
      <c r="I47" s="30">
        <f>SUM(I15-I28)</f>
        <v>151405102</v>
      </c>
      <c r="L47" s="72" t="s">
        <v>41</v>
      </c>
      <c r="M47" s="72"/>
      <c r="N47" s="72"/>
      <c r="O47" s="72"/>
      <c r="P47" s="72"/>
      <c r="Q47" s="31">
        <v>388355283.81</v>
      </c>
      <c r="R47" s="57">
        <v>106750165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Q48" s="32"/>
      <c r="R48" s="32"/>
      <c r="S48" s="5"/>
      <c r="T48" s="5"/>
    </row>
    <row r="49" spans="3:20">
      <c r="C49" s="20"/>
      <c r="D49" s="27"/>
      <c r="E49" s="27"/>
      <c r="F49" s="27"/>
      <c r="G49" s="27"/>
      <c r="I49" s="29"/>
      <c r="L49" s="72" t="s">
        <v>42</v>
      </c>
      <c r="M49" s="72"/>
      <c r="N49" s="72"/>
      <c r="O49" s="72"/>
      <c r="P49" s="72"/>
      <c r="Q49" s="31">
        <v>1265735325.76</v>
      </c>
      <c r="R49" s="57">
        <v>1324138582</v>
      </c>
      <c r="S49" s="5"/>
      <c r="T49" s="5"/>
    </row>
    <row r="50" spans="3:20">
      <c r="C50" s="20"/>
      <c r="D50" s="27"/>
      <c r="E50" s="27"/>
      <c r="F50" s="27"/>
      <c r="G50" s="27"/>
      <c r="L50" s="72" t="s">
        <v>44</v>
      </c>
      <c r="M50" s="72"/>
      <c r="N50" s="72"/>
      <c r="O50" s="72"/>
      <c r="P50" s="72"/>
      <c r="Q50" s="31">
        <v>1627922376.8800001</v>
      </c>
      <c r="R50" s="57">
        <v>1430888747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78"/>
      <c r="F60" s="78"/>
      <c r="G60" s="78"/>
      <c r="H60" s="78"/>
      <c r="I60" s="13"/>
      <c r="J60" s="14"/>
      <c r="K60" s="24"/>
      <c r="L60" s="14"/>
      <c r="M60" s="1"/>
      <c r="N60" s="79"/>
      <c r="O60" s="79"/>
      <c r="P60" s="79"/>
      <c r="Q60" s="79"/>
      <c r="R60" s="1"/>
    </row>
    <row r="61" spans="3:20">
      <c r="C61" s="16"/>
      <c r="D61" s="1"/>
      <c r="E61" s="80" t="s">
        <v>56</v>
      </c>
      <c r="F61" s="80"/>
      <c r="G61" s="80"/>
      <c r="H61" s="80"/>
      <c r="I61" s="1"/>
      <c r="J61" s="17"/>
      <c r="K61" s="25"/>
      <c r="L61" s="1"/>
      <c r="M61" s="2"/>
      <c r="N61" s="80" t="s">
        <v>57</v>
      </c>
      <c r="O61" s="80"/>
      <c r="P61" s="80"/>
      <c r="Q61" s="80"/>
      <c r="R61" s="1"/>
    </row>
    <row r="62" spans="3:20">
      <c r="C62" s="18"/>
      <c r="D62" s="1"/>
      <c r="E62" s="77" t="s">
        <v>54</v>
      </c>
      <c r="F62" s="77"/>
      <c r="G62" s="77"/>
      <c r="H62" s="77"/>
      <c r="I62" s="1"/>
      <c r="J62" s="17"/>
      <c r="K62" s="25"/>
      <c r="L62" s="1"/>
      <c r="N62" s="77" t="s">
        <v>55</v>
      </c>
      <c r="O62" s="77"/>
      <c r="P62" s="77"/>
      <c r="Q62" s="77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R9:S10"/>
    <mergeCell ref="D4:P4"/>
    <mergeCell ref="D5:P5"/>
    <mergeCell ref="I9:J10"/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  <mergeCell ref="L47:P47"/>
    <mergeCell ref="N34:P34"/>
    <mergeCell ref="N35:P35"/>
    <mergeCell ref="M37:P37"/>
    <mergeCell ref="N38:P38"/>
    <mergeCell ref="N39:P39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24:G24"/>
    <mergeCell ref="E25:G25"/>
    <mergeCell ref="E26:F26"/>
    <mergeCell ref="D28:G28"/>
    <mergeCell ref="E29:G29"/>
    <mergeCell ref="E19:G19"/>
    <mergeCell ref="E20:G20"/>
    <mergeCell ref="E21:G21"/>
    <mergeCell ref="E22:G22"/>
    <mergeCell ref="E23:G23"/>
    <mergeCell ref="C13:G13"/>
    <mergeCell ref="D15:G15"/>
    <mergeCell ref="E16:G16"/>
    <mergeCell ref="E17:G17"/>
    <mergeCell ref="E18:G18"/>
    <mergeCell ref="C9:G10"/>
    <mergeCell ref="L9:P10"/>
    <mergeCell ref="H9:H10"/>
    <mergeCell ref="Q9:Q10"/>
    <mergeCell ref="D2:P2"/>
    <mergeCell ref="D3:P3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2016-04-19T18:08:10Z</cp:lastPrinted>
  <dcterms:created xsi:type="dcterms:W3CDTF">2014-09-04T19:30:54Z</dcterms:created>
  <dcterms:modified xsi:type="dcterms:W3CDTF">2017-07-26T22:06:44Z</dcterms:modified>
</cp:coreProperties>
</file>