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915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R23" i="4"/>
  <c r="Q30"/>
  <c r="I15"/>
  <c r="Q31"/>
  <c r="Q15"/>
  <c r="R37" l="1"/>
  <c r="R20"/>
  <c r="R25" s="1"/>
  <c r="I28"/>
  <c r="Q37"/>
  <c r="Q44" s="1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<sst xmlns="http://schemas.openxmlformats.org/spreadsheetml/2006/main" count="68" uniqueCount="59">
  <si>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</si>
  <si>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</si>
  <si>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</si>
  <si>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</si>
  <si>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</si>
  <si>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</si>
  <si>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</si>
  <si>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</si>
  <si>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</si>
  <si>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</si>
  <si>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</si>
  <si>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</si>
  <si>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</si>
  <si>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</si>
  <si>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</si>
  <si>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</si>
  <si>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</si>
  <si>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</si>
  <si>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</si>
  <si>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</si>
  <si>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</si>
  <si>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</si>
  <si>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</si>
  <si>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</si>
  <si>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</si>
  <si>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</si>
  <si>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</si>
  <si>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</si>
  <si>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</si>
  <si>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</si>
  <si>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</si>
  <si>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</si>
  <si>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</si>
  <si>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</si>
  <si>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</si>
  <si>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</si>
  <si>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</si>
  <si>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</si>
  <si>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</si>
  <si>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</si>
  <si>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</si>
  <si>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</si>
  <si>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</si>
  <si>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</si>
  <si>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</si>
  <si>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</si>
  <si>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</si>
  <si>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</si>
  <si>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</si>
  <si>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</si>
  <si>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</si>
  <si>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</si>
  <si>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</si>
  <si>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</si>
  <si>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</si>
  <si>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</si>
  <si>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</si>
  <si>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</si>
  <si>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30  de Junio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</si>
</sst>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1" zoomScale="90" zoomScaleNormal="90" workbookViewId="0">
      <selection activeCell="R51" sqref="R51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3.2851562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8" t="s">
        <v>53</v>
      </c>
      <c r="D9" s="59"/>
      <c r="E9" s="59"/>
      <c r="F9" s="59"/>
      <c r="G9" s="59"/>
      <c r="H9" s="62">
        <v>2017</v>
      </c>
      <c r="I9" s="64">
        <v>2016</v>
      </c>
      <c r="J9" s="75"/>
      <c r="K9" s="38" t="s">
        <v>49</v>
      </c>
      <c r="L9" s="58" t="s">
        <v>53</v>
      </c>
      <c r="M9" s="59"/>
      <c r="N9" s="59"/>
      <c r="O9" s="59"/>
      <c r="P9" s="59"/>
      <c r="Q9" s="64">
        <v>2017</v>
      </c>
      <c r="R9" s="64">
        <v>2016</v>
      </c>
      <c r="S9" s="73"/>
    </row>
    <row r="10" spans="1:20" s="1" customFormat="1" ht="12" customHeight="1">
      <c r="A10" s="21"/>
      <c r="B10" s="2"/>
      <c r="C10" s="60"/>
      <c r="D10" s="61"/>
      <c r="E10" s="61"/>
      <c r="F10" s="61"/>
      <c r="G10" s="61"/>
      <c r="H10" s="63"/>
      <c r="I10" s="65"/>
      <c r="J10" s="76"/>
      <c r="K10" s="39"/>
      <c r="L10" s="60"/>
      <c r="M10" s="61"/>
      <c r="N10" s="61"/>
      <c r="O10" s="61"/>
      <c r="P10" s="61"/>
      <c r="Q10" s="65"/>
      <c r="R10" s="65"/>
      <c r="S10" s="74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7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3503588163.6399999</v>
      </c>
      <c r="I15" s="30">
        <f>SUM(I16:I26)</f>
        <v>452554891</v>
      </c>
      <c r="L15" s="6"/>
      <c r="M15" s="68" t="s">
        <v>4</v>
      </c>
      <c r="N15" s="68"/>
      <c r="O15" s="68"/>
      <c r="P15" s="68"/>
      <c r="Q15" s="31">
        <f>SUM(Q16:Q18)</f>
        <v>-57269777.810000002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1314442139.6699998</v>
      </c>
      <c r="I16" s="29">
        <v>95921569</v>
      </c>
      <c r="L16" s="6"/>
      <c r="M16" s="1"/>
      <c r="N16" s="71" t="s">
        <v>6</v>
      </c>
      <c r="O16" s="71"/>
      <c r="P16" s="71"/>
      <c r="Q16" s="32">
        <v>-57269777.810000002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6895832.6699999999</v>
      </c>
      <c r="I18" s="29">
        <v>15192500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321914310.19</v>
      </c>
      <c r="I19" s="29">
        <v>38647717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50808763.93</v>
      </c>
      <c r="I20" s="29">
        <v>49926749</v>
      </c>
      <c r="L20" s="6"/>
      <c r="M20" s="68" t="s">
        <v>12</v>
      </c>
      <c r="N20" s="68"/>
      <c r="O20" s="68"/>
      <c r="P20" s="68"/>
      <c r="Q20" s="31">
        <f>SUM(Q21:Q23)</f>
        <v>355860977.27999997</v>
      </c>
      <c r="R20" s="31">
        <f>SUM(R21:R23)</f>
        <v>6298642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12940311.289999999</v>
      </c>
      <c r="I21" s="29">
        <v>3504002</v>
      </c>
      <c r="L21" s="6"/>
      <c r="M21" s="4"/>
      <c r="N21" s="71" t="s">
        <v>6</v>
      </c>
      <c r="O21" s="71"/>
      <c r="P21" s="71"/>
      <c r="Q21" s="32">
        <v>5527753.29</v>
      </c>
      <c r="R21" s="32">
        <v>5819049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310842009.82999998</v>
      </c>
      <c r="R22" s="32">
        <v>0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39491214.159999996</v>
      </c>
      <c r="R23" s="32">
        <f>5603+473990</f>
        <v>479593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1796564556.8899999</v>
      </c>
      <c r="I24" s="29">
        <v>246998819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22249</v>
      </c>
      <c r="I25" s="29">
        <v>86791</v>
      </c>
      <c r="L25" s="6"/>
      <c r="M25" s="68" t="s">
        <v>18</v>
      </c>
      <c r="N25" s="68"/>
      <c r="O25" s="68"/>
      <c r="P25" s="68"/>
      <c r="Q25" s="31">
        <f>SUM(Q15-Q20)</f>
        <v>-413130755.08999997</v>
      </c>
      <c r="R25" s="31">
        <f>SUM(R15-R20)</f>
        <v>-6298642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0</v>
      </c>
      <c r="I26" s="29">
        <v>2276744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2579923828.9099994</v>
      </c>
      <c r="I28" s="30">
        <f>SUM(I29:I44)</f>
        <v>455066119</v>
      </c>
      <c r="L28" s="68" t="s">
        <v>19</v>
      </c>
      <c r="M28" s="68"/>
      <c r="N28" s="68"/>
      <c r="O28" s="68"/>
      <c r="P28" s="68"/>
      <c r="Q28" s="32">
        <v>0</v>
      </c>
      <c r="R28" s="32">
        <v>0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1439787374.1600001</v>
      </c>
      <c r="I29" s="29">
        <v>270192795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90988067.559999987</v>
      </c>
      <c r="I30" s="29">
        <v>1088880</v>
      </c>
      <c r="L30" s="1"/>
      <c r="M30" s="68" t="s">
        <v>4</v>
      </c>
      <c r="N30" s="68"/>
      <c r="O30" s="68"/>
      <c r="P30" s="68"/>
      <c r="Q30" s="31">
        <f>SUM(Q31+Q33+Q34)</f>
        <v>9766978203.7299995</v>
      </c>
      <c r="R30" s="31">
        <v>0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464036136.45999992</v>
      </c>
      <c r="I31" s="29">
        <v>74277846</v>
      </c>
      <c r="L31" s="6"/>
      <c r="M31" s="1"/>
      <c r="N31" s="71" t="s">
        <v>23</v>
      </c>
      <c r="O31" s="71"/>
      <c r="P31" s="71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27916928</v>
      </c>
      <c r="I32" s="29">
        <v>14000000</v>
      </c>
      <c r="L32" s="6"/>
      <c r="M32" s="27"/>
      <c r="N32" s="71" t="s">
        <v>25</v>
      </c>
      <c r="O32" s="71"/>
      <c r="P32" s="71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404499995.57999998</v>
      </c>
      <c r="I33" s="29">
        <v>56280331</v>
      </c>
      <c r="L33" s="6"/>
      <c r="M33" s="27"/>
      <c r="N33" s="71" t="s">
        <v>27</v>
      </c>
      <c r="O33" s="71"/>
      <c r="P33" s="71"/>
      <c r="Q33" s="32">
        <v>4961002146.9200001</v>
      </c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>
        <v>0</v>
      </c>
      <c r="I34" s="29">
        <v>0</v>
      </c>
      <c r="L34" s="6"/>
      <c r="M34" s="27"/>
      <c r="N34" s="71" t="s">
        <v>46</v>
      </c>
      <c r="O34" s="71"/>
      <c r="P34" s="71"/>
      <c r="Q34" s="32">
        <v>4775613636.8100004</v>
      </c>
      <c r="R34" s="32">
        <v>0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83802648.290000007</v>
      </c>
      <c r="I35" s="29">
        <v>32704487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/>
      <c r="I37" s="29">
        <v>0</v>
      </c>
      <c r="L37" s="6"/>
      <c r="M37" s="68" t="s">
        <v>12</v>
      </c>
      <c r="N37" s="68"/>
      <c r="O37" s="68"/>
      <c r="P37" s="68"/>
      <c r="Q37" s="31">
        <f>SUM(Q38:Q41)</f>
        <v>10135198283.42</v>
      </c>
      <c r="R37" s="31">
        <f>SUM(R38:R41)</f>
        <v>4597061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/>
      <c r="I38" s="29">
        <v>0</v>
      </c>
      <c r="L38" s="1"/>
      <c r="M38" s="1"/>
      <c r="N38" s="71" t="s">
        <v>33</v>
      </c>
      <c r="O38" s="71"/>
      <c r="P38" s="71"/>
      <c r="Q38" s="32">
        <v>44955680.140000001</v>
      </c>
      <c r="R38" s="32">
        <v>4597061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65812936.490000002</v>
      </c>
      <c r="I39" s="29">
        <v>0</v>
      </c>
      <c r="L39" s="6"/>
      <c r="M39" s="1"/>
      <c r="N39" s="71" t="s">
        <v>25</v>
      </c>
      <c r="O39" s="71"/>
      <c r="P39" s="71"/>
      <c r="Q39" s="32"/>
      <c r="R39" s="32"/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3000000</v>
      </c>
      <c r="I40" s="29">
        <v>6521790</v>
      </c>
      <c r="L40" s="6"/>
      <c r="M40" s="27"/>
      <c r="N40" s="71" t="s">
        <v>27</v>
      </c>
      <c r="O40" s="71"/>
      <c r="P40" s="71"/>
      <c r="Q40" s="32">
        <v>4789775314.1300001</v>
      </c>
      <c r="R40" s="32">
        <v>0</v>
      </c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5300467289.1499996</v>
      </c>
      <c r="R41" s="32"/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/>
      <c r="I43" s="29"/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79742.37</v>
      </c>
      <c r="I44" s="29">
        <v>-10</v>
      </c>
      <c r="L44" s="6"/>
      <c r="M44" s="68" t="s">
        <v>39</v>
      </c>
      <c r="N44" s="68"/>
      <c r="O44" s="68"/>
      <c r="P44" s="68"/>
      <c r="Q44" s="31">
        <f>SUM(Q30-Q37)</f>
        <v>-368220079.69000053</v>
      </c>
      <c r="R44" s="31">
        <v>4960288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923664334.7300005</v>
      </c>
      <c r="I47" s="30">
        <f>SUM(I15-I28)</f>
        <v>-2511228</v>
      </c>
      <c r="L47" s="72" t="s">
        <v>41</v>
      </c>
      <c r="M47" s="72"/>
      <c r="N47" s="72"/>
      <c r="O47" s="72"/>
      <c r="P47" s="72"/>
      <c r="Q47" s="31">
        <v>142313519.72</v>
      </c>
      <c r="R47" s="57">
        <v>8684474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2" t="s">
        <v>42</v>
      </c>
      <c r="M49" s="72"/>
      <c r="N49" s="72"/>
      <c r="O49" s="72"/>
      <c r="P49" s="72"/>
      <c r="Q49" s="31">
        <v>1265735325.76</v>
      </c>
      <c r="R49" s="57">
        <v>1428454741</v>
      </c>
      <c r="S49" s="5"/>
      <c r="T49" s="5"/>
    </row>
    <row r="50" spans="3:20">
      <c r="C50" s="20"/>
      <c r="D50" s="27"/>
      <c r="E50" s="27"/>
      <c r="F50" s="27"/>
      <c r="G50" s="27"/>
      <c r="L50" s="72" t="s">
        <v>44</v>
      </c>
      <c r="M50" s="72"/>
      <c r="N50" s="72"/>
      <c r="O50" s="72"/>
      <c r="P50" s="72"/>
      <c r="Q50" s="31">
        <v>1368716249.3699999</v>
      </c>
      <c r="R50" s="57">
        <v>1437139214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8"/>
      <c r="F60" s="78"/>
      <c r="G60" s="78"/>
      <c r="H60" s="78"/>
      <c r="I60" s="13"/>
      <c r="J60" s="14"/>
      <c r="K60" s="24"/>
      <c r="L60" s="14"/>
      <c r="M60" s="1"/>
      <c r="N60" s="79"/>
      <c r="O60" s="79"/>
      <c r="P60" s="79"/>
      <c r="Q60" s="79"/>
      <c r="R60" s="1"/>
    </row>
    <row r="61" spans="3:20">
      <c r="C61" s="16"/>
      <c r="D61" s="1"/>
      <c r="E61" s="80" t="s">
        <v>56</v>
      </c>
      <c r="F61" s="80"/>
      <c r="G61" s="80"/>
      <c r="H61" s="80"/>
      <c r="I61" s="1"/>
      <c r="J61" s="17"/>
      <c r="K61" s="25"/>
      <c r="L61" s="1"/>
      <c r="M61" s="2"/>
      <c r="N61" s="80" t="s">
        <v>57</v>
      </c>
      <c r="O61" s="80"/>
      <c r="P61" s="80"/>
      <c r="Q61" s="80"/>
      <c r="R61" s="1"/>
    </row>
    <row r="62" spans="3:20">
      <c r="C62" s="18"/>
      <c r="D62" s="1"/>
      <c r="E62" s="77" t="s">
        <v>54</v>
      </c>
      <c r="F62" s="77"/>
      <c r="G62" s="77"/>
      <c r="H62" s="77"/>
      <c r="I62" s="1"/>
      <c r="J62" s="17"/>
      <c r="K62" s="25"/>
      <c r="L62" s="1"/>
      <c r="N62" s="77" t="s">
        <v>55</v>
      </c>
      <c r="O62" s="77"/>
      <c r="P62" s="77"/>
      <c r="Q62" s="7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2017-09-07T21:23:21Z</dcterms:modified>
</cp:coreProperties>
</file>