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28" i="4"/>
  <c r="Q28"/>
  <c r="R37"/>
  <c r="Q37"/>
  <c r="R38"/>
  <c r="Q38"/>
  <c r="Q30" l="1"/>
  <c r="I15"/>
  <c r="Q15"/>
  <c r="R44" l="1"/>
  <c r="R20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<sst xmlns="http://schemas.openxmlformats.org/spreadsheetml/2006/main" count="68" uniqueCount="59">
  <si>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</si>
  <si>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</si>
  <si>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</si>
  <si>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</si>
  <si>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</si>
  <si>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</si>
  <si>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</si>
  <si>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</si>
  <si>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</si>
  <si>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</si>
  <si>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</si>
  <si>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</si>
  <si>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</si>
  <si>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</si>
  <si>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</si>
  <si>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</si>
  <si>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</si>
  <si>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</si>
  <si>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</si>
  <si>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</si>
  <si>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</si>
  <si>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</si>
  <si>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</si>
  <si>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</si>
  <si>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</si>
  <si>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</si>
  <si>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</si>
  <si>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</si>
  <si>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</si>
  <si>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</si>
  <si>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</si>
  <si>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</si>
  <si>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</si>
  <si>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</si>
  <si>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</si>
  <si>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</si>
  <si>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</si>
  <si>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</si>
  <si>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</si>
  <si>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</si>
  <si>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</si>
  <si>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</si>
  <si>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</si>
  <si>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</si>
  <si>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</si>
  <si>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</si>
  <si>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</si>
  <si>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</si>
  <si>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</si>
  <si>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</si>
  <si>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</si>
  <si>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</si>
  <si>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</si>
  <si>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</si>
  <si>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</si>
  <si>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</si>
  <si>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</si>
  <si>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</si>
  <si>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31  de Agosto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</si>
</sst>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B1" zoomScale="90" zoomScaleNormal="90" workbookViewId="0">
      <selection activeCell="R51" sqref="R51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8" t="s">
        <v>53</v>
      </c>
      <c r="D9" s="59"/>
      <c r="E9" s="59"/>
      <c r="F9" s="59"/>
      <c r="G9" s="59"/>
      <c r="H9" s="62">
        <v>2017</v>
      </c>
      <c r="I9" s="64">
        <v>2016</v>
      </c>
      <c r="J9" s="75"/>
      <c r="K9" s="38" t="s">
        <v>49</v>
      </c>
      <c r="L9" s="58" t="s">
        <v>53</v>
      </c>
      <c r="M9" s="59"/>
      <c r="N9" s="59"/>
      <c r="O9" s="59"/>
      <c r="P9" s="59"/>
      <c r="Q9" s="64">
        <v>2017</v>
      </c>
      <c r="R9" s="64">
        <v>2016</v>
      </c>
      <c r="S9" s="73"/>
    </row>
    <row r="10" spans="1:20" s="1" customFormat="1" ht="12" customHeight="1">
      <c r="A10" s="21"/>
      <c r="B10" s="2"/>
      <c r="C10" s="60"/>
      <c r="D10" s="61"/>
      <c r="E10" s="61"/>
      <c r="F10" s="61"/>
      <c r="G10" s="61"/>
      <c r="H10" s="63"/>
      <c r="I10" s="65"/>
      <c r="J10" s="76"/>
      <c r="K10" s="39"/>
      <c r="L10" s="60"/>
      <c r="M10" s="61"/>
      <c r="N10" s="61"/>
      <c r="O10" s="61"/>
      <c r="P10" s="61"/>
      <c r="Q10" s="65"/>
      <c r="R10" s="65"/>
      <c r="S10" s="74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7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4494580670.1199999</v>
      </c>
      <c r="I15" s="30">
        <f>SUM(I16:I26)</f>
        <v>395673728.65000004</v>
      </c>
      <c r="L15" s="6"/>
      <c r="M15" s="68" t="s">
        <v>4</v>
      </c>
      <c r="N15" s="68"/>
      <c r="O15" s="68"/>
      <c r="P15" s="68"/>
      <c r="Q15" s="31">
        <f>SUM(Q16:Q18)</f>
        <v>33439.040000000001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1528468746.3900001</v>
      </c>
      <c r="I16" s="29">
        <v>96612509.019999996</v>
      </c>
      <c r="L16" s="6"/>
      <c r="M16" s="1"/>
      <c r="N16" s="71" t="s">
        <v>6</v>
      </c>
      <c r="O16" s="71"/>
      <c r="P16" s="71"/>
      <c r="Q16" s="32">
        <v>33439.040000000001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26704033.710000001</v>
      </c>
      <c r="I18" s="29">
        <v>11202280.859999999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416184096.16000003</v>
      </c>
      <c r="I19" s="29">
        <v>55838121.009999998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66382059.259999998</v>
      </c>
      <c r="I20" s="29">
        <v>3485942.95</v>
      </c>
      <c r="L20" s="6"/>
      <c r="M20" s="68" t="s">
        <v>12</v>
      </c>
      <c r="N20" s="68"/>
      <c r="O20" s="68"/>
      <c r="P20" s="68"/>
      <c r="Q20" s="31">
        <f>SUM(Q21:Q23)</f>
        <v>708823335.85000002</v>
      </c>
      <c r="R20" s="31">
        <f>SUM(R21:R23)</f>
        <v>6623935.1799999997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17391906.68</v>
      </c>
      <c r="I21" s="29">
        <v>2800635.69</v>
      </c>
      <c r="L21" s="6"/>
      <c r="M21" s="4"/>
      <c r="N21" s="71" t="s">
        <v>6</v>
      </c>
      <c r="O21" s="71"/>
      <c r="P21" s="71"/>
      <c r="Q21" s="32">
        <v>539722085.84000003</v>
      </c>
      <c r="R21" s="32">
        <v>0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25041130.59</v>
      </c>
      <c r="R22" s="32">
        <v>6141804.29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144060119.41999999</v>
      </c>
      <c r="R23" s="32">
        <v>482130.89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2439406444.04</v>
      </c>
      <c r="I24" s="29">
        <v>222799269.22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43364.11</v>
      </c>
      <c r="I25" s="29">
        <v>150000.42000000001</v>
      </c>
      <c r="L25" s="6"/>
      <c r="M25" s="68" t="s">
        <v>18</v>
      </c>
      <c r="N25" s="68"/>
      <c r="O25" s="68"/>
      <c r="P25" s="68"/>
      <c r="Q25" s="31">
        <f>SUM(Q15-Q20)</f>
        <v>-708789896.81000006</v>
      </c>
      <c r="R25" s="31">
        <f>SUM(R15-R20)</f>
        <v>-6623935.1799999997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19.77</v>
      </c>
      <c r="I26" s="29">
        <v>2784969.48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3445071283.5700002</v>
      </c>
      <c r="I28" s="30">
        <f>SUM(I29:I44)</f>
        <v>391819346.80000007</v>
      </c>
      <c r="L28" s="68" t="s">
        <v>19</v>
      </c>
      <c r="M28" s="68"/>
      <c r="N28" s="68"/>
      <c r="O28" s="68"/>
      <c r="P28" s="68"/>
      <c r="Q28" s="31">
        <f>SUM(Q30-Q37)</f>
        <v>-13090901861.52</v>
      </c>
      <c r="R28" s="31">
        <f>SUM(R30-R37)</f>
        <v>-5030858.6500000004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1871499097.8699999</v>
      </c>
      <c r="I29" s="29">
        <v>211756018.03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123076491.18000001</v>
      </c>
      <c r="I30" s="29">
        <v>20528537.739999998</v>
      </c>
      <c r="L30" s="1"/>
      <c r="M30" s="68" t="s">
        <v>4</v>
      </c>
      <c r="N30" s="68"/>
      <c r="O30" s="68"/>
      <c r="P30" s="68"/>
      <c r="Q30" s="31">
        <f>SUM(Q31+Q33+Q34)</f>
        <v>0</v>
      </c>
      <c r="R30" s="31">
        <v>0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622382978.82000005</v>
      </c>
      <c r="I31" s="29">
        <v>64866315.439999998</v>
      </c>
      <c r="L31" s="6"/>
      <c r="M31" s="1"/>
      <c r="N31" s="71" t="s">
        <v>23</v>
      </c>
      <c r="O31" s="71"/>
      <c r="P31" s="71"/>
      <c r="Q31" s="32">
        <v>0</v>
      </c>
      <c r="R31" s="32">
        <v>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27916928</v>
      </c>
      <c r="I32" s="29">
        <v>15998615.99</v>
      </c>
      <c r="L32" s="6"/>
      <c r="M32" s="27"/>
      <c r="N32" s="71" t="s">
        <v>25</v>
      </c>
      <c r="O32" s="71"/>
      <c r="P32" s="71"/>
      <c r="Q32" s="32">
        <v>0</v>
      </c>
      <c r="R32" s="32">
        <v>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578345270.14999998</v>
      </c>
      <c r="I33" s="29">
        <v>62892536.25</v>
      </c>
      <c r="L33" s="6"/>
      <c r="M33" s="27"/>
      <c r="N33" s="71" t="s">
        <v>27</v>
      </c>
      <c r="O33" s="71"/>
      <c r="P33" s="71"/>
      <c r="Q33" s="32">
        <v>0</v>
      </c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>
        <v>10193000</v>
      </c>
      <c r="I34" s="29">
        <v>257520</v>
      </c>
      <c r="L34" s="6"/>
      <c r="M34" s="27"/>
      <c r="N34" s="71" t="s">
        <v>46</v>
      </c>
      <c r="O34" s="71"/>
      <c r="P34" s="71"/>
      <c r="Q34" s="32">
        <v>0</v>
      </c>
      <c r="R34" s="32">
        <v>0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98107066.920000002</v>
      </c>
      <c r="I35" s="29">
        <v>10519459.800000001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/>
      <c r="I37" s="29">
        <v>0</v>
      </c>
      <c r="L37" s="6"/>
      <c r="M37" s="68" t="s">
        <v>12</v>
      </c>
      <c r="N37" s="68"/>
      <c r="O37" s="68"/>
      <c r="P37" s="68"/>
      <c r="Q37" s="31">
        <f>SUM(Q38+Q41)</f>
        <v>13090901861.52</v>
      </c>
      <c r="R37" s="31">
        <f>SUM(R38+R41)</f>
        <v>5030858.6500000004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/>
      <c r="I38" s="29">
        <v>0</v>
      </c>
      <c r="L38" s="1"/>
      <c r="M38" s="1"/>
      <c r="N38" s="71" t="s">
        <v>33</v>
      </c>
      <c r="O38" s="71"/>
      <c r="P38" s="71"/>
      <c r="Q38" s="32">
        <f>SUM(Q39)</f>
        <v>53510300.18</v>
      </c>
      <c r="R38" s="32">
        <f>SUM(R39)</f>
        <v>5030858.6500000004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78297834.980000004</v>
      </c>
      <c r="I39" s="29">
        <v>4996830</v>
      </c>
      <c r="L39" s="6"/>
      <c r="M39" s="1"/>
      <c r="N39" s="71" t="s">
        <v>25</v>
      </c>
      <c r="O39" s="71"/>
      <c r="P39" s="71"/>
      <c r="Q39" s="32">
        <v>53510300.18</v>
      </c>
      <c r="R39" s="32">
        <v>5030858.6500000004</v>
      </c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3000000</v>
      </c>
      <c r="I40" s="29">
        <v>0</v>
      </c>
      <c r="L40" s="6"/>
      <c r="M40" s="27"/>
      <c r="N40" s="71" t="s">
        <v>27</v>
      </c>
      <c r="O40" s="71"/>
      <c r="P40" s="71"/>
      <c r="Q40" s="32">
        <v>0</v>
      </c>
      <c r="R40" s="32">
        <v>0</v>
      </c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13037391561.34</v>
      </c>
      <c r="R41" s="32"/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32252615.649999999</v>
      </c>
      <c r="I44" s="29">
        <v>3513.55</v>
      </c>
      <c r="L44" s="6"/>
      <c r="M44" s="68" t="s">
        <v>39</v>
      </c>
      <c r="N44" s="68"/>
      <c r="O44" s="68"/>
      <c r="P44" s="68"/>
      <c r="Q44" s="31">
        <v>-443335599.29000002</v>
      </c>
      <c r="R44" s="31">
        <f>SUM(R37)</f>
        <v>5030858.6500000004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1049509386.5499997</v>
      </c>
      <c r="I47" s="30">
        <f>SUM(I15-I28)</f>
        <v>3854381.8499999642</v>
      </c>
      <c r="L47" s="72" t="s">
        <v>41</v>
      </c>
      <c r="M47" s="72"/>
      <c r="N47" s="72"/>
      <c r="O47" s="72"/>
      <c r="P47" s="72"/>
      <c r="Q47" s="31">
        <v>770629458.46000004</v>
      </c>
      <c r="R47" s="57">
        <v>15509175.68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2" t="s">
        <v>42</v>
      </c>
      <c r="M49" s="72"/>
      <c r="N49" s="72"/>
      <c r="O49" s="72"/>
      <c r="P49" s="72"/>
      <c r="Q49" s="31">
        <v>1265735325.76</v>
      </c>
      <c r="R49" s="57">
        <v>1466394178.55</v>
      </c>
      <c r="S49" s="5"/>
      <c r="T49" s="5"/>
    </row>
    <row r="50" spans="3:20">
      <c r="C50" s="20"/>
      <c r="D50" s="27"/>
      <c r="E50" s="27"/>
      <c r="F50" s="27"/>
      <c r="G50" s="27"/>
      <c r="L50" s="72" t="s">
        <v>44</v>
      </c>
      <c r="M50" s="72"/>
      <c r="N50" s="72"/>
      <c r="O50" s="72"/>
      <c r="P50" s="72"/>
      <c r="Q50" s="31">
        <v>1184200869.8699999</v>
      </c>
      <c r="R50" s="57">
        <v>1481903354.23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8"/>
      <c r="F60" s="78"/>
      <c r="G60" s="78"/>
      <c r="H60" s="78"/>
      <c r="I60" s="13"/>
      <c r="J60" s="14"/>
      <c r="K60" s="24"/>
      <c r="L60" s="14"/>
      <c r="M60" s="1"/>
      <c r="N60" s="79"/>
      <c r="O60" s="79"/>
      <c r="P60" s="79"/>
      <c r="Q60" s="79"/>
      <c r="R60" s="1"/>
    </row>
    <row r="61" spans="3:20">
      <c r="C61" s="16"/>
      <c r="D61" s="1"/>
      <c r="E61" s="80" t="s">
        <v>56</v>
      </c>
      <c r="F61" s="80"/>
      <c r="G61" s="80"/>
      <c r="H61" s="80"/>
      <c r="I61" s="1"/>
      <c r="J61" s="17"/>
      <c r="K61" s="25"/>
      <c r="L61" s="1"/>
      <c r="M61" s="2"/>
      <c r="N61" s="80" t="s">
        <v>57</v>
      </c>
      <c r="O61" s="80"/>
      <c r="P61" s="80"/>
      <c r="Q61" s="80"/>
      <c r="R61" s="1"/>
    </row>
    <row r="62" spans="3:20">
      <c r="C62" s="18"/>
      <c r="D62" s="1"/>
      <c r="E62" s="77" t="s">
        <v>54</v>
      </c>
      <c r="F62" s="77"/>
      <c r="G62" s="77"/>
      <c r="H62" s="77"/>
      <c r="I62" s="1"/>
      <c r="J62" s="17"/>
      <c r="K62" s="25"/>
      <c r="L62" s="1"/>
      <c r="N62" s="77" t="s">
        <v>55</v>
      </c>
      <c r="O62" s="77"/>
      <c r="P62" s="77"/>
      <c r="Q62" s="7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2017-10-27T16:35:57Z</dcterms:modified>
</cp:coreProperties>
</file>