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165" windowWidth="17895" windowHeight="8655"/>
  </bookViews>
  <sheets>
    <sheet name="Zapopan (2)" sheetId="5" r:id="rId1"/>
  </sheets>
  <definedNames>
    <definedName name="_xlnm.Print_Area" localSheetId="0">'Zapopan (2)'!$C$1:$K$48</definedName>
  </definedNames>
  <calcPr calcId="145621"/>
</workbook>
</file>

<file path=xl/calcChain.xml><?xml version="1.0" encoding="utf-8"?>
<calcChain xmlns="http://schemas.openxmlformats.org/spreadsheetml/2006/main">
  <c r="J22" i="5"/>
  <c r="I29"/>
  <c r="J29" s="1"/>
  <c r="I30"/>
  <c r="J30" s="1"/>
  <c r="I27"/>
  <c r="I28"/>
  <c r="J28" s="1"/>
  <c r="I31"/>
  <c r="J31" s="1"/>
  <c r="I32"/>
  <c r="I33"/>
  <c r="I34"/>
  <c r="I26"/>
  <c r="J26" s="1"/>
  <c r="I19"/>
  <c r="J19" s="1"/>
  <c r="I20"/>
  <c r="J20" s="1"/>
  <c r="I21"/>
  <c r="J21" s="1"/>
  <c r="I22"/>
  <c r="I17"/>
  <c r="J17" s="1"/>
  <c r="I18"/>
  <c r="J18" s="1"/>
  <c r="I16"/>
  <c r="J16" s="1"/>
  <c r="J34" l="1"/>
  <c r="J33"/>
  <c r="J32"/>
  <c r="J27"/>
  <c r="G24"/>
  <c r="H24"/>
  <c r="F24"/>
  <c r="G14"/>
  <c r="H14"/>
  <c r="F14"/>
  <c r="G36" l="1"/>
  <c r="F36"/>
  <c r="H36"/>
  <c r="I24"/>
  <c r="J24" s="1"/>
  <c r="I14"/>
  <c r="J14" s="1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<sst xmlns="http://schemas.openxmlformats.org/spreadsheetml/2006/main" count="37" uniqueCount="37">
  <si>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</si>
  <si>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</si>
  <si>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</si>
  <si>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</si>
  <si>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</si>
  <si>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</si>
  <si>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</si>
  <si>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</si>
  <si>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</si>
  <si>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</si>
  <si>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</si>
  <si>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</si>
  <si>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</si>
  <si>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</si>
  <si>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</si>
  <si>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</si>
  <si>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</si>
  <si>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</si>
  <si>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</si>
  <si>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</si>
  <si>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</si>
  <si>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</si>
  <si>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</si>
  <si>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</si>
  <si>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</si>
  <si>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</si>
  <si>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</si>
  <si>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</si>
  <si>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</si>
  <si>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</si>
  <si>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</si>
  <si>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</si>
  <si>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</si>
  <si>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</si>
  <si>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</si>
  <si>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</si>
  <si>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>Del 1 de Enero al 31 de Diciembre del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</si>
</sst>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4" fontId="0" fillId="0" borderId="0" xfId="0" applyNumberFormat="1" applyFont="1"/>
    <xf numFmtId="166" fontId="9" fillId="2" borderId="0" xfId="0" applyNumberFormat="1" applyFont="1" applyFill="1" applyBorder="1" applyAlignment="1" applyProtection="1">
      <alignment horizontal="right" vertical="top" wrapText="1"/>
    </xf>
    <xf numFmtId="166" fontId="10" fillId="2" borderId="0" xfId="0" applyNumberFormat="1" applyFont="1" applyFill="1" applyBorder="1" applyAlignment="1" applyProtection="1">
      <alignment horizontal="right" vertical="top" wrapText="1"/>
    </xf>
    <xf numFmtId="3" fontId="5" fillId="2" borderId="0" xfId="0" applyNumberFormat="1" applyFont="1" applyFill="1" applyBorder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>
      <alignment horizontal="right" vertical="top" wrapText="1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0" fillId="0" borderId="0" xfId="0" applyNumberFormat="1" applyFont="1"/>
    <xf numFmtId="3" fontId="2" fillId="0" borderId="0" xfId="0" applyNumberFormat="1" applyFont="1" applyFill="1" applyBorder="1" applyAlignment="1">
      <alignment horizontal="right" vertical="top" wrapText="1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1" xfId="0" applyNumberFormat="1" applyFont="1" applyFill="1" applyBorder="1" applyAlignment="1">
      <alignment horizontal="right" vertical="top" wrapText="1"/>
    </xf>
    <xf numFmtId="3" fontId="1" fillId="2" borderId="0" xfId="0" applyNumberFormat="1" applyFont="1" applyFill="1" applyBorder="1" applyAlignment="1">
      <alignment horizontal="left" vertical="top" wrapText="1"/>
    </xf>
    <xf numFmtId="3" fontId="3" fillId="2" borderId="0" xfId="2" applyNumberFormat="1" applyFont="1" applyFill="1" applyBorder="1"/>
    <xf numFmtId="3" fontId="5" fillId="2" borderId="0" xfId="0" applyNumberFormat="1" applyFont="1" applyFill="1" applyBorder="1" applyAlignment="1" applyProtection="1">
      <protection locked="0"/>
    </xf>
    <xf numFmtId="3" fontId="0" fillId="0" borderId="0" xfId="0" applyNumberFormat="1"/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11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1" fillId="0" borderId="0" xfId="0" applyFont="1" applyBorder="1"/>
    <xf numFmtId="0" fontId="5" fillId="0" borderId="0" xfId="0" applyFont="1" applyFill="1" applyBorder="1"/>
    <xf numFmtId="0" fontId="12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3" fillId="3" borderId="0" xfId="2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10" xfId="2" applyNumberFormat="1" applyFont="1" applyFill="1" applyBorder="1" applyAlignment="1" applyProtection="1">
      <alignment horizontal="center" vertical="center"/>
    </xf>
    <xf numFmtId="37" fontId="16" fillId="5" borderId="9" xfId="2" applyNumberFormat="1" applyFont="1" applyFill="1" applyBorder="1" applyAlignment="1" applyProtection="1">
      <alignment vertical="center" wrapText="1"/>
    </xf>
    <xf numFmtId="37" fontId="16" fillId="4" borderId="7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4" borderId="1" xfId="2" applyNumberFormat="1" applyFont="1" applyFill="1" applyBorder="1" applyAlignment="1" applyProtection="1">
      <alignment horizontal="center" vertical="center" wrapText="1"/>
    </xf>
    <xf numFmtId="37" fontId="16" fillId="5" borderId="5" xfId="2" applyNumberFormat="1" applyFont="1" applyFill="1" applyBorder="1" applyAlignment="1" applyProtection="1">
      <alignment horizontal="center" vertical="center"/>
    </xf>
    <xf numFmtId="37" fontId="16" fillId="5" borderId="6" xfId="2" applyNumberFormat="1" applyFont="1" applyFill="1" applyBorder="1" applyAlignment="1" applyProtection="1">
      <alignment horizontal="center" vertical="center"/>
    </xf>
    <xf numFmtId="37" fontId="16" fillId="5" borderId="5" xfId="2" applyNumberFormat="1" applyFont="1" applyFill="1" applyBorder="1" applyAlignment="1" applyProtection="1">
      <alignment horizontal="center" vertical="center" wrapText="1"/>
    </xf>
    <xf numFmtId="37" fontId="16" fillId="5" borderId="6" xfId="2" applyNumberFormat="1" applyFont="1" applyFill="1" applyBorder="1" applyAlignment="1" applyProtection="1">
      <alignment horizontal="center" vertical="center" wrapText="1"/>
    </xf>
    <xf numFmtId="0" fontId="12" fillId="0" borderId="0" xfId="3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1444625</xdr:colOff>
      <xdr:row>5</xdr:row>
      <xdr:rowOff>515409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875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25" zoomScale="89" zoomScaleNormal="89" workbookViewId="0">
      <selection activeCell="D14" sqref="D14:E14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6" width="21" customWidth="1"/>
    <col min="7" max="7" width="22.7109375" style="56" customWidth="1"/>
    <col min="8" max="8" width="23.28515625" style="56" customWidth="1"/>
    <col min="9" max="9" width="18" customWidth="1"/>
    <col min="10" max="10" width="24.140625" customWidth="1"/>
    <col min="11" max="11" width="3" customWidth="1"/>
    <col min="12" max="12" width="2.5703125" customWidth="1"/>
    <col min="13" max="19" width="0" hidden="1" customWidth="1"/>
  </cols>
  <sheetData>
    <row r="1" spans="1:19" s="60" customFormat="1" ht="12">
      <c r="A1" s="57"/>
      <c r="B1" s="58"/>
      <c r="C1" s="58"/>
      <c r="D1" s="58"/>
      <c r="E1" s="58"/>
      <c r="F1" s="59"/>
    </row>
    <row r="2" spans="1:19" s="61" customFormat="1" ht="15">
      <c r="A2" s="57"/>
      <c r="D2" s="87" t="s">
        <v>0</v>
      </c>
      <c r="E2" s="87"/>
      <c r="F2" s="87"/>
      <c r="G2" s="87"/>
      <c r="H2" s="87"/>
      <c r="I2" s="87"/>
      <c r="J2" s="87"/>
      <c r="K2" s="87"/>
      <c r="L2" s="62"/>
      <c r="M2" s="63"/>
    </row>
    <row r="3" spans="1:19" s="64" customFormat="1" ht="21" customHeight="1">
      <c r="A3" s="57"/>
      <c r="B3" s="57"/>
      <c r="D3" s="87" t="s">
        <v>1</v>
      </c>
      <c r="E3" s="87"/>
      <c r="F3" s="87"/>
      <c r="G3" s="87"/>
      <c r="H3" s="87"/>
      <c r="I3" s="87"/>
      <c r="J3" s="87"/>
      <c r="K3" s="87"/>
    </row>
    <row r="4" spans="1:19" s="61" customFormat="1" ht="20.25" customHeight="1">
      <c r="A4" s="57"/>
      <c r="C4" s="65"/>
      <c r="D4" s="87" t="s">
        <v>36</v>
      </c>
      <c r="E4" s="87"/>
      <c r="F4" s="87"/>
      <c r="G4" s="87"/>
      <c r="H4" s="87"/>
      <c r="I4" s="87"/>
      <c r="J4" s="87"/>
      <c r="K4" s="87"/>
      <c r="L4" s="66"/>
      <c r="M4" s="67"/>
      <c r="N4" s="67"/>
    </row>
    <row r="5" spans="1:19" s="61" customFormat="1" ht="18" customHeight="1">
      <c r="A5" s="68"/>
      <c r="D5" s="87" t="s">
        <v>2</v>
      </c>
      <c r="E5" s="87"/>
      <c r="F5" s="87"/>
      <c r="G5" s="87"/>
      <c r="H5" s="87"/>
      <c r="I5" s="87"/>
      <c r="J5" s="87"/>
      <c r="K5" s="87"/>
      <c r="L5" s="66"/>
      <c r="M5" s="69"/>
      <c r="N5" s="69"/>
    </row>
    <row r="6" spans="1:19" s="70" customFormat="1" ht="42" customHeight="1">
      <c r="A6" s="57"/>
      <c r="B6" s="57"/>
      <c r="C6" s="57"/>
      <c r="L6" s="57"/>
      <c r="M6" s="57"/>
    </row>
    <row r="7" spans="1:19" s="71" customFormat="1" ht="4.5" customHeight="1"/>
    <row r="8" spans="1:19" s="61" customFormat="1" ht="10.5" customHeight="1" thickBot="1">
      <c r="A8" s="72"/>
      <c r="C8" s="73"/>
      <c r="D8" s="73"/>
      <c r="E8" s="74"/>
      <c r="F8" s="74"/>
      <c r="G8" s="74"/>
      <c r="H8" s="74"/>
      <c r="I8" s="75"/>
      <c r="J8" s="74"/>
      <c r="K8" s="74"/>
      <c r="L8" s="76"/>
      <c r="M8" s="65"/>
      <c r="N8" s="65"/>
    </row>
    <row r="9" spans="1:19" ht="15.75" customHeight="1">
      <c r="C9" s="79" t="s">
        <v>3</v>
      </c>
      <c r="D9" s="80"/>
      <c r="E9" s="80"/>
      <c r="F9" s="78" t="s">
        <v>4</v>
      </c>
      <c r="G9" s="78" t="s">
        <v>5</v>
      </c>
      <c r="H9" s="78" t="s">
        <v>6</v>
      </c>
      <c r="I9" s="78" t="s">
        <v>7</v>
      </c>
      <c r="J9" s="85" t="s">
        <v>8</v>
      </c>
      <c r="K9" s="86"/>
      <c r="L9" s="1"/>
      <c r="R9" s="1"/>
      <c r="S9" s="1"/>
    </row>
    <row r="10" spans="1:19" ht="15.75" customHeight="1">
      <c r="C10" s="81"/>
      <c r="D10" s="82"/>
      <c r="E10" s="82"/>
      <c r="F10" s="77">
        <v>1</v>
      </c>
      <c r="G10" s="77">
        <v>2</v>
      </c>
      <c r="H10" s="77">
        <v>3</v>
      </c>
      <c r="I10" s="77" t="s">
        <v>9</v>
      </c>
      <c r="J10" s="83" t="s">
        <v>10</v>
      </c>
      <c r="K10" s="84"/>
      <c r="L10" s="1"/>
      <c r="R10" s="1"/>
      <c r="S10" s="1"/>
    </row>
    <row r="11" spans="1:19" ht="15.75" customHeight="1">
      <c r="C11" s="89"/>
      <c r="D11" s="90"/>
      <c r="E11" s="90"/>
      <c r="F11" s="90"/>
      <c r="G11" s="90"/>
      <c r="H11" s="90"/>
      <c r="I11" s="90"/>
      <c r="J11" s="90"/>
      <c r="K11" s="91"/>
      <c r="L11" s="1"/>
      <c r="R11" s="1"/>
      <c r="S11" s="1"/>
    </row>
    <row r="12" spans="1:19" ht="15.75" customHeight="1">
      <c r="C12" s="3"/>
      <c r="D12" s="92" t="s">
        <v>11</v>
      </c>
      <c r="E12" s="92"/>
      <c r="F12" s="23"/>
      <c r="G12" s="46"/>
      <c r="H12" s="46"/>
      <c r="I12" s="24"/>
      <c r="J12" s="24"/>
      <c r="K12" s="16"/>
      <c r="L12" s="1"/>
      <c r="R12" s="1"/>
      <c r="S12" s="1"/>
    </row>
    <row r="13" spans="1:19" ht="15.75" customHeight="1">
      <c r="C13" s="3"/>
      <c r="D13" s="4"/>
      <c r="E13" s="4"/>
      <c r="F13" s="23"/>
      <c r="G13" s="46"/>
      <c r="H13" s="46"/>
      <c r="I13" s="24"/>
      <c r="J13" s="24"/>
      <c r="K13" s="16"/>
      <c r="L13" s="1"/>
      <c r="R13" s="1"/>
      <c r="S13" s="1"/>
    </row>
    <row r="14" spans="1:19" ht="15.75" customHeight="1">
      <c r="C14" s="5"/>
      <c r="D14" s="93" t="s">
        <v>12</v>
      </c>
      <c r="E14" s="93"/>
      <c r="F14" s="25">
        <f>SUM(F16:F22)</f>
        <v>781829946.45000005</v>
      </c>
      <c r="G14" s="47">
        <f t="shared" ref="G14:H14" si="0">SUM(G16:G22)</f>
        <v>131783869078</v>
      </c>
      <c r="H14" s="47">
        <f t="shared" si="0"/>
        <v>131145118782</v>
      </c>
      <c r="I14" s="34">
        <f>SUM(F14+G14-H14)</f>
        <v>1420580242.4499969</v>
      </c>
      <c r="J14" s="44">
        <f>SUM(F14-I14)</f>
        <v>-638750295.9999969</v>
      </c>
      <c r="K14" s="16"/>
      <c r="L14" s="1"/>
      <c r="R14" s="1"/>
      <c r="S14" s="1"/>
    </row>
    <row r="15" spans="1:19" ht="15.75" customHeight="1">
      <c r="C15" s="6"/>
      <c r="D15" s="2"/>
      <c r="E15" s="2"/>
      <c r="F15" s="26"/>
      <c r="G15" s="48"/>
      <c r="H15" s="48"/>
      <c r="I15" s="27"/>
      <c r="J15" s="41"/>
      <c r="K15" s="16"/>
      <c r="L15" s="1"/>
      <c r="R15" s="1"/>
      <c r="S15" s="1"/>
    </row>
    <row r="16" spans="1:19" ht="15.75" customHeight="1">
      <c r="C16" s="6"/>
      <c r="D16" s="88" t="s">
        <v>13</v>
      </c>
      <c r="E16" s="88"/>
      <c r="F16" s="26">
        <v>676336345</v>
      </c>
      <c r="G16" s="48">
        <v>129023625134</v>
      </c>
      <c r="H16" s="48">
        <v>128434226154</v>
      </c>
      <c r="I16" s="35">
        <f>SUM(F16+G16-H16)</f>
        <v>1265735325</v>
      </c>
      <c r="J16" s="43">
        <f>SUM(F16-I16)</f>
        <v>-589398980</v>
      </c>
      <c r="K16" s="16"/>
      <c r="L16" s="1"/>
      <c r="R16" s="1"/>
      <c r="S16" s="1"/>
    </row>
    <row r="17" spans="3:19" ht="15.75" customHeight="1">
      <c r="C17" s="6"/>
      <c r="D17" s="88" t="s">
        <v>14</v>
      </c>
      <c r="E17" s="88"/>
      <c r="F17" s="26">
        <v>97214690</v>
      </c>
      <c r="G17" s="48">
        <v>119785490</v>
      </c>
      <c r="H17" s="48">
        <v>191716114</v>
      </c>
      <c r="I17" s="35">
        <f t="shared" ref="I17:I22" si="1">SUM(F17+G17-H17)</f>
        <v>25284066</v>
      </c>
      <c r="J17" s="41">
        <f>SUM(F17-I17)</f>
        <v>71930624</v>
      </c>
      <c r="K17" s="16"/>
      <c r="L17" s="1"/>
      <c r="R17" s="1"/>
      <c r="S17" s="1"/>
    </row>
    <row r="18" spans="3:19" ht="15.75" customHeight="1">
      <c r="C18" s="6"/>
      <c r="D18" s="88" t="s">
        <v>15</v>
      </c>
      <c r="E18" s="88"/>
      <c r="F18" s="26">
        <v>99543.45</v>
      </c>
      <c r="G18" s="48">
        <v>36590599</v>
      </c>
      <c r="H18" s="48">
        <v>36590599</v>
      </c>
      <c r="I18" s="35">
        <f t="shared" si="1"/>
        <v>99543.45000000298</v>
      </c>
      <c r="J18" s="41">
        <f t="shared" ref="J18:J22" si="2">SUM(I18-F18)</f>
        <v>2.9831426218152046E-9</v>
      </c>
      <c r="K18" s="16"/>
      <c r="L18" s="1"/>
      <c r="R18" s="1"/>
      <c r="S18" s="1"/>
    </row>
    <row r="19" spans="3:19" ht="15.75" customHeight="1">
      <c r="C19" s="6"/>
      <c r="D19" s="88" t="s">
        <v>16</v>
      </c>
      <c r="E19" s="88"/>
      <c r="F19" s="26">
        <v>0</v>
      </c>
      <c r="G19" s="48">
        <v>0</v>
      </c>
      <c r="H19" s="48">
        <v>0</v>
      </c>
      <c r="I19" s="35">
        <f t="shared" si="1"/>
        <v>0</v>
      </c>
      <c r="J19" s="41">
        <f t="shared" si="2"/>
        <v>0</v>
      </c>
      <c r="K19" s="16"/>
      <c r="L19" s="1"/>
      <c r="R19" s="1"/>
      <c r="S19" s="1"/>
    </row>
    <row r="20" spans="3:19" ht="15.75" customHeight="1">
      <c r="C20" s="6"/>
      <c r="D20" s="88" t="s">
        <v>17</v>
      </c>
      <c r="E20" s="88"/>
      <c r="F20" s="42">
        <v>8179368</v>
      </c>
      <c r="G20" s="49">
        <v>2603867855</v>
      </c>
      <c r="H20" s="49">
        <v>2482585915</v>
      </c>
      <c r="I20" s="35">
        <f t="shared" si="1"/>
        <v>129461308</v>
      </c>
      <c r="J20" s="41">
        <f>SUM(F20-I20)</f>
        <v>-121281940</v>
      </c>
      <c r="K20" s="16"/>
      <c r="L20" s="1"/>
      <c r="R20" s="1"/>
      <c r="S20" s="1"/>
    </row>
    <row r="21" spans="3:19" ht="15.75" customHeight="1">
      <c r="C21" s="6"/>
      <c r="D21" s="88" t="s">
        <v>18</v>
      </c>
      <c r="E21" s="88"/>
      <c r="F21" s="26">
        <v>0</v>
      </c>
      <c r="G21" s="48">
        <v>0</v>
      </c>
      <c r="H21" s="48">
        <v>0</v>
      </c>
      <c r="I21" s="35">
        <f t="shared" si="1"/>
        <v>0</v>
      </c>
      <c r="J21" s="41">
        <f t="shared" si="2"/>
        <v>0</v>
      </c>
      <c r="K21" s="16"/>
      <c r="L21" s="1"/>
      <c r="R21" s="1"/>
      <c r="S21" s="1"/>
    </row>
    <row r="22" spans="3:19" ht="15.75" customHeight="1">
      <c r="C22" s="6"/>
      <c r="D22" s="88" t="s">
        <v>19</v>
      </c>
      <c r="E22" s="88"/>
      <c r="F22" s="26">
        <v>0</v>
      </c>
      <c r="G22" s="48">
        <v>0</v>
      </c>
      <c r="H22" s="48">
        <v>0</v>
      </c>
      <c r="I22" s="35">
        <f t="shared" si="1"/>
        <v>0</v>
      </c>
      <c r="J22" s="41">
        <f t="shared" si="2"/>
        <v>0</v>
      </c>
      <c r="K22" s="16"/>
      <c r="L22" s="1"/>
      <c r="R22" s="1"/>
      <c r="S22" s="1"/>
    </row>
    <row r="23" spans="3:19" ht="7.5" customHeight="1">
      <c r="C23" s="6"/>
      <c r="D23" s="20"/>
      <c r="E23" s="20"/>
      <c r="F23" s="23"/>
      <c r="G23" s="46"/>
      <c r="H23" s="46"/>
      <c r="I23" s="24"/>
      <c r="J23" s="24"/>
      <c r="K23" s="16"/>
      <c r="L23" s="1"/>
      <c r="R23" s="1"/>
      <c r="S23" s="1"/>
    </row>
    <row r="24" spans="3:19" ht="14.25" customHeight="1">
      <c r="C24" s="5"/>
      <c r="D24" s="93" t="s">
        <v>20</v>
      </c>
      <c r="E24" s="93"/>
      <c r="F24" s="28">
        <f>SUM(F26:F34)</f>
        <v>7147795821</v>
      </c>
      <c r="G24" s="50">
        <f t="shared" ref="G24:H24" si="3">SUM(G26:G34)</f>
        <v>4668154848</v>
      </c>
      <c r="H24" s="50">
        <f t="shared" si="3"/>
        <v>5965979533</v>
      </c>
      <c r="I24" s="28">
        <f>SUM(F24+G24-H24)</f>
        <v>5849971136</v>
      </c>
      <c r="J24" s="36">
        <f>SUM(I24-F24)</f>
        <v>-1297824685</v>
      </c>
      <c r="K24" s="16"/>
      <c r="L24" s="1"/>
      <c r="R24" s="1"/>
      <c r="S24" s="1"/>
    </row>
    <row r="25" spans="3:19" ht="7.5" customHeight="1">
      <c r="C25" s="6"/>
      <c r="D25" s="2"/>
      <c r="E25" s="20"/>
      <c r="F25" s="29"/>
      <c r="G25" s="51"/>
      <c r="H25" s="51"/>
      <c r="I25" s="30"/>
      <c r="J25" s="30"/>
      <c r="K25" s="16"/>
      <c r="L25" s="1"/>
      <c r="R25" s="1"/>
      <c r="S25" s="1"/>
    </row>
    <row r="26" spans="3:19" ht="15.75" customHeight="1">
      <c r="C26" s="6"/>
      <c r="D26" s="88" t="s">
        <v>21</v>
      </c>
      <c r="E26" s="88"/>
      <c r="F26" s="29">
        <v>17737349</v>
      </c>
      <c r="G26" s="51">
        <v>953098035</v>
      </c>
      <c r="H26" s="51">
        <v>814211117</v>
      </c>
      <c r="I26" s="30">
        <f t="shared" ref="I26:I34" si="4">SUM(F26+G26-H26)</f>
        <v>156624267</v>
      </c>
      <c r="J26" s="37">
        <f>SUM(F26-I26)</f>
        <v>-138886918</v>
      </c>
      <c r="K26" s="16"/>
      <c r="L26" s="1"/>
      <c r="R26" s="1"/>
      <c r="S26" s="1"/>
    </row>
    <row r="27" spans="3:19" ht="15.75" customHeight="1">
      <c r="C27" s="6"/>
      <c r="D27" s="88" t="s">
        <v>22</v>
      </c>
      <c r="E27" s="88"/>
      <c r="F27" s="29">
        <v>0</v>
      </c>
      <c r="G27" s="51">
        <v>3595599</v>
      </c>
      <c r="H27" s="51">
        <v>242135</v>
      </c>
      <c r="I27" s="30">
        <f t="shared" si="4"/>
        <v>3353464</v>
      </c>
      <c r="J27" s="37">
        <f t="shared" ref="J27:J34" si="5">SUM(I27-F27)</f>
        <v>3353464</v>
      </c>
      <c r="K27" s="16"/>
      <c r="L27" s="1"/>
      <c r="R27" s="1"/>
      <c r="S27" s="1"/>
    </row>
    <row r="28" spans="3:19" ht="15.75" customHeight="1">
      <c r="C28" s="6"/>
      <c r="D28" s="88" t="s">
        <v>23</v>
      </c>
      <c r="E28" s="88"/>
      <c r="F28" s="29">
        <v>5558530581</v>
      </c>
      <c r="G28" s="51">
        <v>459467959</v>
      </c>
      <c r="H28" s="51">
        <v>1630805488</v>
      </c>
      <c r="I28" s="30">
        <f t="shared" si="4"/>
        <v>4387193052</v>
      </c>
      <c r="J28" s="37">
        <f>SUM(F28-I28)</f>
        <v>1171337529</v>
      </c>
      <c r="K28" s="16"/>
      <c r="L28" s="1"/>
      <c r="R28" s="1"/>
      <c r="S28" s="1"/>
    </row>
    <row r="29" spans="3:19" ht="15.75" customHeight="1">
      <c r="C29" s="6"/>
      <c r="D29" s="88" t="s">
        <v>24</v>
      </c>
      <c r="E29" s="88"/>
      <c r="F29" s="29">
        <v>1449124625</v>
      </c>
      <c r="G29" s="51">
        <v>1886038973</v>
      </c>
      <c r="H29" s="51">
        <v>2011590297</v>
      </c>
      <c r="I29" s="30">
        <f t="shared" si="4"/>
        <v>1323573301</v>
      </c>
      <c r="J29" s="37">
        <f>SUM(F29-I29)</f>
        <v>125551324</v>
      </c>
      <c r="K29" s="16"/>
      <c r="L29" s="1"/>
      <c r="R29" s="1"/>
      <c r="S29" s="1"/>
    </row>
    <row r="30" spans="3:19" ht="15.75" customHeight="1">
      <c r="C30" s="6"/>
      <c r="D30" s="88" t="s">
        <v>25</v>
      </c>
      <c r="E30" s="88"/>
      <c r="F30" s="29">
        <v>136567862</v>
      </c>
      <c r="G30" s="51">
        <v>77197273</v>
      </c>
      <c r="H30" s="51">
        <v>153247599</v>
      </c>
      <c r="I30" s="30">
        <f t="shared" si="4"/>
        <v>60517536</v>
      </c>
      <c r="J30" s="37">
        <f>SUM(F30-I30)</f>
        <v>76050326</v>
      </c>
      <c r="K30" s="16"/>
      <c r="L30" s="1"/>
      <c r="R30" s="1"/>
      <c r="S30" s="1"/>
    </row>
    <row r="31" spans="3:19" ht="15.75" customHeight="1">
      <c r="C31" s="6"/>
      <c r="D31" s="88" t="s">
        <v>26</v>
      </c>
      <c r="E31" s="88"/>
      <c r="F31" s="29">
        <v>-14164596</v>
      </c>
      <c r="G31" s="51">
        <v>1288757009</v>
      </c>
      <c r="H31" s="51">
        <v>1355882897</v>
      </c>
      <c r="I31" s="30">
        <f t="shared" si="4"/>
        <v>-81290484</v>
      </c>
      <c r="J31" s="37">
        <f>SUM(F31-I31)</f>
        <v>67125888</v>
      </c>
      <c r="K31" s="16"/>
      <c r="L31" s="1"/>
      <c r="R31" s="1"/>
      <c r="S31" s="1"/>
    </row>
    <row r="32" spans="3:19" ht="15.75" customHeight="1">
      <c r="C32" s="6"/>
      <c r="D32" s="88" t="s">
        <v>27</v>
      </c>
      <c r="E32" s="88"/>
      <c r="F32" s="29">
        <v>0</v>
      </c>
      <c r="G32" s="51">
        <v>0</v>
      </c>
      <c r="H32" s="51">
        <v>0</v>
      </c>
      <c r="I32" s="30">
        <f t="shared" si="4"/>
        <v>0</v>
      </c>
      <c r="J32" s="37">
        <f t="shared" si="5"/>
        <v>0</v>
      </c>
      <c r="K32" s="16"/>
      <c r="L32" s="1"/>
      <c r="R32" s="1"/>
      <c r="S32" s="1"/>
    </row>
    <row r="33" spans="3:19" ht="15.75" customHeight="1">
      <c r="C33" s="6"/>
      <c r="D33" s="88" t="s">
        <v>28</v>
      </c>
      <c r="E33" s="88"/>
      <c r="F33" s="29">
        <v>0</v>
      </c>
      <c r="G33" s="51">
        <v>0</v>
      </c>
      <c r="H33" s="51">
        <v>0</v>
      </c>
      <c r="I33" s="30">
        <f t="shared" si="4"/>
        <v>0</v>
      </c>
      <c r="J33" s="37">
        <f t="shared" si="5"/>
        <v>0</v>
      </c>
      <c r="K33" s="16"/>
      <c r="L33" s="1"/>
      <c r="R33" s="1"/>
      <c r="S33" s="1"/>
    </row>
    <row r="34" spans="3:19" ht="15.75" customHeight="1">
      <c r="C34" s="6"/>
      <c r="D34" s="88" t="s">
        <v>29</v>
      </c>
      <c r="E34" s="88"/>
      <c r="F34" s="29">
        <v>0</v>
      </c>
      <c r="G34" s="51">
        <v>0</v>
      </c>
      <c r="H34" s="51">
        <v>0</v>
      </c>
      <c r="I34" s="30">
        <f t="shared" si="4"/>
        <v>0</v>
      </c>
      <c r="J34" s="37">
        <f t="shared" si="5"/>
        <v>0</v>
      </c>
      <c r="K34" s="16"/>
      <c r="L34" s="1"/>
      <c r="R34" s="1"/>
      <c r="S34" s="1"/>
    </row>
    <row r="35" spans="3:19" ht="15.75" customHeight="1">
      <c r="C35" s="6"/>
      <c r="D35" s="20"/>
      <c r="E35" s="20"/>
      <c r="F35" s="31"/>
      <c r="G35" s="48"/>
      <c r="H35" s="48"/>
      <c r="I35" s="32"/>
      <c r="J35" s="38"/>
      <c r="K35" s="16"/>
      <c r="L35" s="1"/>
      <c r="R35" s="1"/>
      <c r="S35" s="1"/>
    </row>
    <row r="36" spans="3:19" ht="15.75" customHeight="1">
      <c r="C36" s="17"/>
      <c r="D36" s="95" t="s">
        <v>30</v>
      </c>
      <c r="E36" s="95"/>
      <c r="F36" s="33">
        <f>SUM(F14+F24)</f>
        <v>7929625767.4499998</v>
      </c>
      <c r="G36" s="52">
        <f>SUM(G14+G24)</f>
        <v>136452023926</v>
      </c>
      <c r="H36" s="52">
        <f>SUM(H14+H24)</f>
        <v>137111098315</v>
      </c>
      <c r="I36" s="40">
        <f>SUM(F36+G36-H36)</f>
        <v>7270551378.4500122</v>
      </c>
      <c r="J36" s="39">
        <f>SUM(F36-I36)</f>
        <v>659074388.9999876</v>
      </c>
      <c r="K36" s="18"/>
      <c r="L36" s="1"/>
      <c r="R36" s="1"/>
      <c r="S36" s="1"/>
    </row>
    <row r="37" spans="3:19" ht="15.75" customHeight="1">
      <c r="C37" s="1"/>
      <c r="D37" s="22"/>
      <c r="E37" s="22"/>
      <c r="F37" s="13"/>
      <c r="G37" s="46"/>
      <c r="H37" s="46"/>
      <c r="I37" s="22"/>
      <c r="J37" s="22"/>
      <c r="K37" s="12"/>
      <c r="L37" s="1"/>
      <c r="R37" s="1"/>
      <c r="S37" s="1"/>
    </row>
    <row r="38" spans="3:19" ht="15.75" customHeight="1">
      <c r="C38" s="1"/>
      <c r="D38" s="94" t="s">
        <v>31</v>
      </c>
      <c r="E38" s="94"/>
      <c r="F38" s="94"/>
      <c r="G38" s="94"/>
      <c r="H38" s="94"/>
      <c r="I38" s="94"/>
      <c r="J38" s="94"/>
      <c r="K38" s="12"/>
      <c r="L38" s="1"/>
      <c r="R38" s="1"/>
      <c r="S38" s="1"/>
    </row>
    <row r="39" spans="3:19" ht="15.75" customHeight="1">
      <c r="C39" s="1"/>
      <c r="D39" s="21"/>
      <c r="E39" s="21"/>
      <c r="F39" s="21"/>
      <c r="G39" s="53"/>
      <c r="H39" s="53"/>
      <c r="I39" s="21"/>
      <c r="J39" s="21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54"/>
      <c r="H40" s="45"/>
      <c r="I40" s="10"/>
      <c r="J40" s="8"/>
      <c r="K40" s="12"/>
      <c r="L40" s="1"/>
      <c r="R40" s="1"/>
      <c r="S40" s="1"/>
    </row>
    <row r="41" spans="3:19" ht="15.75" customHeight="1">
      <c r="C41" s="1"/>
      <c r="D41" s="96"/>
      <c r="E41" s="96"/>
      <c r="F41" s="9"/>
      <c r="G41" s="55"/>
      <c r="H41" s="55"/>
      <c r="I41" s="19"/>
      <c r="J41" s="19"/>
      <c r="K41" s="12"/>
      <c r="L41" s="1"/>
      <c r="R41" s="1"/>
      <c r="S41" s="1"/>
    </row>
    <row r="42" spans="3:19" ht="15.75" customHeight="1">
      <c r="C42" s="1"/>
      <c r="D42" s="97" t="s">
        <v>34</v>
      </c>
      <c r="E42" s="97"/>
      <c r="F42" s="11"/>
      <c r="H42" s="98" t="s">
        <v>35</v>
      </c>
      <c r="I42" s="98"/>
      <c r="J42" s="98"/>
      <c r="K42" s="12"/>
      <c r="L42" s="1"/>
      <c r="R42" s="1"/>
      <c r="S42" s="1"/>
    </row>
    <row r="43" spans="3:19" ht="15.75" customHeight="1">
      <c r="C43" s="1"/>
      <c r="D43" s="97" t="s">
        <v>32</v>
      </c>
      <c r="E43" s="97"/>
      <c r="F43" s="13"/>
      <c r="G43" s="46"/>
      <c r="H43" s="97" t="s">
        <v>33</v>
      </c>
      <c r="I43" s="97"/>
      <c r="J43" s="97"/>
      <c r="K43" s="12"/>
      <c r="L43" s="1"/>
      <c r="R43" s="1"/>
      <c r="S43" s="1"/>
    </row>
    <row r="44" spans="3:19" ht="15.75" customHeight="1">
      <c r="C44" s="1"/>
      <c r="D44" s="22"/>
      <c r="E44" s="22"/>
      <c r="F44" s="13"/>
      <c r="G44" s="46"/>
      <c r="H44" s="46"/>
      <c r="I44" s="22"/>
      <c r="J44" s="22"/>
      <c r="K44" s="12"/>
      <c r="L44" s="1"/>
      <c r="R44" s="1"/>
      <c r="S44" s="1"/>
    </row>
    <row r="45" spans="3:19" ht="15.75" customHeight="1">
      <c r="C45" s="1"/>
      <c r="D45" s="22"/>
      <c r="E45" s="22"/>
      <c r="F45" s="13"/>
      <c r="G45" s="46"/>
      <c r="H45" s="46"/>
      <c r="I45" s="22"/>
      <c r="J45" s="22"/>
      <c r="K45" s="12"/>
      <c r="L45" s="1"/>
      <c r="R45" s="1"/>
      <c r="S45" s="1"/>
    </row>
    <row r="46" spans="3:19" ht="15">
      <c r="C46" s="1"/>
      <c r="D46" s="22"/>
      <c r="E46" s="22"/>
      <c r="F46" s="13"/>
      <c r="G46" s="46"/>
      <c r="H46" s="46"/>
      <c r="I46" s="22"/>
      <c r="J46" s="22"/>
      <c r="K46" s="12"/>
      <c r="L46" s="1"/>
      <c r="R46" s="1"/>
      <c r="S46" s="1"/>
    </row>
    <row r="47" spans="3:19" ht="15">
      <c r="C47" s="1"/>
      <c r="D47" s="22"/>
      <c r="E47" s="22"/>
      <c r="F47" s="13"/>
      <c r="G47" s="46"/>
      <c r="H47" s="46"/>
      <c r="I47" s="22"/>
      <c r="J47" s="22"/>
      <c r="K47" s="12"/>
      <c r="L47" s="1"/>
      <c r="R47" s="1"/>
      <c r="S47" s="1"/>
    </row>
    <row r="48" spans="3:19" ht="15">
      <c r="D48" s="1"/>
      <c r="E48" s="1"/>
      <c r="F48" s="14"/>
      <c r="G48" s="45"/>
      <c r="H48" s="45"/>
      <c r="I48" s="1"/>
    </row>
    <row r="49" spans="4:9" ht="15" hidden="1">
      <c r="D49" s="1"/>
      <c r="E49" s="1"/>
      <c r="F49" s="14"/>
      <c r="G49" s="45"/>
      <c r="H49" s="45"/>
      <c r="I49" s="1"/>
    </row>
  </sheetData>
  <mergeCells count="34">
    <mergeCell ref="D41:E41"/>
    <mergeCell ref="D42:E42"/>
    <mergeCell ref="H42:J42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10:K10"/>
    <mergeCell ref="J9:K9"/>
    <mergeCell ref="D2:K2"/>
    <mergeCell ref="D3:K3"/>
    <mergeCell ref="D4:K4"/>
    <mergeCell ref="D5:K5"/>
  </mergeCells>
  <printOptions horizontalCentered="1" verticalCentered="1"/>
  <pageMargins left="0.31496062992125984" right="0.31496062992125984" top="0.87" bottom="0.35433070866141736" header="0.31496062992125984" footer="0"/>
  <pageSetup scale="72" orientation="landscape" r:id="rId1"/>
  <ignoredErrors>
    <ignoredError sqref="I26:I28 I31:I34 I29:I30" unlockedFormula="1"/>
    <ignoredError sqref="J27 J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cp:lastPrinted>2017-04-05T16:17:15Z</cp:lastPrinted>
  <dcterms:created xsi:type="dcterms:W3CDTF">2014-09-04T18:46:51Z</dcterms:created>
  <dcterms:modified xsi:type="dcterms:W3CDTF">2017-04-05T16:17:19Z</dcterms:modified>
</cp:coreProperties>
</file>