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27" i="5"/>
  <c r="J32"/>
  <c r="J33"/>
  <c r="J34"/>
  <c r="I27"/>
  <c r="I28"/>
  <c r="J28" s="1"/>
  <c r="I29"/>
  <c r="J29" s="1"/>
  <c r="I30"/>
  <c r="J30" s="1"/>
  <c r="I31"/>
  <c r="J31" s="1"/>
  <c r="I32"/>
  <c r="I33"/>
  <c r="I34"/>
  <c r="I26"/>
  <c r="J26" s="1"/>
  <c r="F24"/>
  <c r="I19"/>
  <c r="J19" s="1"/>
  <c r="I20"/>
  <c r="J20" s="1"/>
  <c r="I18"/>
  <c r="J18" s="1"/>
  <c r="I17"/>
  <c r="J17" s="1"/>
  <c r="F14"/>
  <c r="G14"/>
  <c r="H14"/>
  <c r="G24"/>
  <c r="H24"/>
  <c r="I21"/>
  <c r="J21" s="1"/>
  <c r="I22"/>
  <c r="J22" s="1"/>
  <c r="I16"/>
  <c r="J16" s="1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<sst xmlns="http://schemas.openxmlformats.org/spreadsheetml/2006/main" count="37" uniqueCount="37">
  <si>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</si>
  <si>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</si>
  <si>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</si>
  <si>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</si>
  <si>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</si>
  <si>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</si>
  <si>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</si>
  <si>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</si>
  <si>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</si>
  <si>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</si>
  <si>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</si>
  <si>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</si>
  <si>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</si>
  <si>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</si>
  <si>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</si>
  <si>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</si>
  <si>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</si>
  <si>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</si>
  <si>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</si>
  <si>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</si>
  <si>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</si>
  <si>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</si>
  <si>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</si>
  <si>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</si>
  <si>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</si>
  <si>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</si>
  <si>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</si>
  <si>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</si>
  <si>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</si>
  <si>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</si>
  <si>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</si>
  <si>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</si>
  <si>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</si>
  <si>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</si>
  <si>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</si>
  <si>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</si>
  <si>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Enero al 31 de Marzo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</si>
</sst>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="70" zoomScaleNormal="70" workbookViewId="0">
      <selection activeCell="D5" sqref="D5:K5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83" t="s">
        <v>0</v>
      </c>
      <c r="E2" s="83"/>
      <c r="F2" s="83"/>
      <c r="G2" s="83"/>
      <c r="H2" s="83"/>
      <c r="I2" s="83"/>
      <c r="J2" s="83"/>
      <c r="K2" s="83"/>
      <c r="L2" s="48"/>
      <c r="M2" s="49"/>
    </row>
    <row r="3" spans="1:19" s="50" customFormat="1" ht="21" customHeight="1">
      <c r="A3" s="43"/>
      <c r="B3" s="43"/>
      <c r="D3" s="83" t="s">
        <v>1</v>
      </c>
      <c r="E3" s="83"/>
      <c r="F3" s="83"/>
      <c r="G3" s="83"/>
      <c r="H3" s="83"/>
      <c r="I3" s="83"/>
      <c r="J3" s="83"/>
      <c r="K3" s="83"/>
    </row>
    <row r="4" spans="1:19" s="47" customFormat="1" ht="20.25" customHeight="1">
      <c r="A4" s="43"/>
      <c r="C4" s="51"/>
      <c r="D4" s="83" t="s">
        <v>36</v>
      </c>
      <c r="E4" s="83"/>
      <c r="F4" s="83"/>
      <c r="G4" s="83"/>
      <c r="H4" s="83"/>
      <c r="I4" s="83"/>
      <c r="J4" s="83"/>
      <c r="K4" s="83"/>
      <c r="L4" s="52"/>
      <c r="M4" s="53"/>
      <c r="N4" s="53"/>
    </row>
    <row r="5" spans="1:19" s="47" customFormat="1" ht="18" customHeight="1">
      <c r="A5" s="54"/>
      <c r="D5" s="83" t="s">
        <v>2</v>
      </c>
      <c r="E5" s="83"/>
      <c r="F5" s="83"/>
      <c r="G5" s="83"/>
      <c r="H5" s="83"/>
      <c r="I5" s="83"/>
      <c r="J5" s="83"/>
      <c r="K5" s="83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75" t="s">
        <v>3</v>
      </c>
      <c r="D9" s="76"/>
      <c r="E9" s="76"/>
      <c r="F9" s="63" t="s">
        <v>35</v>
      </c>
      <c r="G9" s="63" t="s">
        <v>4</v>
      </c>
      <c r="H9" s="63" t="s">
        <v>5</v>
      </c>
      <c r="I9" s="63" t="s">
        <v>6</v>
      </c>
      <c r="J9" s="79" t="s">
        <v>7</v>
      </c>
      <c r="K9" s="80"/>
      <c r="L9" s="1"/>
      <c r="R9" s="1"/>
      <c r="S9" s="1"/>
    </row>
    <row r="10" spans="1:19" ht="15.75" customHeight="1">
      <c r="C10" s="77"/>
      <c r="D10" s="78"/>
      <c r="E10" s="78"/>
      <c r="F10" s="64">
        <v>1</v>
      </c>
      <c r="G10" s="64">
        <v>2</v>
      </c>
      <c r="H10" s="64">
        <v>3</v>
      </c>
      <c r="I10" s="64" t="s">
        <v>8</v>
      </c>
      <c r="J10" s="81" t="s">
        <v>9</v>
      </c>
      <c r="K10" s="82"/>
      <c r="L10" s="1"/>
      <c r="R10" s="1"/>
      <c r="S10" s="1"/>
    </row>
    <row r="11" spans="1:19" ht="15.75" customHeight="1">
      <c r="C11" s="69"/>
      <c r="D11" s="70"/>
      <c r="E11" s="70"/>
      <c r="F11" s="70"/>
      <c r="G11" s="70"/>
      <c r="H11" s="70"/>
      <c r="I11" s="70"/>
      <c r="J11" s="70"/>
      <c r="K11" s="71"/>
      <c r="L11" s="1"/>
      <c r="R11" s="1"/>
      <c r="S11" s="1"/>
    </row>
    <row r="12" spans="1:19" ht="15.75" customHeight="1">
      <c r="C12" s="3"/>
      <c r="D12" s="72" t="s">
        <v>10</v>
      </c>
      <c r="E12" s="72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73" t="s">
        <v>11</v>
      </c>
      <c r="E14" s="73"/>
      <c r="F14" s="25">
        <f>SUM(F16:F22)</f>
        <v>1522172019.9000003</v>
      </c>
      <c r="G14" s="25">
        <f t="shared" ref="G14:H14" si="0">SUM(G16:G22)</f>
        <v>13987282270.439999</v>
      </c>
      <c r="H14" s="25">
        <f t="shared" si="0"/>
        <v>13689786435.330002</v>
      </c>
      <c r="I14" s="34">
        <f>SUM(F14+G14-H14)</f>
        <v>1819667855.0099964</v>
      </c>
      <c r="J14" s="37">
        <f>SUM(I14-F14)</f>
        <v>297495835.10999608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68" t="s">
        <v>12</v>
      </c>
      <c r="E16" s="68"/>
      <c r="F16" s="29">
        <v>1355690166.3800001</v>
      </c>
      <c r="G16" s="29">
        <v>13034692861.059999</v>
      </c>
      <c r="H16" s="29">
        <v>12726979125.360001</v>
      </c>
      <c r="I16" s="35">
        <f>SUM(F16+G16-H16)</f>
        <v>1663403902.079998</v>
      </c>
      <c r="J16" s="38">
        <f t="shared" ref="J16:J22" si="1">SUM(I16-F16)</f>
        <v>307713735.6999979</v>
      </c>
      <c r="K16" s="16"/>
      <c r="L16" s="1"/>
      <c r="R16" s="1"/>
      <c r="S16" s="1"/>
    </row>
    <row r="17" spans="3:19" ht="15.75" customHeight="1">
      <c r="C17" s="6"/>
      <c r="D17" s="68" t="s">
        <v>13</v>
      </c>
      <c r="E17" s="68"/>
      <c r="F17" s="29">
        <v>26889131.129999995</v>
      </c>
      <c r="G17" s="29">
        <v>928451818.05999994</v>
      </c>
      <c r="H17" s="29">
        <v>929396538.42999995</v>
      </c>
      <c r="I17" s="35">
        <f>SUM(F17+G17-H17)</f>
        <v>25944410.75999999</v>
      </c>
      <c r="J17" s="38">
        <f t="shared" si="1"/>
        <v>-944720.37000000477</v>
      </c>
      <c r="K17" s="16"/>
      <c r="L17" s="1"/>
      <c r="R17" s="1"/>
      <c r="S17" s="1"/>
    </row>
    <row r="18" spans="3:19" ht="15.75" customHeight="1">
      <c r="C18" s="6"/>
      <c r="D18" s="68" t="s">
        <v>14</v>
      </c>
      <c r="E18" s="68"/>
      <c r="F18" s="29">
        <v>10062413.5</v>
      </c>
      <c r="G18" s="29">
        <v>23980679.25</v>
      </c>
      <c r="H18" s="29">
        <v>33410771.539999999</v>
      </c>
      <c r="I18" s="35">
        <f>SUM(F18+G18-H18)</f>
        <v>632321.21000000089</v>
      </c>
      <c r="J18" s="35">
        <f t="shared" si="1"/>
        <v>-9430092.2899999991</v>
      </c>
      <c r="K18" s="16"/>
      <c r="L18" s="1"/>
      <c r="R18" s="1"/>
      <c r="S18" s="1"/>
    </row>
    <row r="19" spans="3:19" ht="15.75" customHeight="1">
      <c r="C19" s="6"/>
      <c r="D19" s="68" t="s">
        <v>15</v>
      </c>
      <c r="E19" s="68"/>
      <c r="F19" s="29">
        <v>0</v>
      </c>
      <c r="G19" s="29">
        <v>0</v>
      </c>
      <c r="H19" s="29">
        <v>0</v>
      </c>
      <c r="I19" s="35">
        <f>SUM(F19+G19-H19)</f>
        <v>0</v>
      </c>
      <c r="J19" s="35">
        <f t="shared" si="1"/>
        <v>0</v>
      </c>
      <c r="K19" s="16"/>
      <c r="L19" s="1"/>
      <c r="R19" s="1"/>
      <c r="S19" s="1"/>
    </row>
    <row r="20" spans="3:19" ht="15.75" customHeight="1">
      <c r="C20" s="6"/>
      <c r="D20" s="68" t="s">
        <v>16</v>
      </c>
      <c r="E20" s="68"/>
      <c r="F20" s="29">
        <v>129530308.89</v>
      </c>
      <c r="G20" s="29">
        <v>156912.07</v>
      </c>
      <c r="H20" s="29">
        <v>0</v>
      </c>
      <c r="I20" s="35">
        <f>SUM(F20+G20-H20)</f>
        <v>129687220.95999999</v>
      </c>
      <c r="J20" s="35">
        <f t="shared" si="1"/>
        <v>156912.06999999285</v>
      </c>
      <c r="K20" s="16"/>
      <c r="L20" s="1"/>
      <c r="R20" s="1"/>
      <c r="S20" s="1"/>
    </row>
    <row r="21" spans="3:19" ht="15.75" customHeight="1">
      <c r="C21" s="6"/>
      <c r="D21" s="68" t="s">
        <v>17</v>
      </c>
      <c r="E21" s="68"/>
      <c r="F21" s="29">
        <v>0</v>
      </c>
      <c r="G21" s="29">
        <v>0</v>
      </c>
      <c r="H21" s="29">
        <v>0</v>
      </c>
      <c r="I21" s="35">
        <f t="shared" ref="I21:I22" si="2">SUM(F21+G21-H21)</f>
        <v>0</v>
      </c>
      <c r="J21" s="35">
        <f t="shared" si="1"/>
        <v>0</v>
      </c>
      <c r="K21" s="16"/>
      <c r="L21" s="1"/>
      <c r="R21" s="1"/>
      <c r="S21" s="1"/>
    </row>
    <row r="22" spans="3:19" ht="15.75" customHeight="1">
      <c r="C22" s="6"/>
      <c r="D22" s="68" t="s">
        <v>18</v>
      </c>
      <c r="E22" s="68"/>
      <c r="F22" s="29">
        <v>0</v>
      </c>
      <c r="G22" s="29">
        <v>0</v>
      </c>
      <c r="H22" s="29">
        <v>0</v>
      </c>
      <c r="I22" s="35">
        <f t="shared" si="2"/>
        <v>0</v>
      </c>
      <c r="J22" s="35">
        <f t="shared" si="1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73" t="s">
        <v>19</v>
      </c>
      <c r="E24" s="73"/>
      <c r="F24" s="28">
        <f>SUM(F26:F34)</f>
        <v>6019431959.2199993</v>
      </c>
      <c r="G24" s="28">
        <f t="shared" ref="G24:H24" si="3">SUM(G26:G34)</f>
        <v>212146044.51000002</v>
      </c>
      <c r="H24" s="28">
        <f t="shared" si="3"/>
        <v>197275274.94</v>
      </c>
      <c r="I24" s="28">
        <f>SUM(F24+G24-H24)</f>
        <v>6034302728.79</v>
      </c>
      <c r="J24" s="36">
        <f>SUM(I24-F24)</f>
        <v>14870769.570000648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8" t="s">
        <v>20</v>
      </c>
      <c r="E26" s="68"/>
      <c r="F26" s="29">
        <v>206165402.04000002</v>
      </c>
      <c r="G26" s="29">
        <v>138636631.34</v>
      </c>
      <c r="H26" s="29">
        <v>188617313.41999999</v>
      </c>
      <c r="I26" s="39">
        <f>SUM(F26+G26-H26)</f>
        <v>156184719.96000001</v>
      </c>
      <c r="J26" s="39">
        <f>SUM(I26-F26)</f>
        <v>-49980682.080000013</v>
      </c>
      <c r="K26" s="16"/>
      <c r="L26" s="1"/>
      <c r="R26" s="1"/>
      <c r="S26" s="1"/>
    </row>
    <row r="27" spans="3:19" ht="15.75" customHeight="1">
      <c r="C27" s="6"/>
      <c r="D27" s="68" t="s">
        <v>21</v>
      </c>
      <c r="E27" s="68"/>
      <c r="F27" s="29">
        <v>3353463.54</v>
      </c>
      <c r="G27" s="29">
        <v>0</v>
      </c>
      <c r="H27" s="29">
        <v>0</v>
      </c>
      <c r="I27" s="39">
        <f t="shared" ref="I27:I34" si="4">SUM(F27+G27-H27)</f>
        <v>3353463.54</v>
      </c>
      <c r="J27" s="39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68" t="s">
        <v>22</v>
      </c>
      <c r="E28" s="68"/>
      <c r="F28" s="29">
        <v>4501980993.0299997</v>
      </c>
      <c r="G28" s="29">
        <v>47117219.740000002</v>
      </c>
      <c r="H28" s="29">
        <v>0</v>
      </c>
      <c r="I28" s="39">
        <f t="shared" si="4"/>
        <v>4549098212.7699995</v>
      </c>
      <c r="J28" s="39">
        <f t="shared" si="5"/>
        <v>47117219.739999771</v>
      </c>
      <c r="K28" s="16"/>
      <c r="L28" s="1"/>
      <c r="R28" s="1"/>
      <c r="S28" s="1"/>
    </row>
    <row r="29" spans="3:19" ht="15.75" customHeight="1">
      <c r="C29" s="6"/>
      <c r="D29" s="68" t="s">
        <v>23</v>
      </c>
      <c r="E29" s="68"/>
      <c r="F29" s="29">
        <v>1325036420.96</v>
      </c>
      <c r="G29" s="29">
        <v>2145185.56</v>
      </c>
      <c r="H29" s="29">
        <v>0</v>
      </c>
      <c r="I29" s="39">
        <f t="shared" si="4"/>
        <v>1327181606.52</v>
      </c>
      <c r="J29" s="39">
        <f t="shared" si="5"/>
        <v>2145185.5599999428</v>
      </c>
      <c r="K29" s="16"/>
      <c r="L29" s="1"/>
      <c r="R29" s="1"/>
      <c r="S29" s="1"/>
    </row>
    <row r="30" spans="3:19" ht="15.75" customHeight="1">
      <c r="C30" s="6"/>
      <c r="D30" s="68" t="s">
        <v>24</v>
      </c>
      <c r="E30" s="68"/>
      <c r="F30" s="29">
        <v>64186163.359999999</v>
      </c>
      <c r="G30" s="29">
        <v>24247007.870000001</v>
      </c>
      <c r="H30" s="29">
        <v>0</v>
      </c>
      <c r="I30" s="39">
        <f t="shared" si="4"/>
        <v>88433171.230000004</v>
      </c>
      <c r="J30" s="39">
        <f t="shared" si="5"/>
        <v>24247007.870000005</v>
      </c>
      <c r="K30" s="16"/>
      <c r="L30" s="1"/>
      <c r="R30" s="1"/>
      <c r="S30" s="1"/>
    </row>
    <row r="31" spans="3:19" ht="15.75" customHeight="1">
      <c r="C31" s="6"/>
      <c r="D31" s="68" t="s">
        <v>25</v>
      </c>
      <c r="E31" s="68"/>
      <c r="F31" s="29">
        <v>-81290483.709999993</v>
      </c>
      <c r="G31" s="29">
        <v>0</v>
      </c>
      <c r="H31" s="29">
        <v>8657961.5199999996</v>
      </c>
      <c r="I31" s="39">
        <f t="shared" si="4"/>
        <v>-89948445.229999989</v>
      </c>
      <c r="J31" s="39">
        <f t="shared" si="5"/>
        <v>-8657961.5199999958</v>
      </c>
      <c r="K31" s="16"/>
      <c r="L31" s="1"/>
      <c r="R31" s="1"/>
      <c r="S31" s="1"/>
    </row>
    <row r="32" spans="3:19" ht="15.75" customHeight="1">
      <c r="C32" s="6"/>
      <c r="D32" s="68" t="s">
        <v>26</v>
      </c>
      <c r="E32" s="68"/>
      <c r="F32" s="29">
        <v>0</v>
      </c>
      <c r="G32" s="29">
        <v>0</v>
      </c>
      <c r="H32" s="29">
        <v>0</v>
      </c>
      <c r="I32" s="39">
        <f t="shared" si="4"/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68" t="s">
        <v>27</v>
      </c>
      <c r="E33" s="68"/>
      <c r="F33" s="29">
        <v>0</v>
      </c>
      <c r="G33" s="29">
        <v>0</v>
      </c>
      <c r="H33" s="29">
        <v>0</v>
      </c>
      <c r="I33" s="39">
        <f t="shared" si="4"/>
        <v>0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68" t="s">
        <v>28</v>
      </c>
      <c r="E34" s="68"/>
      <c r="F34" s="29">
        <v>0</v>
      </c>
      <c r="G34" s="29">
        <v>0</v>
      </c>
      <c r="H34" s="29">
        <v>0</v>
      </c>
      <c r="I34" s="39">
        <f t="shared" si="4"/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74" t="s">
        <v>29</v>
      </c>
      <c r="E36" s="74"/>
      <c r="F36" s="33">
        <f>SUM(F14+F24)</f>
        <v>7541603979.1199999</v>
      </c>
      <c r="G36" s="33">
        <f>SUM(G14+G24)</f>
        <v>14199428314.949999</v>
      </c>
      <c r="H36" s="33">
        <f>SUM(H14+H24)</f>
        <v>13887061710.270002</v>
      </c>
      <c r="I36" s="42">
        <f>SUM(F36+G36-H36)</f>
        <v>7853970583.7999973</v>
      </c>
      <c r="J36" s="41">
        <f>SUM(I36-F36)</f>
        <v>312366604.67999744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84" t="s">
        <v>30</v>
      </c>
      <c r="E38" s="84"/>
      <c r="F38" s="84"/>
      <c r="G38" s="84"/>
      <c r="H38" s="84"/>
      <c r="I38" s="84"/>
      <c r="J38" s="84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65"/>
      <c r="E41" s="65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6" t="s">
        <v>33</v>
      </c>
      <c r="E42" s="66"/>
      <c r="F42" s="11"/>
      <c r="H42" s="67" t="s">
        <v>34</v>
      </c>
      <c r="I42" s="67"/>
      <c r="J42" s="67"/>
      <c r="K42" s="12"/>
      <c r="L42" s="1"/>
      <c r="R42" s="1"/>
      <c r="S42" s="1"/>
    </row>
    <row r="43" spans="3:19" ht="15.75" customHeight="1">
      <c r="C43" s="1"/>
      <c r="D43" s="66" t="s">
        <v>31</v>
      </c>
      <c r="E43" s="66"/>
      <c r="F43" s="13"/>
      <c r="G43" s="22"/>
      <c r="H43" s="66" t="s">
        <v>32</v>
      </c>
      <c r="I43" s="66"/>
      <c r="J43" s="66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C9:E10"/>
    <mergeCell ref="J9:K9"/>
    <mergeCell ref="J10:K10"/>
    <mergeCell ref="D2:K2"/>
    <mergeCell ref="D3:K3"/>
    <mergeCell ref="D4:K4"/>
    <mergeCell ref="D5:K5"/>
    <mergeCell ref="D41:E41"/>
    <mergeCell ref="D42:E42"/>
    <mergeCell ref="H42:J42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4:E34"/>
    <mergeCell ref="D36:E36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2017-07-26T18:41:17Z</dcterms:modified>
</cp:coreProperties>
</file>