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2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K14" i="2"/>
  <c r="K15"/>
  <c r="K16"/>
  <c r="K17"/>
  <c r="K18"/>
  <c r="K19"/>
  <c r="K20"/>
  <c r="K22"/>
  <c r="K23"/>
  <c r="K24"/>
  <c r="K25"/>
  <c r="K26"/>
  <c r="K27"/>
  <c r="K28"/>
  <c r="K29"/>
  <c r="K30"/>
  <c r="H30"/>
  <c r="R30" s="1"/>
  <c r="R29"/>
  <c r="R28"/>
  <c r="R27"/>
  <c r="R26"/>
  <c r="R25"/>
  <c r="R24"/>
  <c r="R23"/>
  <c r="R22"/>
  <c r="R20"/>
  <c r="R19"/>
  <c r="R18"/>
  <c r="R17"/>
  <c r="R16"/>
  <c r="R15"/>
  <c r="R14"/>
  <c r="G9"/>
  <c r="E8"/>
  <c r="K13" l="1"/>
  <c r="K12" s="1"/>
  <c r="K21"/>
  <c r="R21" s="1"/>
  <c r="R13" l="1"/>
  <c r="R12"/>
</calcChain>
</file>

<file path=xl/sharedStrings.xml><?xml version="1.0" encoding="utf-8"?>
<sst xmlns="http://schemas.openxmlformats.org/spreadsheetml/2006/main" count="30" uniqueCount="30">
  <si>
    <t>CUENTA PÚBLICA 2015</t>
  </si>
  <si>
    <t>(PESOS)</t>
  </si>
  <si>
    <t>MUNICIPIO DE: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</si>
  <si>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</si>
  <si>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</si>
  <si>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</si>
  <si>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</si>
  <si>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</si>
  <si>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</si>
  <si>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</si>
  <si>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</si>
  <si>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</si>
  <si>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</si>
  <si>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</si>
  <si>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</si>
  <si>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</si>
  <si>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</si>
  <si>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</si>
  <si>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</si>
  <si>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</si>
  <si>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</si>
  <si>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</si>
  <si>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</si>
  <si>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</si>
  <si>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DEL 1o. DE ENERO AL 31 DE DICIEMBRE DE 2015</t>
  </si>
  <si>
    <t>Saldo Inicial</t>
  </si>
  <si>
    <t>Cargos del Periodo</t>
  </si>
  <si>
    <t>Abonos del Periodo</t>
  </si>
  <si>
    <t>Saldo Final</t>
  </si>
  <si>
    <t>Variación del Periodo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</si>
</sst>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0_);_(&quot;$&quot;* \(#,##0.000\);_(&quot;$&quot;* &quot;-&quot;??_);_(@_)"/>
    <numFmt numFmtId="165" formatCode="_(&quot;$&quot;* #,##0.0_);_(&quot;$&quot;* \(#,##0.0\);_(&quot;$&quot;* &quot;-&quot;??_);_(@_)"/>
  </numFmts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164" fontId="7" fillId="2" borderId="0" xfId="1" applyNumberFormat="1" applyFont="1" applyFill="1" applyBorder="1" applyAlignment="1" applyProtection="1">
      <alignment horizontal="left" vertical="top" wrapText="1"/>
    </xf>
    <xf numFmtId="165" fontId="1" fillId="2" borderId="0" xfId="1" applyNumberFormat="1" applyFont="1" applyFill="1" applyBorder="1" applyAlignment="1" applyProtection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6" xfId="0" applyNumberFormat="1" applyFont="1" applyFill="1" applyBorder="1" applyAlignment="1" applyProtection="1">
      <alignment horizontal="right" vertical="center" wrapText="1"/>
    </xf>
    <xf numFmtId="3" fontId="5" fillId="3" borderId="13" xfId="0" applyNumberFormat="1" applyFont="1" applyFill="1" applyBorder="1" applyAlignment="1" applyProtection="1">
      <alignment horizontal="righ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3" fontId="5" fillId="3" borderId="7" xfId="0" applyNumberFormat="1" applyFont="1" applyFill="1" applyBorder="1" applyAlignment="1" applyProtection="1">
      <alignment horizontal="right" vertical="center" wrapText="1"/>
    </xf>
    <xf numFmtId="3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7" xfId="0" applyNumberFormat="1" applyFont="1" applyFill="1" applyBorder="1" applyAlignment="1" applyProtection="1">
      <alignment horizontal="right" vertical="center" wrapText="1"/>
    </xf>
    <xf numFmtId="3" fontId="5" fillId="3" borderId="8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3" fontId="4" fillId="3" borderId="5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>
        <row r="5">
          <cell r="G5">
            <v>125774885092</v>
          </cell>
        </row>
        <row r="6">
          <cell r="G6">
            <v>1005955444</v>
          </cell>
        </row>
        <row r="7">
          <cell r="G7">
            <v>9549436.0800000001</v>
          </cell>
        </row>
        <row r="8">
          <cell r="G8">
            <v>0</v>
          </cell>
        </row>
        <row r="9">
          <cell r="G9">
            <v>450811214</v>
          </cell>
        </row>
        <row r="10">
          <cell r="G10">
            <v>0</v>
          </cell>
        </row>
        <row r="11">
          <cell r="G11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8473858664</v>
          </cell>
        </row>
        <row r="16">
          <cell r="G16">
            <v>3926485698</v>
          </cell>
        </row>
        <row r="17">
          <cell r="G17">
            <v>38684860</v>
          </cell>
        </row>
        <row r="18">
          <cell r="G18">
            <v>67407613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</sheetData>
      <sheetData sheetId="4"/>
      <sheetData sheetId="5">
        <row r="7">
          <cell r="E7" t="str">
            <v>MUNICIPIO DE: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30"/>
  <sheetViews>
    <sheetView tabSelected="1" workbookViewId="0">
      <selection activeCell="R17" sqref="R17:U17"/>
    </sheetView>
  </sheetViews>
  <sheetFormatPr baseColWidth="10" defaultRowHeight="15"/>
  <cols>
    <col min="1" max="1" width="2.7109375" customWidth="1"/>
    <col min="2" max="2" width="6" customWidth="1"/>
    <col min="3" max="3" width="7.42578125" customWidth="1"/>
    <col min="4" max="4" width="7.28515625" customWidth="1"/>
    <col min="5" max="5" width="6.28515625" customWidth="1"/>
    <col min="6" max="6" width="10.5703125" customWidth="1"/>
    <col min="7" max="7" width="4.28515625" customWidth="1"/>
    <col min="8" max="8" width="5.42578125" customWidth="1"/>
    <col min="9" max="9" width="8.7109375" customWidth="1"/>
    <col min="10" max="10" width="12.5703125" customWidth="1"/>
    <col min="11" max="11" width="2.42578125" customWidth="1"/>
    <col min="12" max="12" width="2.7109375" customWidth="1"/>
    <col min="13" max="13" width="10.42578125" customWidth="1"/>
    <col min="14" max="14" width="2" customWidth="1"/>
    <col min="15" max="15" width="0.140625" hidden="1" customWidth="1"/>
    <col min="16" max="16" width="2.42578125" customWidth="1"/>
    <col min="17" max="17" width="9.28515625" customWidth="1"/>
    <col min="18" max="18" width="5.42578125" customWidth="1"/>
    <col min="19" max="19" width="2.42578125" customWidth="1"/>
    <col min="20" max="20" width="6" customWidth="1"/>
  </cols>
  <sheetData>
    <row r="3" spans="2:2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21">
      <c r="B4" s="11"/>
      <c r="C4" s="1"/>
      <c r="D4" s="4"/>
      <c r="E4" s="31" t="s">
        <v>0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1"/>
      <c r="T4" s="1"/>
      <c r="U4" s="12"/>
    </row>
    <row r="5" spans="2:21">
      <c r="B5" s="11"/>
      <c r="C5" s="1"/>
      <c r="D5" s="1"/>
      <c r="E5" s="31" t="s">
        <v>23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1"/>
      <c r="T5" s="1"/>
      <c r="U5" s="12"/>
    </row>
    <row r="6" spans="2:21">
      <c r="B6" s="11"/>
      <c r="C6" s="1"/>
      <c r="D6" s="1"/>
      <c r="E6" s="31" t="s">
        <v>24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1"/>
      <c r="T6" s="1"/>
      <c r="U6" s="12"/>
    </row>
    <row r="7" spans="2:21">
      <c r="B7" s="11"/>
      <c r="C7" s="1"/>
      <c r="D7" s="1"/>
      <c r="E7" s="31" t="s">
        <v>1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1"/>
      <c r="T7" s="1"/>
      <c r="U7" s="12"/>
    </row>
    <row r="8" spans="2:21">
      <c r="B8" s="11"/>
      <c r="C8" s="1"/>
      <c r="D8" s="5"/>
      <c r="E8" s="31">
        <f>+[1]EVHP!D6</f>
        <v>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1"/>
      <c r="T8" s="1"/>
      <c r="U8" s="12"/>
    </row>
    <row r="9" spans="2:21">
      <c r="B9" s="11"/>
      <c r="C9" s="1"/>
      <c r="D9" s="6"/>
      <c r="E9" s="32" t="s">
        <v>2</v>
      </c>
      <c r="F9" s="32"/>
      <c r="G9" s="33" t="str">
        <f>IF([1]EA!E7=0," ",[1]EA!E7)</f>
        <v>MUNICIPIO DE:</v>
      </c>
      <c r="H9" s="33"/>
      <c r="I9" s="33"/>
      <c r="J9" s="33"/>
      <c r="K9" s="33"/>
      <c r="L9" s="33"/>
      <c r="M9" s="33"/>
      <c r="N9" s="33"/>
      <c r="O9" s="1"/>
      <c r="P9" s="1"/>
      <c r="Q9" s="1"/>
      <c r="R9" s="1"/>
      <c r="S9" s="1"/>
      <c r="T9" s="1"/>
      <c r="U9" s="12"/>
    </row>
    <row r="10" spans="2:21"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2:21" ht="24">
      <c r="B11" s="34" t="s">
        <v>3</v>
      </c>
      <c r="C11" s="35"/>
      <c r="D11" s="35"/>
      <c r="E11" s="35"/>
      <c r="F11" s="35"/>
      <c r="G11" s="35"/>
      <c r="H11" s="36" t="s">
        <v>25</v>
      </c>
      <c r="I11" s="36"/>
      <c r="J11" s="37" t="s">
        <v>26</v>
      </c>
      <c r="K11" s="36" t="s">
        <v>27</v>
      </c>
      <c r="L11" s="36"/>
      <c r="M11" s="36"/>
      <c r="N11" s="36" t="s">
        <v>28</v>
      </c>
      <c r="O11" s="36"/>
      <c r="P11" s="36"/>
      <c r="Q11" s="36"/>
      <c r="R11" s="38" t="s">
        <v>29</v>
      </c>
      <c r="S11" s="38"/>
      <c r="T11" s="38"/>
      <c r="U11" s="39"/>
    </row>
    <row r="12" spans="2:21">
      <c r="B12" s="11"/>
      <c r="C12" s="26" t="s">
        <v>4</v>
      </c>
      <c r="D12" s="26"/>
      <c r="E12" s="26"/>
      <c r="F12" s="26"/>
      <c r="G12" s="26"/>
      <c r="H12" s="27">
        <v>2188626116.6999998</v>
      </c>
      <c r="I12" s="27"/>
      <c r="J12" s="7">
        <v>139747638021.08002</v>
      </c>
      <c r="K12" s="30">
        <f>K13+K21</f>
        <v>139747638021.08002</v>
      </c>
      <c r="L12" s="30"/>
      <c r="M12" s="30"/>
      <c r="N12" s="27">
        <v>8018651699.7800293</v>
      </c>
      <c r="O12" s="27"/>
      <c r="P12" s="27"/>
      <c r="Q12" s="27"/>
      <c r="R12" s="28">
        <f t="shared" ref="R12:R30" si="0">N12-H12</f>
        <v>5830025583.0800295</v>
      </c>
      <c r="S12" s="28"/>
      <c r="T12" s="28"/>
      <c r="U12" s="29"/>
    </row>
    <row r="13" spans="2:21">
      <c r="B13" s="11"/>
      <c r="C13" s="26" t="s">
        <v>5</v>
      </c>
      <c r="D13" s="26"/>
      <c r="E13" s="26"/>
      <c r="F13" s="26"/>
      <c r="G13" s="26"/>
      <c r="H13" s="27">
        <v>703667200</v>
      </c>
      <c r="I13" s="27"/>
      <c r="J13" s="7">
        <v>127241201186.08</v>
      </c>
      <c r="K13" s="27">
        <f>SUM(K14:M20)</f>
        <v>127241201186.08</v>
      </c>
      <c r="L13" s="27"/>
      <c r="M13" s="27"/>
      <c r="N13" s="27">
        <v>822287780.08000183</v>
      </c>
      <c r="O13" s="27"/>
      <c r="P13" s="27"/>
      <c r="Q13" s="27"/>
      <c r="R13" s="28">
        <f t="shared" si="0"/>
        <v>118620580.08000183</v>
      </c>
      <c r="S13" s="28"/>
      <c r="T13" s="28"/>
      <c r="U13" s="29"/>
    </row>
    <row r="14" spans="2:21">
      <c r="B14" s="11"/>
      <c r="C14" s="1"/>
      <c r="D14" s="16" t="s">
        <v>6</v>
      </c>
      <c r="E14" s="16"/>
      <c r="F14" s="16"/>
      <c r="G14" s="16"/>
      <c r="H14" s="17">
        <v>621389055</v>
      </c>
      <c r="I14" s="17"/>
      <c r="J14" s="2">
        <v>125774885092</v>
      </c>
      <c r="K14" s="18">
        <f>+'[1]EAA Capt'!G5</f>
        <v>125774885092</v>
      </c>
      <c r="L14" s="18"/>
      <c r="M14" s="18"/>
      <c r="N14" s="17">
        <v>704056856</v>
      </c>
      <c r="O14" s="17"/>
      <c r="P14" s="17"/>
      <c r="Q14" s="17"/>
      <c r="R14" s="19">
        <f t="shared" si="0"/>
        <v>82667801</v>
      </c>
      <c r="S14" s="19"/>
      <c r="T14" s="19"/>
      <c r="U14" s="20"/>
    </row>
    <row r="15" spans="2:21">
      <c r="B15" s="11"/>
      <c r="C15" s="1"/>
      <c r="D15" s="16" t="s">
        <v>7</v>
      </c>
      <c r="E15" s="16"/>
      <c r="F15" s="16"/>
      <c r="G15" s="16"/>
      <c r="H15" s="17">
        <v>69736566</v>
      </c>
      <c r="I15" s="17"/>
      <c r="J15" s="2">
        <v>1005955444</v>
      </c>
      <c r="K15" s="18">
        <f>+'[1]EAA Capt'!G6</f>
        <v>1005955444</v>
      </c>
      <c r="L15" s="18"/>
      <c r="M15" s="18"/>
      <c r="N15" s="17">
        <v>383047185</v>
      </c>
      <c r="O15" s="17"/>
      <c r="P15" s="17"/>
      <c r="Q15" s="17"/>
      <c r="R15" s="19">
        <f t="shared" si="0"/>
        <v>313310619</v>
      </c>
      <c r="S15" s="19"/>
      <c r="T15" s="19"/>
      <c r="U15" s="20"/>
    </row>
    <row r="16" spans="2:21">
      <c r="B16" s="11"/>
      <c r="C16" s="1"/>
      <c r="D16" s="16" t="s">
        <v>8</v>
      </c>
      <c r="E16" s="16"/>
      <c r="F16" s="16"/>
      <c r="G16" s="16"/>
      <c r="H16" s="17">
        <v>1145810</v>
      </c>
      <c r="I16" s="17"/>
      <c r="J16" s="2">
        <v>9549436.0800000001</v>
      </c>
      <c r="K16" s="18">
        <f>+'[1]EAA Capt'!G7</f>
        <v>9549436.0800000001</v>
      </c>
      <c r="L16" s="18"/>
      <c r="M16" s="18"/>
      <c r="N16" s="17">
        <v>250853.08000000007</v>
      </c>
      <c r="O16" s="17"/>
      <c r="P16" s="17"/>
      <c r="Q16" s="17"/>
      <c r="R16" s="19">
        <f t="shared" si="0"/>
        <v>-894956.91999999993</v>
      </c>
      <c r="S16" s="19"/>
      <c r="T16" s="19"/>
      <c r="U16" s="20"/>
    </row>
    <row r="17" spans="2:21">
      <c r="B17" s="11"/>
      <c r="C17" s="1"/>
      <c r="D17" s="16" t="s">
        <v>9</v>
      </c>
      <c r="E17" s="16"/>
      <c r="F17" s="16"/>
      <c r="G17" s="16"/>
      <c r="H17" s="17">
        <v>0</v>
      </c>
      <c r="I17" s="17"/>
      <c r="J17" s="2">
        <v>0</v>
      </c>
      <c r="K17" s="18">
        <f>+'[1]EAA Capt'!G8</f>
        <v>0</v>
      </c>
      <c r="L17" s="18"/>
      <c r="M17" s="18"/>
      <c r="N17" s="17">
        <v>0</v>
      </c>
      <c r="O17" s="17"/>
      <c r="P17" s="17"/>
      <c r="Q17" s="17"/>
      <c r="R17" s="19">
        <f t="shared" si="0"/>
        <v>0</v>
      </c>
      <c r="S17" s="19"/>
      <c r="T17" s="19"/>
      <c r="U17" s="20"/>
    </row>
    <row r="18" spans="2:21">
      <c r="B18" s="11"/>
      <c r="C18" s="1"/>
      <c r="D18" s="16" t="s">
        <v>10</v>
      </c>
      <c r="E18" s="16"/>
      <c r="F18" s="16"/>
      <c r="G18" s="16"/>
      <c r="H18" s="17">
        <v>9195769</v>
      </c>
      <c r="I18" s="17"/>
      <c r="J18" s="2">
        <v>450811214</v>
      </c>
      <c r="K18" s="18">
        <f>+'[1]EAA Capt'!G9</f>
        <v>450811214</v>
      </c>
      <c r="L18" s="18"/>
      <c r="M18" s="18"/>
      <c r="N18" s="17">
        <v>18497846</v>
      </c>
      <c r="O18" s="17"/>
      <c r="P18" s="17"/>
      <c r="Q18" s="17"/>
      <c r="R18" s="19">
        <f t="shared" si="0"/>
        <v>9302077</v>
      </c>
      <c r="S18" s="19"/>
      <c r="T18" s="19"/>
      <c r="U18" s="20"/>
    </row>
    <row r="19" spans="2:21">
      <c r="B19" s="11"/>
      <c r="C19" s="1"/>
      <c r="D19" s="16" t="s">
        <v>11</v>
      </c>
      <c r="E19" s="16"/>
      <c r="F19" s="16"/>
      <c r="G19" s="16"/>
      <c r="H19" s="17">
        <v>0</v>
      </c>
      <c r="I19" s="17"/>
      <c r="J19" s="2">
        <v>0</v>
      </c>
      <c r="K19" s="18">
        <f>+'[1]EAA Capt'!G10</f>
        <v>0</v>
      </c>
      <c r="L19" s="18"/>
      <c r="M19" s="18"/>
      <c r="N19" s="17">
        <v>-283564960</v>
      </c>
      <c r="O19" s="17"/>
      <c r="P19" s="17"/>
      <c r="Q19" s="17"/>
      <c r="R19" s="19">
        <f t="shared" si="0"/>
        <v>-283564960</v>
      </c>
      <c r="S19" s="19"/>
      <c r="T19" s="19"/>
      <c r="U19" s="20"/>
    </row>
    <row r="20" spans="2:21">
      <c r="B20" s="11"/>
      <c r="C20" s="1"/>
      <c r="D20" s="16" t="s">
        <v>12</v>
      </c>
      <c r="E20" s="16"/>
      <c r="F20" s="16"/>
      <c r="G20" s="16"/>
      <c r="H20" s="17">
        <v>2200000</v>
      </c>
      <c r="I20" s="17"/>
      <c r="J20" s="2">
        <v>0</v>
      </c>
      <c r="K20" s="18">
        <f>+'[1]EAA Capt'!G11</f>
        <v>0</v>
      </c>
      <c r="L20" s="18"/>
      <c r="M20" s="18"/>
      <c r="N20" s="17">
        <v>0</v>
      </c>
      <c r="O20" s="17"/>
      <c r="P20" s="17"/>
      <c r="Q20" s="17"/>
      <c r="R20" s="19">
        <f t="shared" si="0"/>
        <v>-2200000</v>
      </c>
      <c r="S20" s="19"/>
      <c r="T20" s="19"/>
      <c r="U20" s="20"/>
    </row>
    <row r="21" spans="2:21">
      <c r="B21" s="11"/>
      <c r="C21" s="26" t="s">
        <v>13</v>
      </c>
      <c r="D21" s="26"/>
      <c r="E21" s="26"/>
      <c r="F21" s="26"/>
      <c r="G21" s="26"/>
      <c r="H21" s="27">
        <v>1484958916.7</v>
      </c>
      <c r="I21" s="27"/>
      <c r="J21" s="3">
        <v>12506436835</v>
      </c>
      <c r="K21" s="27">
        <f>SUM(K22:M30)</f>
        <v>12506436835</v>
      </c>
      <c r="L21" s="27"/>
      <c r="M21" s="27"/>
      <c r="N21" s="27">
        <v>7196363919.7000008</v>
      </c>
      <c r="O21" s="27"/>
      <c r="P21" s="27"/>
      <c r="Q21" s="27"/>
      <c r="R21" s="28">
        <f t="shared" si="0"/>
        <v>5711405003.000001</v>
      </c>
      <c r="S21" s="28"/>
      <c r="T21" s="28"/>
      <c r="U21" s="29"/>
    </row>
    <row r="22" spans="2:21">
      <c r="B22" s="11"/>
      <c r="C22" s="1"/>
      <c r="D22" s="16" t="s">
        <v>14</v>
      </c>
      <c r="E22" s="16"/>
      <c r="F22" s="16"/>
      <c r="G22" s="16"/>
      <c r="H22" s="17">
        <v>17737348.699999999</v>
      </c>
      <c r="I22" s="17"/>
      <c r="J22" s="2">
        <v>0</v>
      </c>
      <c r="K22" s="18">
        <f>+'[1]EAA Capt'!G13</f>
        <v>0</v>
      </c>
      <c r="L22" s="18"/>
      <c r="M22" s="18"/>
      <c r="N22" s="17">
        <v>17737348.699999999</v>
      </c>
      <c r="O22" s="17"/>
      <c r="P22" s="17"/>
      <c r="Q22" s="17"/>
      <c r="R22" s="19">
        <f t="shared" si="0"/>
        <v>0</v>
      </c>
      <c r="S22" s="19"/>
      <c r="T22" s="19"/>
      <c r="U22" s="20"/>
    </row>
    <row r="23" spans="2:21">
      <c r="B23" s="11"/>
      <c r="C23" s="1"/>
      <c r="D23" s="16" t="s">
        <v>15</v>
      </c>
      <c r="E23" s="16"/>
      <c r="F23" s="16"/>
      <c r="G23" s="16"/>
      <c r="H23" s="17">
        <v>11537</v>
      </c>
      <c r="I23" s="17"/>
      <c r="J23" s="2">
        <v>0</v>
      </c>
      <c r="K23" s="18">
        <f>+'[1]EAA Capt'!G14</f>
        <v>0</v>
      </c>
      <c r="L23" s="18"/>
      <c r="M23" s="18"/>
      <c r="N23" s="17">
        <v>11537</v>
      </c>
      <c r="O23" s="17"/>
      <c r="P23" s="17"/>
      <c r="Q23" s="17"/>
      <c r="R23" s="19">
        <f t="shared" si="0"/>
        <v>0</v>
      </c>
      <c r="S23" s="19"/>
      <c r="T23" s="19"/>
      <c r="U23" s="20"/>
    </row>
    <row r="24" spans="2:21">
      <c r="B24" s="11"/>
      <c r="C24" s="1"/>
      <c r="D24" s="16" t="s">
        <v>16</v>
      </c>
      <c r="E24" s="16"/>
      <c r="F24" s="16"/>
      <c r="G24" s="16"/>
      <c r="H24" s="17">
        <v>1168003698</v>
      </c>
      <c r="I24" s="17"/>
      <c r="J24" s="2">
        <v>8473858664</v>
      </c>
      <c r="K24" s="18">
        <f>+'[1]EAA Capt'!G15</f>
        <v>8473858664</v>
      </c>
      <c r="L24" s="18"/>
      <c r="M24" s="18"/>
      <c r="N24" s="17">
        <v>5558530581</v>
      </c>
      <c r="O24" s="17"/>
      <c r="P24" s="17"/>
      <c r="Q24" s="17"/>
      <c r="R24" s="19">
        <f t="shared" si="0"/>
        <v>4390526883</v>
      </c>
      <c r="S24" s="19"/>
      <c r="T24" s="19"/>
      <c r="U24" s="20"/>
    </row>
    <row r="25" spans="2:21">
      <c r="B25" s="11"/>
      <c r="C25" s="1"/>
      <c r="D25" s="16" t="s">
        <v>17</v>
      </c>
      <c r="E25" s="16"/>
      <c r="F25" s="16"/>
      <c r="G25" s="16"/>
      <c r="H25" s="17">
        <v>182980632</v>
      </c>
      <c r="I25" s="17"/>
      <c r="J25" s="2">
        <v>3926485698</v>
      </c>
      <c r="K25" s="18">
        <f>+'[1]EAA Capt'!G16</f>
        <v>3926485698</v>
      </c>
      <c r="L25" s="18"/>
      <c r="M25" s="18"/>
      <c r="N25" s="17">
        <v>1491843187</v>
      </c>
      <c r="O25" s="17"/>
      <c r="P25" s="17"/>
      <c r="Q25" s="17"/>
      <c r="R25" s="19">
        <f t="shared" si="0"/>
        <v>1308862555</v>
      </c>
      <c r="S25" s="19"/>
      <c r="T25" s="19"/>
      <c r="U25" s="20"/>
    </row>
    <row r="26" spans="2:21">
      <c r="B26" s="11"/>
      <c r="C26" s="1"/>
      <c r="D26" s="16" t="s">
        <v>18</v>
      </c>
      <c r="E26" s="16"/>
      <c r="F26" s="16"/>
      <c r="G26" s="16"/>
      <c r="H26" s="17">
        <v>124183700</v>
      </c>
      <c r="I26" s="17"/>
      <c r="J26" s="2">
        <v>38684860</v>
      </c>
      <c r="K26" s="18">
        <f>+'[1]EAA Capt'!G17</f>
        <v>38684860</v>
      </c>
      <c r="L26" s="18"/>
      <c r="M26" s="18"/>
      <c r="N26" s="17">
        <v>150363861</v>
      </c>
      <c r="O26" s="17"/>
      <c r="P26" s="17"/>
      <c r="Q26" s="17"/>
      <c r="R26" s="19">
        <f t="shared" si="0"/>
        <v>26180161</v>
      </c>
      <c r="S26" s="19"/>
      <c r="T26" s="19"/>
      <c r="U26" s="20"/>
    </row>
    <row r="27" spans="2:21">
      <c r="B27" s="11"/>
      <c r="C27" s="1"/>
      <c r="D27" s="16" t="s">
        <v>19</v>
      </c>
      <c r="E27" s="16"/>
      <c r="F27" s="16"/>
      <c r="G27" s="16"/>
      <c r="H27" s="17">
        <v>-7957999</v>
      </c>
      <c r="I27" s="17"/>
      <c r="J27" s="2">
        <v>67407613</v>
      </c>
      <c r="K27" s="18">
        <f>+'[1]EAA Capt'!G18</f>
        <v>67407613</v>
      </c>
      <c r="L27" s="18"/>
      <c r="M27" s="18"/>
      <c r="N27" s="17">
        <v>-22122595</v>
      </c>
      <c r="O27" s="17"/>
      <c r="P27" s="17"/>
      <c r="Q27" s="17"/>
      <c r="R27" s="19">
        <f t="shared" si="0"/>
        <v>-14164596</v>
      </c>
      <c r="S27" s="19"/>
      <c r="T27" s="19"/>
      <c r="U27" s="20"/>
    </row>
    <row r="28" spans="2:21">
      <c r="B28" s="11"/>
      <c r="C28" s="1"/>
      <c r="D28" s="16" t="s">
        <v>20</v>
      </c>
      <c r="E28" s="16"/>
      <c r="F28" s="16"/>
      <c r="G28" s="16"/>
      <c r="H28" s="17">
        <v>0</v>
      </c>
      <c r="I28" s="17"/>
      <c r="J28" s="2">
        <v>0</v>
      </c>
      <c r="K28" s="18">
        <f>+'[1]EAA Capt'!G19</f>
        <v>0</v>
      </c>
      <c r="L28" s="18"/>
      <c r="M28" s="18"/>
      <c r="N28" s="17">
        <v>0</v>
      </c>
      <c r="O28" s="17"/>
      <c r="P28" s="17"/>
      <c r="Q28" s="17"/>
      <c r="R28" s="19">
        <f t="shared" si="0"/>
        <v>0</v>
      </c>
      <c r="S28" s="19"/>
      <c r="T28" s="19"/>
      <c r="U28" s="20"/>
    </row>
    <row r="29" spans="2:21">
      <c r="B29" s="11"/>
      <c r="C29" s="1"/>
      <c r="D29" s="16" t="s">
        <v>21</v>
      </c>
      <c r="E29" s="16"/>
      <c r="F29" s="16"/>
      <c r="G29" s="16"/>
      <c r="H29" s="17">
        <v>0</v>
      </c>
      <c r="I29" s="17"/>
      <c r="J29" s="2">
        <v>0</v>
      </c>
      <c r="K29" s="18">
        <f>+'[1]EAA Capt'!G20</f>
        <v>0</v>
      </c>
      <c r="L29" s="18"/>
      <c r="M29" s="18"/>
      <c r="N29" s="17">
        <v>0</v>
      </c>
      <c r="O29" s="17"/>
      <c r="P29" s="17"/>
      <c r="Q29" s="17"/>
      <c r="R29" s="19">
        <f t="shared" si="0"/>
        <v>0</v>
      </c>
      <c r="S29" s="19"/>
      <c r="T29" s="19"/>
      <c r="U29" s="20"/>
    </row>
    <row r="30" spans="2:21">
      <c r="B30" s="13"/>
      <c r="C30" s="14"/>
      <c r="D30" s="21" t="s">
        <v>22</v>
      </c>
      <c r="E30" s="21"/>
      <c r="F30" s="21"/>
      <c r="G30" s="21"/>
      <c r="H30" s="22">
        <f>[1]ESF!H31</f>
        <v>0</v>
      </c>
      <c r="I30" s="22"/>
      <c r="J30" s="15">
        <v>0</v>
      </c>
      <c r="K30" s="23">
        <f>+'[1]EAA Capt'!G21</f>
        <v>0</v>
      </c>
      <c r="L30" s="23"/>
      <c r="M30" s="23"/>
      <c r="N30" s="22">
        <v>0</v>
      </c>
      <c r="O30" s="22"/>
      <c r="P30" s="22"/>
      <c r="Q30" s="22"/>
      <c r="R30" s="24">
        <f t="shared" si="0"/>
        <v>0</v>
      </c>
      <c r="S30" s="24"/>
      <c r="T30" s="24"/>
      <c r="U30" s="25"/>
    </row>
  </sheetData>
  <mergeCells count="107">
    <mergeCell ref="E4:R4"/>
    <mergeCell ref="E5:R5"/>
    <mergeCell ref="E6:R6"/>
    <mergeCell ref="E7:R7"/>
    <mergeCell ref="E8:R8"/>
    <mergeCell ref="E9:F9"/>
    <mergeCell ref="G9:N9"/>
    <mergeCell ref="B11:G11"/>
    <mergeCell ref="H11:I11"/>
    <mergeCell ref="K11:M11"/>
    <mergeCell ref="N11:Q11"/>
    <mergeCell ref="R11:U11"/>
    <mergeCell ref="C12:G12"/>
    <mergeCell ref="H12:I12"/>
    <mergeCell ref="K12:M12"/>
    <mergeCell ref="N12:Q12"/>
    <mergeCell ref="R12:U12"/>
    <mergeCell ref="C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D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D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D29:G29"/>
    <mergeCell ref="H29:I29"/>
    <mergeCell ref="K29:M29"/>
    <mergeCell ref="N29:Q29"/>
    <mergeCell ref="R29:U29"/>
    <mergeCell ref="D30:G30"/>
    <mergeCell ref="H30:I30"/>
    <mergeCell ref="K30:M30"/>
    <mergeCell ref="N30:Q30"/>
    <mergeCell ref="R30:U30"/>
  </mergeCells>
  <conditionalFormatting sqref="N14:Q16">
    <cfRule type="expression" dxfId="2" priority="3" stopIfTrue="1">
      <formula>$O$14="No es igual saldo final del EAA con lo reportado al 30-jun-2015 en el ESF"</formula>
    </cfRule>
  </conditionalFormatting>
  <conditionalFormatting sqref="N15:Q20">
    <cfRule type="expression" dxfId="1" priority="2" stopIfTrue="1">
      <formula>$O$14="No es igual saldo final del EAA con lo reportado al 30-jun-2015 en el ESF"</formula>
    </cfRule>
  </conditionalFormatting>
  <conditionalFormatting sqref="N22:Q30">
    <cfRule type="expression" dxfId="0" priority="1" stopIfTrue="1">
      <formula>$O$14="No es igual saldo final del EAA con lo reportado al 30-jun-2015 en el ESF"</formula>
    </cfRule>
  </conditionalFormatting>
  <pageMargins left="0.24" right="0.70866141732283472" top="0.74803149606299213" bottom="0.74803149606299213" header="0.31496062992125984" footer="0.31496062992125984"/>
  <pageSetup orientation="landscape" verticalDpi="0" r:id="rId1"/>
  <ignoredErrors>
    <ignoredError sqref="K12:M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2017-08-23T16:51:24Z</dcterms:modified>
</cp:coreProperties>
</file>