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360" yWindow="300" windowWidth="14880" windowHeight="7815"/>
  </bookViews>
  <sheets>
    <sheet name="Hoja1" sheetId="1" r:id="rId1"/>
    <sheet name="Hoja2" sheetId="2" r:id="rId2"/>
    <sheet name="Hoja3" sheetId="3" r:id="rId3"/>
  </sheets>
  <externalReferences>
    <externalReference r:id="rId4"/>
  </externalReferences>
  <calcPr calcId="125725"/>
</workbook>
</file>

<file path=xl/calcChain.xml><?xml version="1.0" encoding="utf-8"?>
<calcChain xmlns="http://schemas.openxmlformats.org/spreadsheetml/2006/main">
  <c r="N43" i="1"/>
  <c r="Q43"/>
  <c r="G19"/>
  <c r="I19"/>
  <c r="Q57"/>
  <c r="N57"/>
  <c r="Q56"/>
  <c r="N56"/>
  <c r="Q55"/>
  <c r="N55"/>
  <c r="Q54"/>
  <c r="N54"/>
  <c r="Q53"/>
  <c r="N53"/>
  <c r="Q52"/>
  <c r="N52"/>
  <c r="Q51"/>
  <c r="N51"/>
  <c r="Q50"/>
  <c r="N50"/>
  <c r="Q49"/>
  <c r="N49"/>
  <c r="Q48"/>
  <c r="N48"/>
  <c r="Q47"/>
  <c r="N47"/>
  <c r="Q46"/>
  <c r="N46"/>
  <c r="Q45"/>
  <c r="N45"/>
  <c r="Q41"/>
  <c r="N41"/>
  <c r="I40"/>
  <c r="G40"/>
  <c r="Q39"/>
  <c r="N39"/>
  <c r="I38"/>
  <c r="G38"/>
  <c r="Q37"/>
  <c r="N37"/>
  <c r="I36"/>
  <c r="G36"/>
  <c r="Q35"/>
  <c r="N35"/>
  <c r="I34"/>
  <c r="G34"/>
  <c r="I33"/>
  <c r="G33"/>
  <c r="Q32"/>
  <c r="N32"/>
  <c r="Q31"/>
  <c r="N31"/>
  <c r="I30"/>
  <c r="G30"/>
  <c r="Q29"/>
  <c r="N29"/>
  <c r="I28"/>
  <c r="G28"/>
  <c r="Q27"/>
  <c r="N27"/>
  <c r="I26"/>
  <c r="G26"/>
  <c r="Q25"/>
  <c r="N25"/>
  <c r="I24"/>
  <c r="G24"/>
  <c r="Q23"/>
  <c r="N23"/>
  <c r="Q22"/>
  <c r="N22"/>
  <c r="I21"/>
  <c r="G21"/>
  <c r="Q20"/>
  <c r="N20"/>
  <c r="Q18"/>
  <c r="N18"/>
  <c r="I17"/>
  <c r="G17"/>
  <c r="Q16"/>
  <c r="Q14" s="1"/>
  <c r="N16"/>
  <c r="N14" s="1"/>
  <c r="I15"/>
  <c r="G15"/>
  <c r="I14"/>
  <c r="G14"/>
  <c r="Q13"/>
  <c r="N13"/>
  <c r="I13"/>
  <c r="G13"/>
  <c r="Q12"/>
  <c r="N12"/>
  <c r="I12"/>
  <c r="G12"/>
  <c r="Q11"/>
  <c r="N11"/>
  <c r="I11"/>
  <c r="G11"/>
  <c r="Q10"/>
  <c r="N10"/>
  <c r="I10"/>
  <c r="I42" s="1"/>
  <c r="G10"/>
  <c r="G42" s="1"/>
  <c r="F6"/>
  <c r="N58" l="1"/>
  <c r="N59" s="1"/>
  <c r="Q58"/>
  <c r="Q59" s="1"/>
</calcChain>
</file>

<file path=xl/sharedStrings.xml><?xml version="1.0" encoding="utf-8"?>
<sst xmlns="http://schemas.openxmlformats.org/spreadsheetml/2006/main" count="68" uniqueCount="64">
  <si>
    <t>CUENTA PÚBLICA 2016</t>
  </si>
  <si>
    <t>ESTADO DE ACTIVIDADES</t>
  </si>
  <si>
    <t>DEL 1o. DE ENERO AL 31 DE DICIEMBRE DE 2016 Y 2015</t>
  </si>
  <si>
    <t>(PESOS)</t>
  </si>
  <si>
    <t>CONSOLIDADO DEL SECTOR PARAMUNICIPAL</t>
  </si>
  <si>
    <t>MUNICIPIO DE:</t>
  </si>
  <si>
    <t>CONCEPTO</t>
  </si>
  <si>
    <t>2016</t>
  </si>
  <si>
    <t>2015</t>
  </si>
  <si>
    <t>INGRESOS Y OTROS BENEFICIOS</t>
  </si>
  <si>
    <t>GASTOS Y OTRAS PÉRDIDAS</t>
  </si>
  <si>
    <t>Ingresos de la Gestión</t>
  </si>
  <si>
    <t>Gastos de  Funcionamiento</t>
  </si>
  <si>
    <t>Impuestos</t>
  </si>
  <si>
    <t>Servicios Personales</t>
  </si>
  <si>
    <t xml:space="preserve">Cuotas y Aportaciones de Seguridad Social </t>
  </si>
  <si>
    <t>Materiales y Suministros</t>
  </si>
  <si>
    <t>Contribuciones de Mejoras</t>
  </si>
  <si>
    <t>Servicios Generales</t>
  </si>
  <si>
    <t>Derechos</t>
  </si>
  <si>
    <t>Transferencia, Asignaciones, Subsidios y Otras Ayudas</t>
  </si>
  <si>
    <t>Productos de Tipo Corriente</t>
  </si>
  <si>
    <t>Transferencias Internas y Asignaciones al Sector Público</t>
  </si>
  <si>
    <t>Aprovechamientos de Tipo Corriente</t>
  </si>
  <si>
    <t>Transferencias al Resto del Sector Público</t>
  </si>
  <si>
    <t>Ingresos por Venta de Bienes y Servicios</t>
  </si>
  <si>
    <t>Subsidios y Subvenciones</t>
  </si>
  <si>
    <t>Ingresos no Comprendidos en las Fracciones de la Ley de Ingresos Causados en Ejercicios Fiscales Anteriores Pendientes de Liquidación o Pago</t>
  </si>
  <si>
    <t>Ayudas Sociales</t>
  </si>
  <si>
    <t>Pensiones y Jubilaciones</t>
  </si>
  <si>
    <t>Participaciones, Aportaciones, Transferencias, Asignaciones, Subsidios y Otras Ayudas</t>
  </si>
  <si>
    <t>Transferencias a Fideicomisos, Mandatos y Contratos Análogos</t>
  </si>
  <si>
    <t>Participaciones y Aportaciones</t>
  </si>
  <si>
    <t>Transferencias a la Seguridad Social</t>
  </si>
  <si>
    <t>Transferencias, Asignaciones, Subsidios y Otras Ayudas</t>
  </si>
  <si>
    <t>Donativos</t>
  </si>
  <si>
    <t>Otros Ingresos y Beneficios</t>
  </si>
  <si>
    <t>Transferencias al Exterior</t>
  </si>
  <si>
    <t>Ingresos Financieros</t>
  </si>
  <si>
    <t>Incremento por Variación de Inventarios</t>
  </si>
  <si>
    <t>Participaciones</t>
  </si>
  <si>
    <t>Disminución del Exceso de Estimaciones por Pérdida o Deterioro u Obsolescencia</t>
  </si>
  <si>
    <t>Aportaciones</t>
  </si>
  <si>
    <t>Disminución del Exceso de Provisiones</t>
  </si>
  <si>
    <t>Convenios</t>
  </si>
  <si>
    <t>Otros Ingresos y Beneficios Varios</t>
  </si>
  <si>
    <t>Intereses, Comisiones y Otros Gastos de la Deuda Pública</t>
  </si>
  <si>
    <t>Total de Ingresos y Otros Beneficios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</si>
  <si>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</si>
  <si>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</si>
  <si>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</si>
  <si>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</si>
  <si>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</si>
  <si>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</si>
  <si>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</si>
  <si>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</si>
  <si>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</si>
  <si>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y Obsolescencia</t>
  </si>
  <si>
    <t>Aumento por Insuficiencia de Provisiones</t>
  </si>
  <si>
    <t>Otros Gastos</t>
  </si>
  <si>
    <t>Inversión Pública</t>
  </si>
  <si>
    <t>Inversión Pública no Capitalizable</t>
  </si>
  <si>
    <t>Total de Gastos y Otras Pérdidas</t>
  </si>
  <si>
    <t>Resultados del Ejercicio  (Ahorro/Desahorro)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</si>
</sst>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9"/>
      <color indexed="9"/>
      <name val="Arial"/>
      <family val="2"/>
    </font>
    <font>
      <b/>
      <sz val="7"/>
      <color indexed="8"/>
      <name val="Arial"/>
      <family val="2"/>
    </font>
    <font>
      <sz val="7"/>
      <color indexed="8"/>
      <name val="Arial"/>
      <family val="2"/>
    </font>
    <font>
      <sz val="8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2" borderId="0" xfId="0" applyFont="1" applyFill="1" applyBorder="1" applyAlignment="1" applyProtection="1">
      <alignment horizontal="left" vertical="top" wrapText="1"/>
    </xf>
    <xf numFmtId="0" fontId="2" fillId="2" borderId="0" xfId="0" applyFont="1" applyFill="1" applyBorder="1" applyAlignment="1" applyProtection="1">
      <alignment horizontal="center" vertical="center" wrapText="1"/>
    </xf>
    <xf numFmtId="0" fontId="4" fillId="3" borderId="2" xfId="0" applyFont="1" applyFill="1" applyBorder="1" applyAlignment="1" applyProtection="1">
      <alignment horizontal="center" vertical="center" wrapText="1"/>
    </xf>
    <xf numFmtId="49" fontId="4" fillId="3" borderId="3" xfId="0" applyNumberFormat="1" applyFont="1" applyFill="1" applyBorder="1" applyAlignment="1" applyProtection="1">
      <alignment horizontal="center" vertical="center" wrapText="1"/>
    </xf>
    <xf numFmtId="49" fontId="4" fillId="3" borderId="3" xfId="0" applyNumberFormat="1" applyFont="1" applyFill="1" applyBorder="1" applyAlignment="1" applyProtection="1">
      <alignment horizontal="center" vertical="center" wrapText="1"/>
    </xf>
    <xf numFmtId="0" fontId="1" fillId="3" borderId="3" xfId="0" applyFont="1" applyFill="1" applyBorder="1" applyAlignment="1" applyProtection="1">
      <alignment horizontal="left" vertical="top" wrapText="1"/>
    </xf>
    <xf numFmtId="0" fontId="4" fillId="3" borderId="3" xfId="0" applyFont="1" applyFill="1" applyBorder="1" applyAlignment="1" applyProtection="1">
      <alignment horizontal="center" vertical="center" wrapText="1"/>
    </xf>
    <xf numFmtId="0" fontId="5" fillId="2" borderId="4" xfId="0" applyFont="1" applyFill="1" applyBorder="1" applyAlignment="1" applyProtection="1">
      <alignment horizontal="left" vertical="center" wrapText="1"/>
    </xf>
    <xf numFmtId="0" fontId="1" fillId="2" borderId="5" xfId="0" applyFont="1" applyFill="1" applyBorder="1" applyAlignment="1" applyProtection="1">
      <alignment horizontal="left" vertical="top" wrapText="1"/>
    </xf>
    <xf numFmtId="0" fontId="5" fillId="2" borderId="5" xfId="0" applyFont="1" applyFill="1" applyBorder="1" applyAlignment="1" applyProtection="1">
      <alignment horizontal="left" vertical="center" wrapText="1"/>
    </xf>
    <xf numFmtId="0" fontId="1" fillId="2" borderId="6" xfId="0" applyFont="1" applyFill="1" applyBorder="1" applyAlignment="1" applyProtection="1">
      <alignment horizontal="left" vertical="top" wrapText="1"/>
    </xf>
    <xf numFmtId="0" fontId="5" fillId="2" borderId="7" xfId="0" applyFont="1" applyFill="1" applyBorder="1" applyAlignment="1" applyProtection="1">
      <alignment horizontal="left" vertical="center" wrapText="1"/>
    </xf>
    <xf numFmtId="3" fontId="5" fillId="4" borderId="0" xfId="0" applyNumberFormat="1" applyFont="1" applyFill="1" applyBorder="1" applyAlignment="1" applyProtection="1">
      <alignment horizontal="right" vertical="center" wrapText="1"/>
    </xf>
    <xf numFmtId="3" fontId="5" fillId="2" borderId="0" xfId="0" applyNumberFormat="1" applyFont="1" applyFill="1" applyBorder="1" applyAlignment="1" applyProtection="1">
      <alignment horizontal="right" vertical="center" wrapText="1"/>
    </xf>
    <xf numFmtId="0" fontId="5" fillId="2" borderId="0" xfId="0" applyFont="1" applyFill="1" applyBorder="1" applyAlignment="1" applyProtection="1">
      <alignment horizontal="left" vertical="center" wrapText="1"/>
    </xf>
    <xf numFmtId="3" fontId="5" fillId="2" borderId="8" xfId="0" applyNumberFormat="1" applyFont="1" applyFill="1" applyBorder="1" applyAlignment="1" applyProtection="1">
      <alignment horizontal="right" vertical="center" wrapText="1"/>
    </xf>
    <xf numFmtId="0" fontId="1" fillId="2" borderId="7" xfId="0" applyFont="1" applyFill="1" applyBorder="1" applyAlignment="1" applyProtection="1">
      <alignment horizontal="left" vertical="top" wrapText="1"/>
    </xf>
    <xf numFmtId="0" fontId="6" fillId="4" borderId="0" xfId="0" applyFont="1" applyFill="1" applyBorder="1" applyAlignment="1" applyProtection="1">
      <alignment horizontal="left" vertical="center" wrapText="1"/>
    </xf>
    <xf numFmtId="3" fontId="6" fillId="4" borderId="0" xfId="0" applyNumberFormat="1" applyFont="1" applyFill="1" applyBorder="1" applyAlignment="1" applyProtection="1">
      <alignment horizontal="right" vertical="center" wrapText="1"/>
      <protection locked="0"/>
    </xf>
    <xf numFmtId="3" fontId="6" fillId="4" borderId="8" xfId="0" applyNumberFormat="1" applyFont="1" applyFill="1" applyBorder="1" applyAlignment="1" applyProtection="1">
      <alignment horizontal="right" vertical="center" wrapText="1"/>
      <protection locked="0"/>
    </xf>
    <xf numFmtId="3" fontId="5" fillId="4" borderId="8" xfId="0" applyNumberFormat="1" applyFont="1" applyFill="1" applyBorder="1" applyAlignment="1" applyProtection="1">
      <alignment horizontal="right" vertical="center" wrapText="1"/>
    </xf>
    <xf numFmtId="0" fontId="7" fillId="4" borderId="0" xfId="0" applyFont="1" applyFill="1" applyBorder="1" applyAlignment="1" applyProtection="1">
      <alignment horizontal="left" vertical="top" wrapText="1"/>
    </xf>
    <xf numFmtId="0" fontId="1" fillId="4" borderId="0" xfId="0" applyFont="1" applyFill="1" applyBorder="1" applyAlignment="1" applyProtection="1">
      <alignment horizontal="left" vertical="top" wrapText="1"/>
    </xf>
    <xf numFmtId="3" fontId="5" fillId="4" borderId="8" xfId="0" applyNumberFormat="1" applyFont="1" applyFill="1" applyBorder="1" applyAlignment="1" applyProtection="1">
      <alignment horizontal="right" vertical="center" wrapText="1"/>
    </xf>
    <xf numFmtId="0" fontId="1" fillId="2" borderId="9" xfId="0" applyFont="1" applyFill="1" applyBorder="1" applyAlignment="1" applyProtection="1">
      <alignment horizontal="left" vertical="top" wrapText="1"/>
    </xf>
    <xf numFmtId="0" fontId="1" fillId="2" borderId="1" xfId="0" applyFont="1" applyFill="1" applyBorder="1" applyAlignment="1" applyProtection="1">
      <alignment horizontal="left" vertical="top" wrapText="1"/>
    </xf>
    <xf numFmtId="0" fontId="1" fillId="2" borderId="10" xfId="0" applyFont="1" applyFill="1" applyBorder="1" applyAlignment="1" applyProtection="1">
      <alignment horizontal="left" vertical="top" wrapText="1"/>
    </xf>
    <xf numFmtId="3" fontId="6" fillId="4" borderId="0" xfId="0" applyNumberFormat="1" applyFont="1" applyFill="1" applyBorder="1" applyAlignment="1" applyProtection="1">
      <alignment horizontal="right" vertical="center" wrapText="1"/>
    </xf>
    <xf numFmtId="3" fontId="6" fillId="4" borderId="0" xfId="0" applyNumberFormat="1" applyFont="1" applyFill="1" applyBorder="1" applyAlignment="1" applyProtection="1">
      <alignment horizontal="right" vertical="center" wrapText="1"/>
    </xf>
    <xf numFmtId="3" fontId="6" fillId="4" borderId="8" xfId="0" applyNumberFormat="1" applyFont="1" applyFill="1" applyBorder="1" applyAlignment="1" applyProtection="1">
      <alignment horizontal="right" vertical="center" wrapText="1"/>
    </xf>
    <xf numFmtId="3" fontId="6" fillId="4" borderId="8" xfId="0" applyNumberFormat="1" applyFont="1" applyFill="1" applyBorder="1" applyAlignment="1" applyProtection="1">
      <alignment horizontal="right" vertical="center" wrapText="1"/>
    </xf>
    <xf numFmtId="0" fontId="6" fillId="4" borderId="0" xfId="0" applyFont="1" applyFill="1" applyBorder="1" applyAlignment="1" applyProtection="1">
      <alignment horizontal="left" wrapText="1"/>
    </xf>
    <xf numFmtId="3" fontId="6" fillId="4" borderId="0" xfId="0" applyNumberFormat="1" applyFont="1" applyFill="1" applyBorder="1" applyAlignment="1" applyProtection="1">
      <alignment horizontal="right" wrapText="1"/>
    </xf>
    <xf numFmtId="0" fontId="6" fillId="4" borderId="0" xfId="0" applyFont="1" applyFill="1" applyBorder="1" applyAlignment="1" applyProtection="1">
      <alignment horizontal="left" vertical="top" wrapText="1"/>
    </xf>
    <xf numFmtId="0" fontId="1" fillId="2" borderId="0" xfId="0" applyFont="1" applyFill="1" applyBorder="1" applyAlignment="1" applyProtection="1">
      <alignment horizontal="left" wrapText="1"/>
    </xf>
    <xf numFmtId="0" fontId="3" fillId="2" borderId="0" xfId="0" applyFont="1" applyFill="1" applyBorder="1" applyAlignment="1" applyProtection="1">
      <alignment horizontal="right" wrapText="1"/>
    </xf>
    <xf numFmtId="0" fontId="2" fillId="2" borderId="1" xfId="0" applyFont="1" applyFill="1" applyBorder="1" applyAlignment="1" applyProtection="1">
      <alignment horizontal="center" wrapText="1"/>
    </xf>
    <xf numFmtId="0" fontId="0" fillId="0" borderId="0" xfId="0" applyAlignme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0</xdr:rowOff>
    </xdr:from>
    <xdr:to>
      <xdr:col>4</xdr:col>
      <xdr:colOff>419100</xdr:colOff>
      <xdr:row>6</xdr:row>
      <xdr:rowOff>6803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0"/>
          <a:ext cx="2266950" cy="90215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STADO%20DE%20ACTIVIDADES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ortada"/>
      <sheetName val="EA capt"/>
      <sheetName val="ESFi capt"/>
      <sheetName val="EAA Capt"/>
      <sheetName val="EFE Capt"/>
      <sheetName val="EA"/>
      <sheetName val="ESF"/>
      <sheetName val="ECSF"/>
      <sheetName val="EVHP"/>
      <sheetName val="EAA"/>
      <sheetName val="EFE"/>
      <sheetName val="Hoja1"/>
    </sheetNames>
    <sheetDataSet>
      <sheetData sheetId="0">
        <row r="3">
          <cell r="C3" t="str">
            <v xml:space="preserve"> ZAPOPAN</v>
          </cell>
        </row>
      </sheetData>
      <sheetData sheetId="1">
        <row r="7">
          <cell r="E7">
            <v>1714030372</v>
          </cell>
          <cell r="F7">
            <v>1558585288</v>
          </cell>
        </row>
        <row r="8">
          <cell r="E8">
            <v>0</v>
          </cell>
          <cell r="F8">
            <v>0</v>
          </cell>
        </row>
        <row r="9">
          <cell r="E9">
            <v>120124974</v>
          </cell>
          <cell r="F9">
            <v>50434251</v>
          </cell>
        </row>
        <row r="10">
          <cell r="E10">
            <v>616286230</v>
          </cell>
          <cell r="F10">
            <v>564685168</v>
          </cell>
        </row>
        <row r="11">
          <cell r="E11">
            <v>123581202</v>
          </cell>
          <cell r="F11">
            <v>45629527</v>
          </cell>
        </row>
        <row r="12">
          <cell r="E12">
            <v>43966931</v>
          </cell>
          <cell r="F12">
            <v>137497867</v>
          </cell>
        </row>
        <row r="13">
          <cell r="E13">
            <v>16899838</v>
          </cell>
          <cell r="F13">
            <v>16640400</v>
          </cell>
        </row>
        <row r="14">
          <cell r="E14">
            <v>0</v>
          </cell>
          <cell r="F14">
            <v>0</v>
          </cell>
        </row>
        <row r="17">
          <cell r="E17">
            <v>3033365343</v>
          </cell>
          <cell r="F17">
            <v>2809145398</v>
          </cell>
        </row>
        <row r="18">
          <cell r="E18">
            <v>213007770</v>
          </cell>
          <cell r="F18">
            <v>77856380</v>
          </cell>
        </row>
        <row r="21">
          <cell r="E21">
            <v>32544</v>
          </cell>
          <cell r="F21">
            <v>10604657</v>
          </cell>
        </row>
        <row r="22">
          <cell r="E22">
            <v>0</v>
          </cell>
          <cell r="F22">
            <v>0</v>
          </cell>
        </row>
        <row r="23">
          <cell r="E23">
            <v>0</v>
          </cell>
          <cell r="F23">
            <v>0</v>
          </cell>
        </row>
        <row r="24">
          <cell r="E24">
            <v>0</v>
          </cell>
          <cell r="F24">
            <v>0</v>
          </cell>
        </row>
        <row r="25">
          <cell r="E25">
            <v>1563041</v>
          </cell>
          <cell r="F25">
            <v>8766031</v>
          </cell>
        </row>
        <row r="32">
          <cell r="E32">
            <v>2826570720</v>
          </cell>
          <cell r="F32">
            <v>2505004635</v>
          </cell>
        </row>
        <row r="33">
          <cell r="E33">
            <v>208457390</v>
          </cell>
          <cell r="F33">
            <v>148034275</v>
          </cell>
        </row>
        <row r="34">
          <cell r="E34">
            <v>682535535</v>
          </cell>
          <cell r="F34">
            <v>848323437</v>
          </cell>
        </row>
        <row r="37">
          <cell r="E37">
            <v>54664196</v>
          </cell>
          <cell r="F37">
            <v>10000000</v>
          </cell>
        </row>
        <row r="38">
          <cell r="E38">
            <v>754806252</v>
          </cell>
          <cell r="F38">
            <v>717152146</v>
          </cell>
        </row>
        <row r="39">
          <cell r="E39">
            <v>10744545</v>
          </cell>
          <cell r="F39">
            <v>31522787</v>
          </cell>
        </row>
        <row r="40">
          <cell r="E40">
            <v>201204991</v>
          </cell>
          <cell r="F40">
            <v>109072498</v>
          </cell>
        </row>
        <row r="41">
          <cell r="E41">
            <v>0</v>
          </cell>
          <cell r="F41">
            <v>0</v>
          </cell>
        </row>
        <row r="42">
          <cell r="E42">
            <v>0</v>
          </cell>
          <cell r="F42">
            <v>0</v>
          </cell>
        </row>
        <row r="43">
          <cell r="E43">
            <v>0</v>
          </cell>
          <cell r="F43">
            <v>0</v>
          </cell>
        </row>
        <row r="44">
          <cell r="E44">
            <v>60139381</v>
          </cell>
          <cell r="F44">
            <v>36694636</v>
          </cell>
        </row>
        <row r="45">
          <cell r="E45">
            <v>6300000</v>
          </cell>
          <cell r="F45">
            <v>0</v>
          </cell>
        </row>
        <row r="48">
          <cell r="E48">
            <v>0</v>
          </cell>
          <cell r="F48">
            <v>0</v>
          </cell>
        </row>
        <row r="49">
          <cell r="E49">
            <v>0</v>
          </cell>
          <cell r="F49">
            <v>0</v>
          </cell>
        </row>
        <row r="50">
          <cell r="E50">
            <v>0</v>
          </cell>
          <cell r="F50">
            <v>0</v>
          </cell>
        </row>
        <row r="53">
          <cell r="E53">
            <v>54477000</v>
          </cell>
          <cell r="F53">
            <v>46578698</v>
          </cell>
        </row>
        <row r="54">
          <cell r="E54">
            <v>0</v>
          </cell>
          <cell r="F54">
            <v>0</v>
          </cell>
        </row>
        <row r="55">
          <cell r="E55">
            <v>745491</v>
          </cell>
          <cell r="F55">
            <v>299279</v>
          </cell>
        </row>
        <row r="56">
          <cell r="E56">
            <v>4335937</v>
          </cell>
          <cell r="F56">
            <v>13914227</v>
          </cell>
        </row>
        <row r="57">
          <cell r="E57">
            <v>0</v>
          </cell>
          <cell r="F57">
            <v>0</v>
          </cell>
        </row>
        <row r="60">
          <cell r="E60">
            <v>84688514</v>
          </cell>
          <cell r="F60">
            <v>25303180</v>
          </cell>
        </row>
        <row r="61">
          <cell r="E61">
            <v>0</v>
          </cell>
          <cell r="F61">
            <v>0</v>
          </cell>
        </row>
        <row r="62">
          <cell r="E62">
            <v>0</v>
          </cell>
          <cell r="F62">
            <v>0</v>
          </cell>
        </row>
        <row r="63">
          <cell r="E63">
            <v>0</v>
          </cell>
          <cell r="F63">
            <v>0</v>
          </cell>
        </row>
        <row r="64">
          <cell r="E64">
            <v>0</v>
          </cell>
          <cell r="F64">
            <v>1272216</v>
          </cell>
        </row>
        <row r="65">
          <cell r="E65">
            <v>2663296.79</v>
          </cell>
          <cell r="F65">
            <v>257595</v>
          </cell>
        </row>
        <row r="68">
          <cell r="E68">
            <v>0</v>
          </cell>
          <cell r="F68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60"/>
  <sheetViews>
    <sheetView tabSelected="1" workbookViewId="0">
      <selection activeCell="I53" sqref="I53"/>
    </sheetView>
  </sheetViews>
  <sheetFormatPr baseColWidth="10" defaultRowHeight="15"/>
  <cols>
    <col min="1" max="1" width="2" customWidth="1"/>
    <col min="2" max="2" width="8.140625" customWidth="1"/>
    <col min="3" max="3" width="8" customWidth="1"/>
    <col min="6" max="6" width="4.7109375" customWidth="1"/>
    <col min="7" max="7" width="6.5703125" customWidth="1"/>
    <col min="10" max="10" width="2.85546875" customWidth="1"/>
    <col min="12" max="12" width="18.28515625" customWidth="1"/>
    <col min="13" max="13" width="17.140625" customWidth="1"/>
    <col min="14" max="14" width="2.28515625" customWidth="1"/>
    <col min="15" max="15" width="7.28515625" customWidth="1"/>
  </cols>
  <sheetData>
    <row r="1" spans="1:18" ht="11.25" customHeight="1">
      <c r="A1" s="1"/>
      <c r="B1" s="1"/>
      <c r="C1" s="1"/>
      <c r="D1" s="1"/>
      <c r="E1" s="1"/>
      <c r="F1" s="2" t="s">
        <v>0</v>
      </c>
      <c r="G1" s="2"/>
      <c r="H1" s="2"/>
      <c r="I1" s="2"/>
      <c r="J1" s="2"/>
      <c r="K1" s="2"/>
      <c r="L1" s="2"/>
      <c r="M1" s="2"/>
      <c r="N1" s="2"/>
      <c r="O1" s="2"/>
      <c r="P1" s="1"/>
      <c r="Q1" s="1"/>
      <c r="R1" s="1"/>
    </row>
    <row r="2" spans="1:18" ht="12" customHeight="1">
      <c r="A2" s="1"/>
      <c r="B2" s="1"/>
      <c r="C2" s="1"/>
      <c r="D2" s="1"/>
      <c r="E2" s="1"/>
      <c r="F2" s="2" t="s">
        <v>1</v>
      </c>
      <c r="G2" s="2"/>
      <c r="H2" s="2"/>
      <c r="I2" s="2"/>
      <c r="J2" s="2"/>
      <c r="K2" s="2"/>
      <c r="L2" s="2"/>
      <c r="M2" s="2"/>
      <c r="N2" s="2"/>
      <c r="O2" s="2"/>
      <c r="P2" s="1"/>
      <c r="Q2" s="1"/>
      <c r="R2" s="1"/>
    </row>
    <row r="3" spans="1:18" ht="11.25" customHeight="1">
      <c r="A3" s="1"/>
      <c r="B3" s="1"/>
      <c r="C3" s="1"/>
      <c r="D3" s="1"/>
      <c r="E3" s="1"/>
      <c r="F3" s="2" t="s">
        <v>2</v>
      </c>
      <c r="G3" s="2"/>
      <c r="H3" s="2"/>
      <c r="I3" s="2"/>
      <c r="J3" s="2"/>
      <c r="K3" s="2"/>
      <c r="L3" s="2"/>
      <c r="M3" s="2"/>
      <c r="N3" s="2"/>
      <c r="O3" s="2"/>
      <c r="P3" s="1"/>
      <c r="Q3" s="1"/>
      <c r="R3" s="1"/>
    </row>
    <row r="4" spans="1:18" ht="11.25" customHeight="1">
      <c r="A4" s="1"/>
      <c r="B4" s="1"/>
      <c r="C4" s="1"/>
      <c r="D4" s="1"/>
      <c r="E4" s="1"/>
      <c r="F4" s="2" t="s">
        <v>3</v>
      </c>
      <c r="G4" s="2"/>
      <c r="H4" s="2"/>
      <c r="I4" s="2"/>
      <c r="J4" s="2"/>
      <c r="K4" s="2"/>
      <c r="L4" s="2"/>
      <c r="M4" s="2"/>
      <c r="N4" s="2"/>
      <c r="O4" s="2"/>
      <c r="P4" s="1"/>
      <c r="Q4" s="1"/>
      <c r="R4" s="1"/>
    </row>
    <row r="5" spans="1:18" ht="9.75" customHeight="1">
      <c r="A5" s="1"/>
      <c r="B5" s="1"/>
      <c r="C5" s="1"/>
      <c r="D5" s="1"/>
      <c r="E5" s="1"/>
      <c r="F5" s="2" t="s">
        <v>4</v>
      </c>
      <c r="G5" s="2"/>
      <c r="H5" s="2"/>
      <c r="I5" s="2"/>
      <c r="J5" s="2"/>
      <c r="K5" s="2"/>
      <c r="L5" s="2"/>
      <c r="M5" s="2"/>
      <c r="N5" s="2"/>
      <c r="O5" s="2"/>
      <c r="P5" s="1"/>
      <c r="Q5" s="1"/>
      <c r="R5" s="1"/>
    </row>
    <row r="6" spans="1:18" s="38" customFormat="1" ht="15" customHeight="1">
      <c r="A6" s="35"/>
      <c r="B6" s="35"/>
      <c r="C6" s="35"/>
      <c r="D6" s="35"/>
      <c r="E6" s="36" t="s">
        <v>5</v>
      </c>
      <c r="F6" s="37" t="str">
        <f>+[1]Portada!C3</f>
        <v xml:space="preserve"> ZAPOPAN</v>
      </c>
      <c r="G6" s="37"/>
      <c r="H6" s="37"/>
      <c r="I6" s="37"/>
      <c r="J6" s="37"/>
      <c r="K6" s="37"/>
      <c r="L6" s="37"/>
      <c r="M6" s="37"/>
      <c r="N6" s="37"/>
      <c r="O6" s="37"/>
      <c r="P6" s="35"/>
      <c r="Q6" s="35"/>
      <c r="R6" s="35"/>
    </row>
    <row r="7" spans="1:18" ht="3.75" customHeigh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</row>
    <row r="8" spans="1:18" ht="12" customHeight="1">
      <c r="A8" s="1"/>
      <c r="B8" s="3" t="s">
        <v>6</v>
      </c>
      <c r="C8" s="3"/>
      <c r="D8" s="3"/>
      <c r="E8" s="3"/>
      <c r="F8" s="3"/>
      <c r="G8" s="4" t="s">
        <v>7</v>
      </c>
      <c r="H8" s="4"/>
      <c r="I8" s="5" t="s">
        <v>8</v>
      </c>
      <c r="J8" s="6"/>
      <c r="K8" s="7" t="s">
        <v>6</v>
      </c>
      <c r="L8" s="7"/>
      <c r="M8" s="7"/>
      <c r="N8" s="4" t="s">
        <v>7</v>
      </c>
      <c r="O8" s="4"/>
      <c r="P8" s="4"/>
      <c r="Q8" s="5" t="s">
        <v>8</v>
      </c>
      <c r="R8" s="1"/>
    </row>
    <row r="9" spans="1:18">
      <c r="A9" s="1"/>
      <c r="B9" s="8" t="s">
        <v>9</v>
      </c>
      <c r="C9" s="8"/>
      <c r="D9" s="8"/>
      <c r="E9" s="8"/>
      <c r="F9" s="8"/>
      <c r="G9" s="9"/>
      <c r="H9" s="9"/>
      <c r="I9" s="9"/>
      <c r="J9" s="9"/>
      <c r="K9" s="10" t="s">
        <v>10</v>
      </c>
      <c r="L9" s="10"/>
      <c r="M9" s="10"/>
      <c r="N9" s="9"/>
      <c r="O9" s="9"/>
      <c r="P9" s="9"/>
      <c r="Q9" s="11"/>
      <c r="R9" s="1"/>
    </row>
    <row r="10" spans="1:18">
      <c r="A10" s="1"/>
      <c r="B10" s="12" t="s">
        <v>11</v>
      </c>
      <c r="C10" s="12"/>
      <c r="D10" s="12"/>
      <c r="E10" s="12"/>
      <c r="F10" s="12"/>
      <c r="G10" s="13">
        <f>SUM(G11:H23)</f>
        <v>2634889547</v>
      </c>
      <c r="H10" s="13"/>
      <c r="I10" s="14">
        <f>SUM(I11:I23)</f>
        <v>2373472501</v>
      </c>
      <c r="J10" s="1"/>
      <c r="K10" s="15" t="s">
        <v>12</v>
      </c>
      <c r="L10" s="15"/>
      <c r="M10" s="15"/>
      <c r="N10" s="13">
        <f>SUM(N11:P13)</f>
        <v>3717563645</v>
      </c>
      <c r="O10" s="13"/>
      <c r="P10" s="13"/>
      <c r="Q10" s="16">
        <f>SUM(Q11:Q13)</f>
        <v>3501362347</v>
      </c>
      <c r="R10" s="1"/>
    </row>
    <row r="11" spans="1:18" ht="9" customHeight="1">
      <c r="A11" s="1"/>
      <c r="B11" s="17"/>
      <c r="C11" s="18" t="s">
        <v>13</v>
      </c>
      <c r="D11" s="18"/>
      <c r="E11" s="18"/>
      <c r="F11" s="18"/>
      <c r="G11" s="28">
        <f>+'[1]EA capt'!E7</f>
        <v>1714030372</v>
      </c>
      <c r="H11" s="28"/>
      <c r="I11" s="29">
        <f>+'[1]EA capt'!F7</f>
        <v>1558585288</v>
      </c>
      <c r="J11" s="1"/>
      <c r="K11" s="1"/>
      <c r="L11" s="18" t="s">
        <v>14</v>
      </c>
      <c r="M11" s="18"/>
      <c r="N11" s="28">
        <f>+'[1]EA capt'!E32</f>
        <v>2826570720</v>
      </c>
      <c r="O11" s="28"/>
      <c r="P11" s="28"/>
      <c r="Q11" s="30">
        <f>+'[1]EA capt'!F32</f>
        <v>2505004635</v>
      </c>
      <c r="R11" s="1"/>
    </row>
    <row r="12" spans="1:18" ht="11.25" customHeight="1">
      <c r="A12" s="1"/>
      <c r="B12" s="17"/>
      <c r="C12" s="18" t="s">
        <v>15</v>
      </c>
      <c r="D12" s="18"/>
      <c r="E12" s="18"/>
      <c r="F12" s="18"/>
      <c r="G12" s="28">
        <f>+'[1]EA capt'!E8</f>
        <v>0</v>
      </c>
      <c r="H12" s="28"/>
      <c r="I12" s="29">
        <f>+'[1]EA capt'!F8</f>
        <v>0</v>
      </c>
      <c r="J12" s="1"/>
      <c r="K12" s="1"/>
      <c r="L12" s="18" t="s">
        <v>16</v>
      </c>
      <c r="M12" s="18"/>
      <c r="N12" s="28">
        <f>+'[1]EA capt'!E33</f>
        <v>208457390</v>
      </c>
      <c r="O12" s="28"/>
      <c r="P12" s="28"/>
      <c r="Q12" s="30">
        <f>+'[1]EA capt'!F33</f>
        <v>148034275</v>
      </c>
      <c r="R12" s="1"/>
    </row>
    <row r="13" spans="1:18" ht="12" customHeight="1">
      <c r="A13" s="1"/>
      <c r="B13" s="17"/>
      <c r="C13" s="18" t="s">
        <v>17</v>
      </c>
      <c r="D13" s="18"/>
      <c r="E13" s="18"/>
      <c r="F13" s="18"/>
      <c r="G13" s="28">
        <f>+'[1]EA capt'!E9</f>
        <v>120124974</v>
      </c>
      <c r="H13" s="28"/>
      <c r="I13" s="29">
        <f>+'[1]EA capt'!F9</f>
        <v>50434251</v>
      </c>
      <c r="J13" s="1"/>
      <c r="K13" s="1"/>
      <c r="L13" s="18" t="s">
        <v>18</v>
      </c>
      <c r="M13" s="18"/>
      <c r="N13" s="28">
        <f>+'[1]EA capt'!E34</f>
        <v>682535535</v>
      </c>
      <c r="O13" s="28"/>
      <c r="P13" s="28"/>
      <c r="Q13" s="30">
        <f>+'[1]EA capt'!F34</f>
        <v>848323437</v>
      </c>
      <c r="R13" s="1"/>
    </row>
    <row r="14" spans="1:18" ht="6.75" customHeight="1">
      <c r="A14" s="1"/>
      <c r="B14" s="17"/>
      <c r="C14" s="18" t="s">
        <v>19</v>
      </c>
      <c r="D14" s="18"/>
      <c r="E14" s="18"/>
      <c r="F14" s="18"/>
      <c r="G14" s="28">
        <f>+'[1]EA capt'!E10</f>
        <v>616286230</v>
      </c>
      <c r="H14" s="28"/>
      <c r="I14" s="29">
        <f>+'[1]EA capt'!F10</f>
        <v>564685168</v>
      </c>
      <c r="J14" s="1"/>
      <c r="K14" s="15" t="s">
        <v>20</v>
      </c>
      <c r="L14" s="15"/>
      <c r="M14" s="15"/>
      <c r="N14" s="13">
        <f>SUM(N16:P31)</f>
        <v>1087859365</v>
      </c>
      <c r="O14" s="13"/>
      <c r="P14" s="13"/>
      <c r="Q14" s="21">
        <f>SUM(Q16:Q31)</f>
        <v>904442067</v>
      </c>
      <c r="R14" s="1"/>
    </row>
    <row r="15" spans="1:18" ht="8.25" customHeight="1">
      <c r="A15" s="1"/>
      <c r="B15" s="17"/>
      <c r="C15" s="18" t="s">
        <v>21</v>
      </c>
      <c r="D15" s="18"/>
      <c r="E15" s="18"/>
      <c r="F15" s="18"/>
      <c r="G15" s="28">
        <f>+'[1]EA capt'!E11</f>
        <v>123581202</v>
      </c>
      <c r="H15" s="28"/>
      <c r="I15" s="28">
        <f>+'[1]EA capt'!F11</f>
        <v>45629527</v>
      </c>
      <c r="J15" s="1"/>
      <c r="K15" s="15"/>
      <c r="L15" s="15"/>
      <c r="M15" s="15"/>
      <c r="N15" s="13"/>
      <c r="O15" s="13"/>
      <c r="P15" s="13"/>
      <c r="Q15" s="21"/>
      <c r="R15" s="1"/>
    </row>
    <row r="16" spans="1:18" ht="6" customHeight="1">
      <c r="A16" s="1"/>
      <c r="B16" s="17"/>
      <c r="C16" s="18"/>
      <c r="D16" s="18"/>
      <c r="E16" s="18"/>
      <c r="F16" s="18"/>
      <c r="G16" s="28"/>
      <c r="H16" s="28"/>
      <c r="I16" s="28"/>
      <c r="J16" s="1"/>
      <c r="K16" s="1"/>
      <c r="L16" s="18" t="s">
        <v>22</v>
      </c>
      <c r="M16" s="18"/>
      <c r="N16" s="28">
        <f>+'[1]EA capt'!E37</f>
        <v>54664196</v>
      </c>
      <c r="O16" s="28"/>
      <c r="P16" s="28"/>
      <c r="Q16" s="31">
        <f>+'[1]EA capt'!F37</f>
        <v>10000000</v>
      </c>
      <c r="R16" s="1"/>
    </row>
    <row r="17" spans="1:18" ht="5.25" customHeight="1">
      <c r="A17" s="1"/>
      <c r="B17" s="17"/>
      <c r="C17" s="18" t="s">
        <v>23</v>
      </c>
      <c r="D17" s="18"/>
      <c r="E17" s="18"/>
      <c r="F17" s="18"/>
      <c r="G17" s="28">
        <f>+'[1]EA capt'!E12</f>
        <v>43966931</v>
      </c>
      <c r="H17" s="28"/>
      <c r="I17" s="28">
        <f>+'[1]EA capt'!F12</f>
        <v>137497867</v>
      </c>
      <c r="J17" s="1"/>
      <c r="K17" s="1"/>
      <c r="L17" s="18"/>
      <c r="M17" s="18"/>
      <c r="N17" s="28"/>
      <c r="O17" s="28"/>
      <c r="P17" s="28"/>
      <c r="Q17" s="31"/>
      <c r="R17" s="1"/>
    </row>
    <row r="18" spans="1:18" ht="8.25" customHeight="1">
      <c r="A18" s="1"/>
      <c r="B18" s="17"/>
      <c r="C18" s="18"/>
      <c r="D18" s="18"/>
      <c r="E18" s="18"/>
      <c r="F18" s="18"/>
      <c r="G18" s="28"/>
      <c r="H18" s="28"/>
      <c r="I18" s="28"/>
      <c r="J18" s="1"/>
      <c r="K18" s="1"/>
      <c r="L18" s="18" t="s">
        <v>24</v>
      </c>
      <c r="M18" s="18"/>
      <c r="N18" s="28">
        <f>+'[1]EA capt'!E38</f>
        <v>754806252</v>
      </c>
      <c r="O18" s="28"/>
      <c r="P18" s="28"/>
      <c r="Q18" s="31">
        <f>+'[1]EA capt'!F38</f>
        <v>717152146</v>
      </c>
      <c r="R18" s="1"/>
    </row>
    <row r="19" spans="1:18" ht="7.5" customHeight="1">
      <c r="A19" s="1"/>
      <c r="B19" s="17"/>
      <c r="C19" s="18" t="s">
        <v>25</v>
      </c>
      <c r="D19" s="18"/>
      <c r="E19" s="18"/>
      <c r="F19" s="18"/>
      <c r="G19" s="28">
        <f>+'[1]EA capt'!E13</f>
        <v>16899838</v>
      </c>
      <c r="H19" s="28"/>
      <c r="I19" s="28">
        <f>+'[1]EA capt'!F13</f>
        <v>16640400</v>
      </c>
      <c r="J19" s="1"/>
      <c r="K19" s="1"/>
      <c r="L19" s="18"/>
      <c r="M19" s="18"/>
      <c r="N19" s="28"/>
      <c r="O19" s="28"/>
      <c r="P19" s="28"/>
      <c r="Q19" s="31"/>
      <c r="R19" s="1"/>
    </row>
    <row r="20" spans="1:18" ht="8.25" customHeight="1">
      <c r="A20" s="1"/>
      <c r="B20" s="17"/>
      <c r="C20" s="18"/>
      <c r="D20" s="18"/>
      <c r="E20" s="18"/>
      <c r="F20" s="18"/>
      <c r="G20" s="28"/>
      <c r="H20" s="28"/>
      <c r="I20" s="28"/>
      <c r="J20" s="1"/>
      <c r="K20" s="1"/>
      <c r="L20" s="18" t="s">
        <v>26</v>
      </c>
      <c r="M20" s="18"/>
      <c r="N20" s="28">
        <f>+'[1]EA capt'!E39</f>
        <v>10744545</v>
      </c>
      <c r="O20" s="28"/>
      <c r="P20" s="28"/>
      <c r="Q20" s="31">
        <f>+'[1]EA capt'!F39</f>
        <v>31522787</v>
      </c>
      <c r="R20" s="1"/>
    </row>
    <row r="21" spans="1:18" ht="6.75" customHeight="1">
      <c r="A21" s="1"/>
      <c r="B21" s="17"/>
      <c r="C21" s="18" t="s">
        <v>27</v>
      </c>
      <c r="D21" s="18"/>
      <c r="E21" s="18"/>
      <c r="F21" s="18"/>
      <c r="G21" s="28">
        <f>+'[1]EA capt'!E14</f>
        <v>0</v>
      </c>
      <c r="H21" s="28"/>
      <c r="I21" s="28">
        <f>+'[1]EA capt'!F14</f>
        <v>0</v>
      </c>
      <c r="J21" s="1"/>
      <c r="K21" s="1"/>
      <c r="L21" s="18"/>
      <c r="M21" s="18"/>
      <c r="N21" s="28"/>
      <c r="O21" s="28"/>
      <c r="P21" s="28"/>
      <c r="Q21" s="31"/>
      <c r="R21" s="1"/>
    </row>
    <row r="22" spans="1:18" ht="11.25" customHeight="1">
      <c r="A22" s="1"/>
      <c r="B22" s="17"/>
      <c r="C22" s="18"/>
      <c r="D22" s="18"/>
      <c r="E22" s="18"/>
      <c r="F22" s="18"/>
      <c r="G22" s="28"/>
      <c r="H22" s="28"/>
      <c r="I22" s="28"/>
      <c r="J22" s="1"/>
      <c r="K22" s="1"/>
      <c r="L22" s="18" t="s">
        <v>28</v>
      </c>
      <c r="M22" s="18"/>
      <c r="N22" s="28">
        <f>+'[1]EA capt'!E40</f>
        <v>201204991</v>
      </c>
      <c r="O22" s="28"/>
      <c r="P22" s="28"/>
      <c r="Q22" s="30">
        <f>+'[1]EA capt'!F40</f>
        <v>109072498</v>
      </c>
      <c r="R22" s="1"/>
    </row>
    <row r="23" spans="1:18" ht="9" customHeight="1">
      <c r="A23" s="1"/>
      <c r="B23" s="17"/>
      <c r="C23" s="18"/>
      <c r="D23" s="18"/>
      <c r="E23" s="18"/>
      <c r="F23" s="18"/>
      <c r="G23" s="28"/>
      <c r="H23" s="28"/>
      <c r="I23" s="28"/>
      <c r="J23" s="1"/>
      <c r="K23" s="1"/>
      <c r="L23" s="18" t="s">
        <v>29</v>
      </c>
      <c r="M23" s="18"/>
      <c r="N23" s="28">
        <f>+'[1]EA capt'!E41</f>
        <v>0</v>
      </c>
      <c r="O23" s="28"/>
      <c r="P23" s="28"/>
      <c r="Q23" s="31">
        <f>+'[1]EA capt'!F41</f>
        <v>0</v>
      </c>
      <c r="R23" s="1"/>
    </row>
    <row r="24" spans="1:18" ht="7.5" customHeight="1">
      <c r="A24" s="1"/>
      <c r="B24" s="12" t="s">
        <v>30</v>
      </c>
      <c r="C24" s="12"/>
      <c r="D24" s="12"/>
      <c r="E24" s="12"/>
      <c r="F24" s="12"/>
      <c r="G24" s="13">
        <f>SUM(G26:H29)</f>
        <v>3246373113</v>
      </c>
      <c r="H24" s="13"/>
      <c r="I24" s="13">
        <f>SUM(I26:I29)</f>
        <v>2887001778</v>
      </c>
      <c r="J24" s="1"/>
      <c r="K24" s="1"/>
      <c r="L24" s="18"/>
      <c r="M24" s="18"/>
      <c r="N24" s="28"/>
      <c r="O24" s="28"/>
      <c r="P24" s="28"/>
      <c r="Q24" s="31"/>
      <c r="R24" s="1"/>
    </row>
    <row r="25" spans="1:18" ht="10.5" customHeight="1">
      <c r="A25" s="1"/>
      <c r="B25" s="12"/>
      <c r="C25" s="12"/>
      <c r="D25" s="12"/>
      <c r="E25" s="12"/>
      <c r="F25" s="12"/>
      <c r="G25" s="13"/>
      <c r="H25" s="13"/>
      <c r="I25" s="13"/>
      <c r="J25" s="1"/>
      <c r="K25" s="1"/>
      <c r="L25" s="18" t="s">
        <v>31</v>
      </c>
      <c r="M25" s="18"/>
      <c r="N25" s="28">
        <f>+'[1]EA capt'!E42</f>
        <v>0</v>
      </c>
      <c r="O25" s="28"/>
      <c r="P25" s="28"/>
      <c r="Q25" s="31">
        <f>+'[1]EA capt'!F42</f>
        <v>0</v>
      </c>
      <c r="R25" s="1"/>
    </row>
    <row r="26" spans="1:18" ht="7.5" customHeight="1">
      <c r="A26" s="1"/>
      <c r="B26" s="17"/>
      <c r="C26" s="18" t="s">
        <v>32</v>
      </c>
      <c r="D26" s="18"/>
      <c r="E26" s="18"/>
      <c r="F26" s="18"/>
      <c r="G26" s="28">
        <f>+'[1]EA capt'!E17</f>
        <v>3033365343</v>
      </c>
      <c r="H26" s="28"/>
      <c r="I26" s="28">
        <f>+'[1]EA capt'!F17</f>
        <v>2809145398</v>
      </c>
      <c r="J26" s="1"/>
      <c r="K26" s="1"/>
      <c r="L26" s="18"/>
      <c r="M26" s="18"/>
      <c r="N26" s="28"/>
      <c r="O26" s="28"/>
      <c r="P26" s="28"/>
      <c r="Q26" s="31"/>
      <c r="R26" s="1"/>
    </row>
    <row r="27" spans="1:18" ht="6" customHeight="1">
      <c r="A27" s="1"/>
      <c r="B27" s="17"/>
      <c r="C27" s="18"/>
      <c r="D27" s="18"/>
      <c r="E27" s="18"/>
      <c r="F27" s="18"/>
      <c r="G27" s="28"/>
      <c r="H27" s="28"/>
      <c r="I27" s="28"/>
      <c r="J27" s="1"/>
      <c r="K27" s="1"/>
      <c r="L27" s="18" t="s">
        <v>33</v>
      </c>
      <c r="M27" s="18"/>
      <c r="N27" s="28">
        <f>+'[1]EA capt'!E43</f>
        <v>0</v>
      </c>
      <c r="O27" s="28"/>
      <c r="P27" s="28"/>
      <c r="Q27" s="31">
        <f>+'[1]EA capt'!F43</f>
        <v>0</v>
      </c>
      <c r="R27" s="1"/>
    </row>
    <row r="28" spans="1:18" ht="8.25" customHeight="1">
      <c r="A28" s="1"/>
      <c r="B28" s="17"/>
      <c r="C28" s="32" t="s">
        <v>34</v>
      </c>
      <c r="D28" s="32"/>
      <c r="E28" s="32"/>
      <c r="F28" s="32"/>
      <c r="G28" s="33">
        <f>+'[1]EA capt'!E18</f>
        <v>213007770</v>
      </c>
      <c r="H28" s="33"/>
      <c r="I28" s="33">
        <f>+'[1]EA capt'!F18</f>
        <v>77856380</v>
      </c>
      <c r="J28" s="1"/>
      <c r="K28" s="1"/>
      <c r="L28" s="18"/>
      <c r="M28" s="18"/>
      <c r="N28" s="28"/>
      <c r="O28" s="28"/>
      <c r="P28" s="28"/>
      <c r="Q28" s="31"/>
      <c r="R28" s="1"/>
    </row>
    <row r="29" spans="1:18" ht="9" customHeight="1">
      <c r="A29" s="1"/>
      <c r="B29" s="17"/>
      <c r="C29" s="32"/>
      <c r="D29" s="32"/>
      <c r="E29" s="32"/>
      <c r="F29" s="32"/>
      <c r="G29" s="33"/>
      <c r="H29" s="33"/>
      <c r="I29" s="33"/>
      <c r="J29" s="1"/>
      <c r="K29" s="1"/>
      <c r="L29" s="34" t="s">
        <v>35</v>
      </c>
      <c r="M29" s="34"/>
      <c r="N29" s="28">
        <f>+'[1]EA capt'!E44</f>
        <v>60139381</v>
      </c>
      <c r="O29" s="28"/>
      <c r="P29" s="28"/>
      <c r="Q29" s="31">
        <f>+'[1]EA capt'!F44</f>
        <v>36694636</v>
      </c>
      <c r="R29" s="1"/>
    </row>
    <row r="30" spans="1:18" ht="4.5" customHeight="1">
      <c r="A30" s="1"/>
      <c r="B30" s="12" t="s">
        <v>36</v>
      </c>
      <c r="C30" s="12"/>
      <c r="D30" s="12"/>
      <c r="E30" s="12"/>
      <c r="F30" s="12"/>
      <c r="G30" s="13">
        <f>SUM(G33:H41)</f>
        <v>1595585</v>
      </c>
      <c r="H30" s="13"/>
      <c r="I30" s="13">
        <f>SUM(I33:I41)</f>
        <v>19370688</v>
      </c>
      <c r="J30" s="1"/>
      <c r="K30" s="1"/>
      <c r="L30" s="34"/>
      <c r="M30" s="34"/>
      <c r="N30" s="28"/>
      <c r="O30" s="28"/>
      <c r="P30" s="28"/>
      <c r="Q30" s="31"/>
      <c r="R30" s="1"/>
    </row>
    <row r="31" spans="1:18" ht="11.25" customHeight="1">
      <c r="A31" s="1"/>
      <c r="B31" s="12"/>
      <c r="C31" s="12"/>
      <c r="D31" s="12"/>
      <c r="E31" s="12"/>
      <c r="F31" s="12"/>
      <c r="G31" s="13"/>
      <c r="H31" s="13"/>
      <c r="I31" s="13"/>
      <c r="J31" s="1"/>
      <c r="K31" s="1"/>
      <c r="L31" s="18" t="s">
        <v>37</v>
      </c>
      <c r="M31" s="18"/>
      <c r="N31" s="28">
        <f>+'[1]EA capt'!E45</f>
        <v>6300000</v>
      </c>
      <c r="O31" s="28"/>
      <c r="P31" s="28"/>
      <c r="Q31" s="30">
        <f>+'[1]EA capt'!F45</f>
        <v>0</v>
      </c>
      <c r="R31" s="1"/>
    </row>
    <row r="32" spans="1:18" ht="5.25" hidden="1" customHeight="1">
      <c r="A32" s="1"/>
      <c r="B32" s="12"/>
      <c r="C32" s="12"/>
      <c r="D32" s="12"/>
      <c r="E32" s="12"/>
      <c r="F32" s="12"/>
      <c r="G32" s="13"/>
      <c r="H32" s="13"/>
      <c r="I32" s="13"/>
      <c r="J32" s="1"/>
      <c r="K32" s="15" t="s">
        <v>32</v>
      </c>
      <c r="L32" s="15"/>
      <c r="M32" s="15"/>
      <c r="N32" s="13">
        <f>SUM(N35:P40)</f>
        <v>0</v>
      </c>
      <c r="O32" s="13"/>
      <c r="P32" s="13"/>
      <c r="Q32" s="21">
        <f>SUM(Q35:Q40)</f>
        <v>0</v>
      </c>
      <c r="R32" s="1"/>
    </row>
    <row r="33" spans="1:18" ht="11.25" customHeight="1">
      <c r="A33" s="1"/>
      <c r="B33" s="17"/>
      <c r="C33" s="18" t="s">
        <v>38</v>
      </c>
      <c r="D33" s="18"/>
      <c r="E33" s="18"/>
      <c r="F33" s="18"/>
      <c r="G33" s="28">
        <f>+'[1]EA capt'!E21</f>
        <v>32544</v>
      </c>
      <c r="H33" s="28"/>
      <c r="I33" s="29">
        <f>+'[1]EA capt'!F21</f>
        <v>10604657</v>
      </c>
      <c r="J33" s="1"/>
      <c r="K33" s="15"/>
      <c r="L33" s="15"/>
      <c r="M33" s="15"/>
      <c r="N33" s="13"/>
      <c r="O33" s="13"/>
      <c r="P33" s="13"/>
      <c r="Q33" s="21"/>
      <c r="R33" s="1"/>
    </row>
    <row r="34" spans="1:18" ht="6.75" customHeight="1">
      <c r="A34" s="1"/>
      <c r="B34" s="17"/>
      <c r="C34" s="18" t="s">
        <v>39</v>
      </c>
      <c r="D34" s="18"/>
      <c r="E34" s="18"/>
      <c r="F34" s="18"/>
      <c r="G34" s="28">
        <f>+'[1]EA capt'!E22</f>
        <v>0</v>
      </c>
      <c r="H34" s="28"/>
      <c r="I34" s="28">
        <f>+'[1]EA capt'!F22</f>
        <v>0</v>
      </c>
      <c r="J34" s="1"/>
      <c r="K34" s="15"/>
      <c r="L34" s="15"/>
      <c r="M34" s="15"/>
      <c r="N34" s="13"/>
      <c r="O34" s="13"/>
      <c r="P34" s="13"/>
      <c r="Q34" s="21"/>
      <c r="R34" s="1"/>
    </row>
    <row r="35" spans="1:18" ht="5.25" customHeight="1">
      <c r="A35" s="1"/>
      <c r="B35" s="17"/>
      <c r="C35" s="18"/>
      <c r="D35" s="18"/>
      <c r="E35" s="18"/>
      <c r="F35" s="18"/>
      <c r="G35" s="28"/>
      <c r="H35" s="28"/>
      <c r="I35" s="28"/>
      <c r="J35" s="1"/>
      <c r="K35" s="1"/>
      <c r="L35" s="34" t="s">
        <v>40</v>
      </c>
      <c r="M35" s="34"/>
      <c r="N35" s="28">
        <f>+'[1]EA capt'!E48</f>
        <v>0</v>
      </c>
      <c r="O35" s="28"/>
      <c r="P35" s="28"/>
      <c r="Q35" s="31">
        <f>+'[1]EA capt'!F48</f>
        <v>0</v>
      </c>
      <c r="R35" s="1"/>
    </row>
    <row r="36" spans="1:18" ht="9" customHeight="1">
      <c r="A36" s="1"/>
      <c r="B36" s="17"/>
      <c r="C36" s="18" t="s">
        <v>41</v>
      </c>
      <c r="D36" s="18"/>
      <c r="E36" s="18"/>
      <c r="F36" s="18"/>
      <c r="G36" s="28">
        <f>+'[1]EA capt'!E23</f>
        <v>0</v>
      </c>
      <c r="H36" s="28"/>
      <c r="I36" s="28">
        <f>+'[1]EA capt'!F23</f>
        <v>0</v>
      </c>
      <c r="J36" s="1"/>
      <c r="K36" s="1"/>
      <c r="L36" s="34"/>
      <c r="M36" s="34"/>
      <c r="N36" s="28"/>
      <c r="O36" s="28"/>
      <c r="P36" s="28"/>
      <c r="Q36" s="31"/>
      <c r="R36" s="1"/>
    </row>
    <row r="37" spans="1:18" ht="9.75" customHeight="1">
      <c r="A37" s="1"/>
      <c r="B37" s="17"/>
      <c r="C37" s="18"/>
      <c r="D37" s="18"/>
      <c r="E37" s="18"/>
      <c r="F37" s="18"/>
      <c r="G37" s="28"/>
      <c r="H37" s="28"/>
      <c r="I37" s="28"/>
      <c r="J37" s="1"/>
      <c r="K37" s="1"/>
      <c r="L37" s="34" t="s">
        <v>42</v>
      </c>
      <c r="M37" s="34"/>
      <c r="N37" s="28">
        <f>+'[1]EA capt'!E49</f>
        <v>0</v>
      </c>
      <c r="O37" s="28"/>
      <c r="P37" s="28"/>
      <c r="Q37" s="31">
        <f>+'[1]EA capt'!F49</f>
        <v>0</v>
      </c>
      <c r="R37" s="1"/>
    </row>
    <row r="38" spans="1:18" ht="3" customHeight="1">
      <c r="A38" s="1"/>
      <c r="B38" s="17"/>
      <c r="C38" s="18" t="s">
        <v>43</v>
      </c>
      <c r="D38" s="18"/>
      <c r="E38" s="18"/>
      <c r="F38" s="18"/>
      <c r="G38" s="28">
        <f>+'[1]EA capt'!E24</f>
        <v>0</v>
      </c>
      <c r="H38" s="28"/>
      <c r="I38" s="28">
        <f>+'[1]EA capt'!F24</f>
        <v>0</v>
      </c>
      <c r="J38" s="1"/>
      <c r="K38" s="1"/>
      <c r="L38" s="34"/>
      <c r="M38" s="34"/>
      <c r="N38" s="28"/>
      <c r="O38" s="28"/>
      <c r="P38" s="28"/>
      <c r="Q38" s="31"/>
      <c r="R38" s="1"/>
    </row>
    <row r="39" spans="1:18" ht="7.5" customHeight="1">
      <c r="A39" s="1"/>
      <c r="B39" s="17"/>
      <c r="C39" s="18"/>
      <c r="D39" s="18"/>
      <c r="E39" s="18"/>
      <c r="F39" s="18"/>
      <c r="G39" s="28"/>
      <c r="H39" s="28"/>
      <c r="I39" s="28"/>
      <c r="J39" s="1"/>
      <c r="K39" s="1"/>
      <c r="L39" s="34" t="s">
        <v>44</v>
      </c>
      <c r="M39" s="34"/>
      <c r="N39" s="28">
        <f>+'[1]EA capt'!E50</f>
        <v>0</v>
      </c>
      <c r="O39" s="28"/>
      <c r="P39" s="28"/>
      <c r="Q39" s="31">
        <f>+'[1]EA capt'!F50</f>
        <v>0</v>
      </c>
      <c r="R39" s="1"/>
    </row>
    <row r="40" spans="1:18" ht="6" customHeight="1">
      <c r="A40" s="1"/>
      <c r="B40" s="17"/>
      <c r="C40" s="18" t="s">
        <v>45</v>
      </c>
      <c r="D40" s="18"/>
      <c r="E40" s="18"/>
      <c r="F40" s="18"/>
      <c r="G40" s="28">
        <f>+'[1]EA capt'!E25</f>
        <v>1563041</v>
      </c>
      <c r="H40" s="28"/>
      <c r="I40" s="28">
        <f>+'[1]EA capt'!F25</f>
        <v>8766031</v>
      </c>
      <c r="J40" s="1"/>
      <c r="K40" s="1"/>
      <c r="L40" s="34"/>
      <c r="M40" s="34"/>
      <c r="N40" s="28"/>
      <c r="O40" s="28"/>
      <c r="P40" s="28"/>
      <c r="Q40" s="31"/>
      <c r="R40" s="1"/>
    </row>
    <row r="41" spans="1:18" ht="8.25" customHeight="1">
      <c r="A41" s="1"/>
      <c r="B41" s="17"/>
      <c r="C41" s="18"/>
      <c r="D41" s="18"/>
      <c r="E41" s="18"/>
      <c r="F41" s="18"/>
      <c r="G41" s="28"/>
      <c r="H41" s="28"/>
      <c r="I41" s="28"/>
      <c r="J41" s="1"/>
      <c r="K41" s="15" t="s">
        <v>46</v>
      </c>
      <c r="L41" s="15"/>
      <c r="M41" s="15"/>
      <c r="N41" s="13">
        <f>SUM(N43:P48)</f>
        <v>59558428</v>
      </c>
      <c r="O41" s="13"/>
      <c r="P41" s="13"/>
      <c r="Q41" s="21">
        <f>SUM(Q43:Q48)</f>
        <v>60792204</v>
      </c>
      <c r="R41" s="1"/>
    </row>
    <row r="42" spans="1:18" ht="4.5" customHeight="1">
      <c r="A42" s="1"/>
      <c r="B42" s="12" t="s">
        <v>47</v>
      </c>
      <c r="C42" s="12"/>
      <c r="D42" s="12"/>
      <c r="E42" s="12"/>
      <c r="F42" s="12"/>
      <c r="G42" s="13">
        <f>G10+G24+G30</f>
        <v>5882858245</v>
      </c>
      <c r="H42" s="13"/>
      <c r="I42" s="13">
        <f>I10+I24+I30</f>
        <v>5279844967</v>
      </c>
      <c r="J42" s="1"/>
      <c r="K42" s="15"/>
      <c r="L42" s="15"/>
      <c r="M42" s="15"/>
      <c r="N42" s="13"/>
      <c r="O42" s="13"/>
      <c r="P42" s="13"/>
      <c r="Q42" s="21"/>
      <c r="R42" s="1"/>
    </row>
    <row r="43" spans="1:18" ht="4.5" customHeight="1">
      <c r="A43" s="1"/>
      <c r="B43" s="12"/>
      <c r="C43" s="12"/>
      <c r="D43" s="12"/>
      <c r="E43" s="12"/>
      <c r="F43" s="12"/>
      <c r="G43" s="13"/>
      <c r="H43" s="13"/>
      <c r="I43" s="13"/>
      <c r="J43" s="1"/>
      <c r="K43" s="1"/>
      <c r="L43" s="18" t="s">
        <v>48</v>
      </c>
      <c r="M43" s="18"/>
      <c r="N43" s="28">
        <f>+'[1]EA capt'!E53</f>
        <v>54477000</v>
      </c>
      <c r="O43" s="28"/>
      <c r="P43" s="28"/>
      <c r="Q43" s="31">
        <f>+'[1]EA capt'!F53</f>
        <v>46578698</v>
      </c>
      <c r="R43" s="1"/>
    </row>
    <row r="44" spans="1:18" ht="9" customHeight="1">
      <c r="A44" s="1"/>
      <c r="B44" s="17"/>
      <c r="C44" s="1"/>
      <c r="D44" s="1"/>
      <c r="E44" s="1"/>
      <c r="F44" s="1"/>
      <c r="G44" s="1"/>
      <c r="H44" s="1"/>
      <c r="I44" s="1"/>
      <c r="J44" s="1"/>
      <c r="K44" s="1"/>
      <c r="L44" s="18"/>
      <c r="M44" s="18"/>
      <c r="N44" s="28"/>
      <c r="O44" s="28"/>
      <c r="P44" s="28"/>
      <c r="Q44" s="31"/>
      <c r="R44" s="1"/>
    </row>
    <row r="45" spans="1:18" ht="10.5" customHeight="1">
      <c r="A45" s="1"/>
      <c r="B45" s="17"/>
      <c r="C45" s="1"/>
      <c r="D45" s="1"/>
      <c r="E45" s="1"/>
      <c r="F45" s="1"/>
      <c r="G45" s="1"/>
      <c r="H45" s="1"/>
      <c r="I45" s="1"/>
      <c r="J45" s="1"/>
      <c r="K45" s="1"/>
      <c r="L45" s="18" t="s">
        <v>49</v>
      </c>
      <c r="M45" s="18"/>
      <c r="N45" s="19">
        <f>+'[1]EA capt'!E54</f>
        <v>0</v>
      </c>
      <c r="O45" s="19"/>
      <c r="P45" s="19"/>
      <c r="Q45" s="20">
        <f>+'[1]EA capt'!F54</f>
        <v>0</v>
      </c>
      <c r="R45" s="1"/>
    </row>
    <row r="46" spans="1:18" ht="12" customHeight="1">
      <c r="A46" s="1"/>
      <c r="B46" s="17"/>
      <c r="C46" s="1"/>
      <c r="D46" s="1"/>
      <c r="E46" s="1"/>
      <c r="F46" s="1"/>
      <c r="G46" s="1"/>
      <c r="H46" s="1"/>
      <c r="I46" s="1"/>
      <c r="J46" s="1"/>
      <c r="K46" s="1"/>
      <c r="L46" s="18" t="s">
        <v>50</v>
      </c>
      <c r="M46" s="18"/>
      <c r="N46" s="19">
        <f>+'[1]EA capt'!E55</f>
        <v>745491</v>
      </c>
      <c r="O46" s="19"/>
      <c r="P46" s="19"/>
      <c r="Q46" s="20">
        <f>+'[1]EA capt'!F55</f>
        <v>299279</v>
      </c>
      <c r="R46" s="1"/>
    </row>
    <row r="47" spans="1:18" ht="10.5" customHeight="1">
      <c r="A47" s="1"/>
      <c r="B47" s="17"/>
      <c r="C47" s="1"/>
      <c r="D47" s="1"/>
      <c r="E47" s="1"/>
      <c r="F47" s="1"/>
      <c r="G47" s="1"/>
      <c r="H47" s="1"/>
      <c r="I47" s="1"/>
      <c r="J47" s="1"/>
      <c r="K47" s="1"/>
      <c r="L47" s="18" t="s">
        <v>51</v>
      </c>
      <c r="M47" s="18"/>
      <c r="N47" s="19">
        <f>+'[1]EA capt'!E56</f>
        <v>4335937</v>
      </c>
      <c r="O47" s="19"/>
      <c r="P47" s="19"/>
      <c r="Q47" s="20">
        <f>+'[1]EA capt'!F56</f>
        <v>13914227</v>
      </c>
      <c r="R47" s="1"/>
    </row>
    <row r="48" spans="1:18" ht="11.25" customHeight="1">
      <c r="A48" s="1"/>
      <c r="B48" s="17"/>
      <c r="C48" s="1"/>
      <c r="D48" s="1"/>
      <c r="E48" s="22"/>
      <c r="F48" s="22"/>
      <c r="G48" s="22"/>
      <c r="H48" s="1"/>
      <c r="I48" s="1"/>
      <c r="J48" s="1"/>
      <c r="K48" s="1"/>
      <c r="L48" s="18" t="s">
        <v>52</v>
      </c>
      <c r="M48" s="18"/>
      <c r="N48" s="19">
        <f>+'[1]EA capt'!E57</f>
        <v>0</v>
      </c>
      <c r="O48" s="19"/>
      <c r="P48" s="19"/>
      <c r="Q48" s="20">
        <f>+'[1]EA capt'!F57</f>
        <v>0</v>
      </c>
      <c r="R48" s="1"/>
    </row>
    <row r="49" spans="1:18" ht="11.25" customHeight="1">
      <c r="A49" s="1"/>
      <c r="B49" s="17"/>
      <c r="C49" s="1"/>
      <c r="D49" s="1"/>
      <c r="E49" s="1"/>
      <c r="F49" s="1"/>
      <c r="G49" s="1"/>
      <c r="H49" s="1"/>
      <c r="I49" s="1"/>
      <c r="J49" s="1"/>
      <c r="K49" s="15" t="s">
        <v>53</v>
      </c>
      <c r="L49" s="15"/>
      <c r="M49" s="15"/>
      <c r="N49" s="13">
        <f>SUM(N50:P55)</f>
        <v>87351810.790000007</v>
      </c>
      <c r="O49" s="13"/>
      <c r="P49" s="13"/>
      <c r="Q49" s="16">
        <f>SUM(Q50:Q55)</f>
        <v>26832991</v>
      </c>
      <c r="R49" s="1"/>
    </row>
    <row r="50" spans="1:18" ht="20.25" customHeight="1">
      <c r="A50" s="1"/>
      <c r="B50" s="17"/>
      <c r="C50" s="1"/>
      <c r="D50" s="1"/>
      <c r="E50" s="23"/>
      <c r="F50" s="23"/>
      <c r="G50" s="23"/>
      <c r="H50" s="1"/>
      <c r="I50" s="1"/>
      <c r="J50" s="1"/>
      <c r="K50" s="1"/>
      <c r="L50" s="18" t="s">
        <v>54</v>
      </c>
      <c r="M50" s="18"/>
      <c r="N50" s="19">
        <f>+'[1]EA capt'!E60</f>
        <v>84688514</v>
      </c>
      <c r="O50" s="19"/>
      <c r="P50" s="19"/>
      <c r="Q50" s="20">
        <f>+'[1]EA capt'!F60</f>
        <v>25303180</v>
      </c>
      <c r="R50" s="1"/>
    </row>
    <row r="51" spans="1:18" ht="13.5" customHeight="1">
      <c r="A51" s="1"/>
      <c r="B51" s="17"/>
      <c r="C51" s="1"/>
      <c r="D51" s="1"/>
      <c r="E51" s="1"/>
      <c r="F51" s="1"/>
      <c r="G51" s="1"/>
      <c r="H51" s="1"/>
      <c r="I51" s="1"/>
      <c r="J51" s="1"/>
      <c r="K51" s="1"/>
      <c r="L51" s="18" t="s">
        <v>55</v>
      </c>
      <c r="M51" s="18"/>
      <c r="N51" s="19">
        <f>+'[1]EA capt'!E61</f>
        <v>0</v>
      </c>
      <c r="O51" s="19"/>
      <c r="P51" s="19"/>
      <c r="Q51" s="20">
        <f>+'[1]EA capt'!F61</f>
        <v>0</v>
      </c>
      <c r="R51" s="1"/>
    </row>
    <row r="52" spans="1:18" ht="10.5" customHeight="1">
      <c r="A52" s="1"/>
      <c r="B52" s="17"/>
      <c r="C52" s="1"/>
      <c r="D52" s="1"/>
      <c r="E52" s="1"/>
      <c r="F52" s="1"/>
      <c r="G52" s="1"/>
      <c r="H52" s="1"/>
      <c r="I52" s="1"/>
      <c r="J52" s="1"/>
      <c r="K52" s="1"/>
      <c r="L52" s="18" t="s">
        <v>56</v>
      </c>
      <c r="M52" s="18"/>
      <c r="N52" s="19">
        <f>+'[1]EA capt'!E62</f>
        <v>0</v>
      </c>
      <c r="O52" s="19"/>
      <c r="P52" s="19"/>
      <c r="Q52" s="20">
        <f>+'[1]EA capt'!F62</f>
        <v>0</v>
      </c>
      <c r="R52" s="1"/>
    </row>
    <row r="53" spans="1:18" ht="18" customHeight="1">
      <c r="A53" s="1"/>
      <c r="B53" s="17"/>
      <c r="C53" s="1"/>
      <c r="D53" s="1"/>
      <c r="E53" s="1"/>
      <c r="F53" s="1"/>
      <c r="G53" s="1"/>
      <c r="H53" s="1"/>
      <c r="I53" s="1"/>
      <c r="J53" s="1"/>
      <c r="K53" s="1"/>
      <c r="L53" s="18" t="s">
        <v>57</v>
      </c>
      <c r="M53" s="18"/>
      <c r="N53" s="19">
        <f>+'[1]EA capt'!E63</f>
        <v>0</v>
      </c>
      <c r="O53" s="19"/>
      <c r="P53" s="19"/>
      <c r="Q53" s="20">
        <f>+'[1]EA capt'!F63</f>
        <v>0</v>
      </c>
      <c r="R53" s="1"/>
    </row>
    <row r="54" spans="1:18">
      <c r="A54" s="1"/>
      <c r="B54" s="17"/>
      <c r="C54" s="1"/>
      <c r="D54" s="1"/>
      <c r="E54" s="1"/>
      <c r="F54" s="1"/>
      <c r="G54" s="1"/>
      <c r="H54" s="1"/>
      <c r="I54" s="1"/>
      <c r="J54" s="1"/>
      <c r="K54" s="1"/>
      <c r="L54" s="18" t="s">
        <v>58</v>
      </c>
      <c r="M54" s="18"/>
      <c r="N54" s="19">
        <f>+'[1]EA capt'!E64</f>
        <v>0</v>
      </c>
      <c r="O54" s="19"/>
      <c r="P54" s="19"/>
      <c r="Q54" s="20">
        <f>+'[1]EA capt'!F64</f>
        <v>1272216</v>
      </c>
      <c r="R54" s="1"/>
    </row>
    <row r="55" spans="1:18">
      <c r="A55" s="1"/>
      <c r="B55" s="17"/>
      <c r="C55" s="1"/>
      <c r="D55" s="1"/>
      <c r="E55" s="1"/>
      <c r="F55" s="1"/>
      <c r="G55" s="1"/>
      <c r="H55" s="1"/>
      <c r="I55" s="1"/>
      <c r="J55" s="1"/>
      <c r="K55" s="1"/>
      <c r="L55" s="18" t="s">
        <v>59</v>
      </c>
      <c r="M55" s="18"/>
      <c r="N55" s="19">
        <f>+'[1]EA capt'!E65</f>
        <v>2663296.79</v>
      </c>
      <c r="O55" s="19"/>
      <c r="P55" s="19"/>
      <c r="Q55" s="20">
        <f>+'[1]EA capt'!F65</f>
        <v>257595</v>
      </c>
      <c r="R55" s="1"/>
    </row>
    <row r="56" spans="1:18" ht="11.25" customHeight="1">
      <c r="A56" s="1"/>
      <c r="B56" s="17"/>
      <c r="C56" s="1"/>
      <c r="D56" s="1"/>
      <c r="E56" s="1"/>
      <c r="F56" s="1"/>
      <c r="G56" s="1"/>
      <c r="H56" s="1"/>
      <c r="I56" s="1"/>
      <c r="J56" s="1"/>
      <c r="K56" s="15" t="s">
        <v>60</v>
      </c>
      <c r="L56" s="15"/>
      <c r="M56" s="15"/>
      <c r="N56" s="13">
        <f>SUM(N57)</f>
        <v>0</v>
      </c>
      <c r="O56" s="13"/>
      <c r="P56" s="13"/>
      <c r="Q56" s="16">
        <f>SUM(Q57)</f>
        <v>0</v>
      </c>
      <c r="R56" s="1"/>
    </row>
    <row r="57" spans="1:18" ht="9.75" customHeight="1">
      <c r="A57" s="1"/>
      <c r="B57" s="17"/>
      <c r="C57" s="1"/>
      <c r="D57" s="1"/>
      <c r="E57" s="1"/>
      <c r="F57" s="1"/>
      <c r="G57" s="1"/>
      <c r="H57" s="1"/>
      <c r="I57" s="1"/>
      <c r="J57" s="1"/>
      <c r="K57" s="1"/>
      <c r="L57" s="18" t="s">
        <v>61</v>
      </c>
      <c r="M57" s="18"/>
      <c r="N57" s="19">
        <f>+'[1]EA capt'!E68</f>
        <v>0</v>
      </c>
      <c r="O57" s="19"/>
      <c r="P57" s="19"/>
      <c r="Q57" s="20">
        <f>+'[1]EA capt'!F68</f>
        <v>0</v>
      </c>
      <c r="R57" s="1"/>
    </row>
    <row r="58" spans="1:18">
      <c r="A58" s="1"/>
      <c r="B58" s="17"/>
      <c r="C58" s="1"/>
      <c r="D58" s="1"/>
      <c r="E58" s="1"/>
      <c r="F58" s="1"/>
      <c r="G58" s="1"/>
      <c r="H58" s="1"/>
      <c r="I58" s="1"/>
      <c r="J58" s="1"/>
      <c r="K58" s="15" t="s">
        <v>62</v>
      </c>
      <c r="L58" s="15"/>
      <c r="M58" s="15"/>
      <c r="N58" s="13">
        <f>N10+N14+N32+N41+N49+N56</f>
        <v>4952333248.79</v>
      </c>
      <c r="O58" s="13"/>
      <c r="P58" s="13"/>
      <c r="Q58" s="16">
        <f>Q10+Q14+Q32+Q41+Q49+Q56</f>
        <v>4493429609</v>
      </c>
      <c r="R58" s="1"/>
    </row>
    <row r="59" spans="1:18">
      <c r="A59" s="1"/>
      <c r="B59" s="17"/>
      <c r="C59" s="1"/>
      <c r="D59" s="1"/>
      <c r="E59" s="1"/>
      <c r="F59" s="1"/>
      <c r="G59" s="1"/>
      <c r="H59" s="1"/>
      <c r="I59" s="1"/>
      <c r="J59" s="1"/>
      <c r="K59" s="15" t="s">
        <v>63</v>
      </c>
      <c r="L59" s="15"/>
      <c r="M59" s="15"/>
      <c r="N59" s="13">
        <f>G42-N58</f>
        <v>930524996.21000004</v>
      </c>
      <c r="O59" s="13"/>
      <c r="P59" s="13"/>
      <c r="Q59" s="24">
        <f>I42-Q58</f>
        <v>786415358</v>
      </c>
      <c r="R59" s="1"/>
    </row>
    <row r="60" spans="1:18">
      <c r="A60" s="1"/>
      <c r="B60" s="25"/>
      <c r="C60" s="25"/>
      <c r="D60" s="25"/>
      <c r="E60" s="25"/>
      <c r="F60" s="25"/>
      <c r="G60" s="25"/>
      <c r="H60" s="25"/>
      <c r="I60" s="25"/>
      <c r="J60" s="26"/>
      <c r="K60" s="27"/>
      <c r="L60" s="27"/>
      <c r="M60" s="27"/>
      <c r="N60" s="27"/>
      <c r="O60" s="27"/>
      <c r="P60" s="27"/>
      <c r="Q60" s="27"/>
      <c r="R60" s="1"/>
    </row>
  </sheetData>
  <mergeCells count="151">
    <mergeCell ref="K59:M59"/>
    <mergeCell ref="N59:P59"/>
    <mergeCell ref="B60:I60"/>
    <mergeCell ref="K60:Q60"/>
    <mergeCell ref="Q43:Q44"/>
    <mergeCell ref="K56:M56"/>
    <mergeCell ref="N56:P56"/>
    <mergeCell ref="L57:M57"/>
    <mergeCell ref="N57:P57"/>
    <mergeCell ref="K58:M58"/>
    <mergeCell ref="N58:P58"/>
    <mergeCell ref="L53:M53"/>
    <mergeCell ref="N53:P53"/>
    <mergeCell ref="L54:M54"/>
    <mergeCell ref="N54:P54"/>
    <mergeCell ref="L55:M55"/>
    <mergeCell ref="N55:P55"/>
    <mergeCell ref="E50:G50"/>
    <mergeCell ref="L50:M50"/>
    <mergeCell ref="N50:P50"/>
    <mergeCell ref="L51:M51"/>
    <mergeCell ref="N51:P51"/>
    <mergeCell ref="L52:M52"/>
    <mergeCell ref="N52:P52"/>
    <mergeCell ref="L47:M47"/>
    <mergeCell ref="N47:P47"/>
    <mergeCell ref="E48:G48"/>
    <mergeCell ref="L48:M48"/>
    <mergeCell ref="N48:P48"/>
    <mergeCell ref="K49:M49"/>
    <mergeCell ref="N49:P49"/>
    <mergeCell ref="L43:M44"/>
    <mergeCell ref="N43:P44"/>
    <mergeCell ref="L45:M45"/>
    <mergeCell ref="N45:P45"/>
    <mergeCell ref="L46:M46"/>
    <mergeCell ref="N46:P46"/>
    <mergeCell ref="Q39:Q40"/>
    <mergeCell ref="C40:F41"/>
    <mergeCell ref="G40:H41"/>
    <mergeCell ref="I40:I41"/>
    <mergeCell ref="K41:M42"/>
    <mergeCell ref="N41:P42"/>
    <mergeCell ref="Q41:Q42"/>
    <mergeCell ref="B42:F43"/>
    <mergeCell ref="G42:H43"/>
    <mergeCell ref="I42:I43"/>
    <mergeCell ref="G36:H37"/>
    <mergeCell ref="I36:I37"/>
    <mergeCell ref="L37:M38"/>
    <mergeCell ref="N37:P38"/>
    <mergeCell ref="Q37:Q38"/>
    <mergeCell ref="C38:F39"/>
    <mergeCell ref="G38:H39"/>
    <mergeCell ref="I38:I39"/>
    <mergeCell ref="L39:M40"/>
    <mergeCell ref="N39:P40"/>
    <mergeCell ref="Q32:Q34"/>
    <mergeCell ref="C33:F33"/>
    <mergeCell ref="G33:H33"/>
    <mergeCell ref="C34:F35"/>
    <mergeCell ref="G34:H35"/>
    <mergeCell ref="I34:I35"/>
    <mergeCell ref="L35:M36"/>
    <mergeCell ref="N35:P36"/>
    <mergeCell ref="Q35:Q36"/>
    <mergeCell ref="C36:F37"/>
    <mergeCell ref="G30:H32"/>
    <mergeCell ref="I30:I32"/>
    <mergeCell ref="L31:M31"/>
    <mergeCell ref="N31:P31"/>
    <mergeCell ref="K32:M34"/>
    <mergeCell ref="N32:P34"/>
    <mergeCell ref="L27:M28"/>
    <mergeCell ref="N27:P28"/>
    <mergeCell ref="Q27:Q28"/>
    <mergeCell ref="C28:F29"/>
    <mergeCell ref="G28:H29"/>
    <mergeCell ref="I28:I29"/>
    <mergeCell ref="L29:M30"/>
    <mergeCell ref="N29:P30"/>
    <mergeCell ref="Q29:Q30"/>
    <mergeCell ref="B30:F32"/>
    <mergeCell ref="Q23:Q24"/>
    <mergeCell ref="B24:F25"/>
    <mergeCell ref="G24:H25"/>
    <mergeCell ref="I24:I25"/>
    <mergeCell ref="L25:M26"/>
    <mergeCell ref="N25:P26"/>
    <mergeCell ref="Q25:Q26"/>
    <mergeCell ref="C26:F27"/>
    <mergeCell ref="G26:H27"/>
    <mergeCell ref="I26:I27"/>
    <mergeCell ref="L20:M21"/>
    <mergeCell ref="N20:P21"/>
    <mergeCell ref="Q20:Q21"/>
    <mergeCell ref="C21:F23"/>
    <mergeCell ref="G21:H23"/>
    <mergeCell ref="I21:I23"/>
    <mergeCell ref="L22:M22"/>
    <mergeCell ref="N22:P22"/>
    <mergeCell ref="L23:M24"/>
    <mergeCell ref="N23:P24"/>
    <mergeCell ref="Q16:Q17"/>
    <mergeCell ref="C17:F18"/>
    <mergeCell ref="G17:H18"/>
    <mergeCell ref="I17:I18"/>
    <mergeCell ref="L18:M19"/>
    <mergeCell ref="N18:P19"/>
    <mergeCell ref="Q18:Q19"/>
    <mergeCell ref="C19:F20"/>
    <mergeCell ref="G19:H20"/>
    <mergeCell ref="I19:I20"/>
    <mergeCell ref="C14:F14"/>
    <mergeCell ref="G14:H14"/>
    <mergeCell ref="K14:M15"/>
    <mergeCell ref="N14:P15"/>
    <mergeCell ref="Q14:Q15"/>
    <mergeCell ref="C15:F16"/>
    <mergeCell ref="G15:H16"/>
    <mergeCell ref="I15:I16"/>
    <mergeCell ref="L16:M17"/>
    <mergeCell ref="N16:P17"/>
    <mergeCell ref="C12:F12"/>
    <mergeCell ref="G12:H12"/>
    <mergeCell ref="L12:M12"/>
    <mergeCell ref="N12:P12"/>
    <mergeCell ref="C13:F13"/>
    <mergeCell ref="G13:H13"/>
    <mergeCell ref="L13:M13"/>
    <mergeCell ref="N13:P13"/>
    <mergeCell ref="B10:F10"/>
    <mergeCell ref="G10:H10"/>
    <mergeCell ref="K10:M10"/>
    <mergeCell ref="N10:P10"/>
    <mergeCell ref="C11:F11"/>
    <mergeCell ref="G11:H11"/>
    <mergeCell ref="L11:M11"/>
    <mergeCell ref="N11:P11"/>
    <mergeCell ref="B8:F8"/>
    <mergeCell ref="G8:H8"/>
    <mergeCell ref="K8:M8"/>
    <mergeCell ref="N8:P8"/>
    <mergeCell ref="B9:F9"/>
    <mergeCell ref="K9:M9"/>
    <mergeCell ref="F1:O1"/>
    <mergeCell ref="F2:O2"/>
    <mergeCell ref="F3:O3"/>
    <mergeCell ref="F4:O4"/>
    <mergeCell ref="F5:O5"/>
    <mergeCell ref="F6:O6"/>
  </mergeCells>
  <pageMargins left="0.21" right="0.70866141732283472" top="0.74803149606299213" bottom="0.74803149606299213" header="0.31496062992125984" footer="0.31496062992125984"/>
  <pageSetup paperSize="9" scale="85" orientation="landscape" horizontalDpi="200" verticalDpi="200" r:id="rId1"/>
  <ignoredErrors>
    <ignoredError sqref="G8:Q8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2017-09-05T15:42:02Z</dcterms:modified>
</cp:coreProperties>
</file>