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Q58" i="1"/>
  <c r="N58"/>
  <c r="Q57"/>
  <c r="N57"/>
  <c r="Q56"/>
  <c r="N56"/>
  <c r="Q55"/>
  <c r="N55"/>
  <c r="Q54"/>
  <c r="N54"/>
  <c r="Q53"/>
  <c r="N53"/>
  <c r="Q52"/>
  <c r="N52"/>
  <c r="Q51"/>
  <c r="N51"/>
  <c r="Q50"/>
  <c r="N50"/>
  <c r="Q49"/>
  <c r="N49"/>
  <c r="Q48"/>
  <c r="N48"/>
  <c r="Q47"/>
  <c r="N47"/>
  <c r="Q46"/>
  <c r="N46"/>
  <c r="Q44"/>
  <c r="N44"/>
  <c r="Q42"/>
  <c r="N42"/>
  <c r="I41"/>
  <c r="G41"/>
  <c r="Q40"/>
  <c r="N40"/>
  <c r="I39"/>
  <c r="G39"/>
  <c r="Q38"/>
  <c r="N38"/>
  <c r="I37"/>
  <c r="G37"/>
  <c r="Q36"/>
  <c r="N36"/>
  <c r="I35"/>
  <c r="G35"/>
  <c r="I34"/>
  <c r="G34"/>
  <c r="Q33"/>
  <c r="N33"/>
  <c r="Q32"/>
  <c r="N32"/>
  <c r="I31"/>
  <c r="G31"/>
  <c r="Q30"/>
  <c r="N30"/>
  <c r="I29"/>
  <c r="G29"/>
  <c r="Q28"/>
  <c r="N28"/>
  <c r="I27"/>
  <c r="G27"/>
  <c r="Q26"/>
  <c r="N26"/>
  <c r="I25"/>
  <c r="G25"/>
  <c r="Q24"/>
  <c r="N24"/>
  <c r="Q23"/>
  <c r="N23"/>
  <c r="I22"/>
  <c r="G22"/>
  <c r="Q21"/>
  <c r="N21"/>
  <c r="I20"/>
  <c r="G20"/>
  <c r="Q19"/>
  <c r="N19"/>
  <c r="I18"/>
  <c r="G18"/>
  <c r="Q17"/>
  <c r="N17"/>
  <c r="I16"/>
  <c r="G16"/>
  <c r="Q15"/>
  <c r="N15"/>
  <c r="I15"/>
  <c r="G15"/>
  <c r="Q14"/>
  <c r="N14"/>
  <c r="I14"/>
  <c r="G14"/>
  <c r="Q13"/>
  <c r="N13"/>
  <c r="I13"/>
  <c r="G13"/>
  <c r="Q12"/>
  <c r="N12"/>
  <c r="I12"/>
  <c r="G12"/>
  <c r="Q11"/>
  <c r="Q59" s="1"/>
  <c r="N11"/>
  <c r="N59" s="1"/>
  <c r="I11"/>
  <c r="I43" s="1"/>
  <c r="Q60" s="1"/>
  <c r="G11"/>
  <c r="G43" s="1"/>
  <c r="N60" s="1"/>
  <c r="F7"/>
</calcChain>
</file>

<file path=xl/sharedStrings.xml><?xml version="1.0" encoding="utf-8"?>
<sst xmlns="http://schemas.openxmlformats.org/spreadsheetml/2006/main" count="64" uniqueCount="62">
  <si>
    <t>CUENTA PÚBLICA 2015</t>
  </si>
  <si>
    <t>ESTADO DE ACTIVIDADES</t>
  </si>
  <si>
    <t>DEL 1o. DE ENERO AL 31 DE DICIEMBRE DE 2015 Y 2014</t>
  </si>
  <si>
    <t>(PESOS)</t>
  </si>
  <si>
    <t>CONSOLIDADO DEL SECTOR PARAMUNICIPAL</t>
  </si>
  <si>
    <t>MUNICIPIO DE: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</si>
  <si>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</si>
  <si>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</si>
  <si>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</si>
  <si>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</si>
  <si>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</si>
  <si>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</si>
  <si>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>Servicios Personales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</si>
  <si>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</si>
  <si>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</si>
  <si>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</si>
  <si>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</si>
  <si>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</si>
  <si>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Transferencia, Asignaciones, Subsidios y Otras Ayudas</t>
  </si>
  <si>
    <t>Productos de Tipo Corriente</t>
  </si>
  <si>
    <t>Transferencias Internas y Asignaciones al Sector Público</t>
  </si>
  <si>
    <t>Aprovechamientos de Tipo Corriente</t>
  </si>
  <si>
    <t>Transferencias al Resto del Sector Público</t>
  </si>
  <si>
    <t>Ingresos por Venta de Bienes y Servicios</t>
  </si>
  <si>
    <t>Subsidios y Subvenciones</t>
  </si>
  <si>
    <t>Ingresos no Comprendidos en las Fracciones de la Ley de Ingresos Causados en Ejercicios Fiscales Anteriores Pendientes de Liquidación o Pago</t>
  </si>
  <si>
    <t>Ayudas Sociales</t>
  </si>
  <si>
    <t>Pensiones y Jubilaciones</t>
  </si>
  <si>
    <t>Participaciones, Aportaciones, Transferencias, Asignaciones, Subsidios y Otras Ayudas</t>
  </si>
  <si>
    <t>Transferencias a Fideicomisos, Mandatos y Contratos Análogos</t>
  </si>
  <si>
    <t>Participaciones y Aportaciones</t>
  </si>
  <si>
    <t>Transferencias a la Seguridad Social</t>
  </si>
  <si>
    <t>Transferencias, Asignaciones, Subsidios y Otras Ayudas</t>
  </si>
  <si>
    <t>Donativos</t>
  </si>
  <si>
    <t>Otros Ingresos y Beneficios</t>
  </si>
  <si>
    <t>Transferencias al Exterior</t>
  </si>
  <si>
    <t>Ingresos Financieros</t>
  </si>
  <si>
    <t>Incremento por Variación de Inventarios</t>
  </si>
  <si>
    <t>Participaciones</t>
  </si>
  <si>
    <t>Disminución del Exceso de Estimaciones por Pérdida o Deterioro u Obsolescencia</t>
  </si>
  <si>
    <t>Aportaciones</t>
  </si>
  <si>
    <t>Disminución del Exceso de Provisiones</t>
  </si>
  <si>
    <t>Convenios</t>
  </si>
  <si>
    <t>Otros Ingresos y Beneficios Varios</t>
  </si>
  <si>
    <t>Intereses, Comisiones y Otros Gastos de la Deuda Pública</t>
  </si>
  <si>
    <t>Total de Ingresos y Otros Beneficios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</si>
  <si>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</si>
  <si>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</si>
  <si>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</si>
  <si>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</si>
  <si>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</si>
  <si>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</si>
  <si>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</si>
  <si>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</si>
  <si>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</si>
  <si>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</si>
  <si>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</si>
  <si>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</si>
  <si>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</si>
  <si>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</si>
  <si>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</si>
  <si>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 (Ahorro/Desahorro)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</si>
</sst>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right" vertical="center" wrapText="1"/>
    </xf>
    <xf numFmtId="0" fontId="1" fillId="2" borderId="3" xfId="0" applyFont="1" applyFill="1" applyBorder="1" applyAlignment="1" applyProtection="1">
      <alignment horizontal="left" vertical="top" wrapText="1"/>
    </xf>
    <xf numFmtId="3" fontId="4" fillId="2" borderId="0" xfId="0" applyNumberFormat="1" applyFont="1" applyFill="1" applyBorder="1" applyAlignment="1" applyProtection="1">
      <alignment horizontal="right" vertical="center" wrapText="1"/>
    </xf>
    <xf numFmtId="3" fontId="5" fillId="3" borderId="0" xfId="0" applyNumberFormat="1" applyFont="1" applyFill="1" applyBorder="1" applyAlignment="1" applyProtection="1">
      <alignment horizontal="righ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3" fontId="5" fillId="3" borderId="0" xfId="0" applyNumberFormat="1" applyFont="1" applyFill="1" applyBorder="1" applyAlignment="1" applyProtection="1">
      <alignment horizontal="righ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left" vertical="top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4" fillId="2" borderId="9" xfId="0" applyFont="1" applyFill="1" applyBorder="1" applyAlignment="1" applyProtection="1">
      <alignment horizontal="left" vertical="center" wrapText="1"/>
    </xf>
    <xf numFmtId="0" fontId="1" fillId="2" borderId="10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left" vertical="center" wrapText="1"/>
    </xf>
    <xf numFmtId="3" fontId="4" fillId="2" borderId="12" xfId="0" applyNumberFormat="1" applyFont="1" applyFill="1" applyBorder="1" applyAlignment="1" applyProtection="1">
      <alignment horizontal="right" vertical="center" wrapText="1"/>
    </xf>
    <xf numFmtId="0" fontId="1" fillId="2" borderId="11" xfId="0" applyFont="1" applyFill="1" applyBorder="1" applyAlignment="1" applyProtection="1">
      <alignment horizontal="left" vertical="top" wrapText="1"/>
    </xf>
    <xf numFmtId="3" fontId="5" fillId="3" borderId="12" xfId="0" applyNumberFormat="1" applyFont="1" applyFill="1" applyBorder="1" applyAlignment="1" applyProtection="1">
      <alignment horizontal="right" vertical="center" wrapText="1"/>
    </xf>
    <xf numFmtId="3" fontId="4" fillId="3" borderId="12" xfId="0" applyNumberFormat="1" applyFont="1" applyFill="1" applyBorder="1" applyAlignment="1" applyProtection="1">
      <alignment horizontal="right" vertical="center" wrapText="1"/>
    </xf>
    <xf numFmtId="3" fontId="5" fillId="3" borderId="12" xfId="0" applyNumberFormat="1" applyFont="1" applyFill="1" applyBorder="1" applyAlignment="1" applyProtection="1">
      <alignment horizontal="right" vertical="center" wrapText="1"/>
    </xf>
    <xf numFmtId="3" fontId="4" fillId="3" borderId="12" xfId="0" applyNumberFormat="1" applyFont="1" applyFill="1" applyBorder="1" applyAlignment="1" applyProtection="1">
      <alignment horizontal="right" vertical="center" wrapText="1"/>
    </xf>
    <xf numFmtId="0" fontId="1" fillId="2" borderId="13" xfId="0" applyFont="1" applyFill="1" applyBorder="1" applyAlignment="1" applyProtection="1">
      <alignment horizontal="left" vertical="top" wrapText="1"/>
    </xf>
    <xf numFmtId="0" fontId="1" fillId="2" borderId="14" xfId="0" applyFont="1" applyFill="1" applyBorder="1" applyAlignment="1" applyProtection="1">
      <alignment horizontal="left" vertical="top" wrapText="1"/>
    </xf>
    <xf numFmtId="0" fontId="1" fillId="2" borderId="15" xfId="0" applyFont="1" applyFill="1" applyBorder="1" applyAlignment="1" applyProtection="1">
      <alignment horizontal="left" vertical="top" wrapText="1"/>
    </xf>
    <xf numFmtId="0" fontId="1" fillId="2" borderId="16" xfId="0" applyFont="1" applyFill="1" applyBorder="1" applyAlignment="1" applyProtection="1">
      <alignment horizontal="left" vertical="top" wrapText="1"/>
    </xf>
    <xf numFmtId="0" fontId="1" fillId="2" borderId="17" xfId="0" applyFont="1" applyFill="1" applyBorder="1" applyAlignment="1" applyProtection="1">
      <alignment horizontal="left" vertical="top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7" xfId="0" applyNumberFormat="1" applyFont="1" applyFill="1" applyBorder="1" applyAlignment="1" applyProtection="1">
      <alignment horizontal="center" vertical="center" wrapText="1"/>
    </xf>
    <xf numFmtId="49" fontId="3" fillId="4" borderId="7" xfId="0" applyNumberFormat="1" applyFont="1" applyFill="1" applyBorder="1" applyAlignment="1" applyProtection="1">
      <alignment horizontal="center" vertical="center" wrapText="1"/>
    </xf>
    <xf numFmtId="0" fontId="3" fillId="4" borderId="7" xfId="0" applyNumberFormat="1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left" vertical="top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8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ACTIVIDAD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>
        <row r="3">
          <cell r="C3" t="str">
            <v>MUNICIPIO DE ZAPOPAN</v>
          </cell>
        </row>
      </sheetData>
      <sheetData sheetId="1">
        <row r="7">
          <cell r="E7">
            <v>1558585288.1100001</v>
          </cell>
          <cell r="F7">
            <v>1505365700.04</v>
          </cell>
        </row>
        <row r="8">
          <cell r="E8">
            <v>0</v>
          </cell>
          <cell r="F8">
            <v>0</v>
          </cell>
        </row>
        <row r="9">
          <cell r="E9">
            <v>50434251.109999999</v>
          </cell>
          <cell r="F9">
            <v>36348301.450000003</v>
          </cell>
        </row>
        <row r="10">
          <cell r="E10">
            <v>564685168.49000001</v>
          </cell>
          <cell r="F10">
            <v>517616897.17000002</v>
          </cell>
        </row>
        <row r="11">
          <cell r="E11">
            <v>45629526.710000001</v>
          </cell>
          <cell r="F11">
            <v>96079809.640000001</v>
          </cell>
        </row>
        <row r="12">
          <cell r="E12">
            <v>137497867.41</v>
          </cell>
          <cell r="F12">
            <v>120972244.08</v>
          </cell>
        </row>
        <row r="13">
          <cell r="E13">
            <v>229135597</v>
          </cell>
          <cell r="F13">
            <v>133091078</v>
          </cell>
        </row>
        <row r="14">
          <cell r="E14">
            <v>0</v>
          </cell>
          <cell r="F14">
            <v>0</v>
          </cell>
        </row>
        <row r="17">
          <cell r="E17">
            <v>2809145397.5700002</v>
          </cell>
          <cell r="F17">
            <v>2299871364.3000002</v>
          </cell>
        </row>
        <row r="18">
          <cell r="E18">
            <v>596601859</v>
          </cell>
          <cell r="F18">
            <v>819173245.99000001</v>
          </cell>
        </row>
        <row r="21">
          <cell r="E21">
            <v>11040832.25</v>
          </cell>
          <cell r="F21">
            <v>17918266.359999999</v>
          </cell>
        </row>
        <row r="22">
          <cell r="E22">
            <v>0</v>
          </cell>
          <cell r="F22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25">
          <cell r="E25">
            <v>11089430.93</v>
          </cell>
          <cell r="F25">
            <v>22844563</v>
          </cell>
        </row>
        <row r="32">
          <cell r="E32">
            <v>3106144859.1399999</v>
          </cell>
          <cell r="F32">
            <v>2976951983.2999997</v>
          </cell>
        </row>
        <row r="33">
          <cell r="E33">
            <v>187582056.40000001</v>
          </cell>
          <cell r="F33">
            <v>247576678.81999999</v>
          </cell>
        </row>
        <row r="34">
          <cell r="E34">
            <v>889820042.85000002</v>
          </cell>
          <cell r="F34">
            <v>763323822.34000003</v>
          </cell>
        </row>
        <row r="37">
          <cell r="E37">
            <v>10000000</v>
          </cell>
          <cell r="F37">
            <v>0</v>
          </cell>
        </row>
        <row r="38">
          <cell r="E38">
            <v>717152145.58000004</v>
          </cell>
          <cell r="F38">
            <v>0</v>
          </cell>
        </row>
        <row r="39">
          <cell r="E39">
            <v>31522787.420000002</v>
          </cell>
          <cell r="F39">
            <v>0</v>
          </cell>
        </row>
        <row r="40">
          <cell r="E40">
            <v>118693696.69000001</v>
          </cell>
          <cell r="F40">
            <v>855007617.30000007</v>
          </cell>
        </row>
        <row r="41">
          <cell r="E41">
            <v>0</v>
          </cell>
          <cell r="F41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</row>
        <row r="44">
          <cell r="E44">
            <v>36694636.079999998</v>
          </cell>
          <cell r="F44">
            <v>46563415.189999998</v>
          </cell>
        </row>
        <row r="45">
          <cell r="E45">
            <v>0</v>
          </cell>
          <cell r="F45">
            <v>1329776.21</v>
          </cell>
        </row>
        <row r="48">
          <cell r="E48">
            <v>0</v>
          </cell>
          <cell r="F48">
            <v>0</v>
          </cell>
        </row>
        <row r="49">
          <cell r="E49">
            <v>0</v>
          </cell>
          <cell r="F49">
            <v>0</v>
          </cell>
        </row>
        <row r="50">
          <cell r="E50">
            <v>0</v>
          </cell>
          <cell r="F50">
            <v>0</v>
          </cell>
        </row>
        <row r="53">
          <cell r="E53">
            <v>46578697.640000001</v>
          </cell>
          <cell r="F53">
            <v>50588143.109999999</v>
          </cell>
        </row>
        <row r="54">
          <cell r="E54">
            <v>0</v>
          </cell>
          <cell r="F54">
            <v>0</v>
          </cell>
        </row>
        <row r="55">
          <cell r="E55">
            <v>299279.2</v>
          </cell>
          <cell r="F55">
            <v>969469.16</v>
          </cell>
        </row>
        <row r="56">
          <cell r="E56">
            <v>13914226.710000001</v>
          </cell>
          <cell r="F56">
            <v>822378.87</v>
          </cell>
        </row>
        <row r="57">
          <cell r="E57">
            <v>0</v>
          </cell>
          <cell r="F57">
            <v>0</v>
          </cell>
        </row>
        <row r="60">
          <cell r="E60">
            <v>308868139.75999999</v>
          </cell>
          <cell r="F60">
            <v>0</v>
          </cell>
        </row>
        <row r="61">
          <cell r="E61">
            <v>1272216.45</v>
          </cell>
          <cell r="F61">
            <v>0</v>
          </cell>
        </row>
        <row r="62">
          <cell r="E62">
            <v>0</v>
          </cell>
          <cell r="F62">
            <v>0</v>
          </cell>
        </row>
        <row r="63">
          <cell r="E63">
            <v>0</v>
          </cell>
          <cell r="F63">
            <v>0</v>
          </cell>
        </row>
        <row r="64">
          <cell r="E64">
            <v>0</v>
          </cell>
          <cell r="F64">
            <v>0</v>
          </cell>
        </row>
        <row r="65">
          <cell r="E65">
            <v>702513</v>
          </cell>
          <cell r="F65">
            <v>2557785.69</v>
          </cell>
        </row>
        <row r="68">
          <cell r="E68">
            <v>0</v>
          </cell>
          <cell r="F6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1"/>
  <sheetViews>
    <sheetView tabSelected="1" topLeftCell="J1" workbookViewId="0">
      <selection activeCell="Q9" sqref="B9:Q9"/>
    </sheetView>
  </sheetViews>
  <sheetFormatPr baseColWidth="10" defaultRowHeight="15"/>
  <cols>
    <col min="1" max="1" width="10.140625" customWidth="1"/>
    <col min="2" max="2" width="15.42578125" customWidth="1"/>
    <col min="3" max="3" width="9.42578125" customWidth="1"/>
    <col min="4" max="4" width="11.140625" customWidth="1"/>
    <col min="5" max="5" width="13" customWidth="1"/>
    <col min="6" max="6" width="9.140625" customWidth="1"/>
    <col min="7" max="7" width="7.42578125" customWidth="1"/>
    <col min="9" max="9" width="14.28515625" customWidth="1"/>
    <col min="10" max="10" width="9.42578125" customWidth="1"/>
    <col min="11" max="11" width="15.5703125" customWidth="1"/>
    <col min="12" max="12" width="16.42578125" customWidth="1"/>
    <col min="17" max="17" width="15.285156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1"/>
      <c r="C2" s="1"/>
      <c r="D2" s="1"/>
      <c r="E2" s="1"/>
      <c r="F2" s="8" t="s">
        <v>0</v>
      </c>
      <c r="G2" s="8"/>
      <c r="H2" s="8"/>
      <c r="I2" s="8"/>
      <c r="J2" s="8"/>
      <c r="K2" s="8"/>
      <c r="L2" s="8"/>
      <c r="M2" s="8"/>
      <c r="N2" s="8"/>
      <c r="O2" s="8"/>
      <c r="P2" s="1"/>
      <c r="Q2" s="1"/>
    </row>
    <row r="3" spans="1:17">
      <c r="A3" s="1"/>
      <c r="B3" s="1"/>
      <c r="C3" s="1"/>
      <c r="D3" s="1"/>
      <c r="E3" s="1"/>
      <c r="F3" s="8" t="s">
        <v>1</v>
      </c>
      <c r="G3" s="8"/>
      <c r="H3" s="8"/>
      <c r="I3" s="8"/>
      <c r="J3" s="8"/>
      <c r="K3" s="8"/>
      <c r="L3" s="8"/>
      <c r="M3" s="8"/>
      <c r="N3" s="8"/>
      <c r="O3" s="8"/>
      <c r="P3" s="1"/>
      <c r="Q3" s="1"/>
    </row>
    <row r="4" spans="1:17">
      <c r="A4" s="1"/>
      <c r="B4" s="1"/>
      <c r="C4" s="1"/>
      <c r="D4" s="1"/>
      <c r="E4" s="1"/>
      <c r="F4" s="8" t="s">
        <v>2</v>
      </c>
      <c r="G4" s="8"/>
      <c r="H4" s="8"/>
      <c r="I4" s="8"/>
      <c r="J4" s="8"/>
      <c r="K4" s="8"/>
      <c r="L4" s="8"/>
      <c r="M4" s="8"/>
      <c r="N4" s="8"/>
      <c r="O4" s="8"/>
      <c r="P4" s="1"/>
      <c r="Q4" s="1"/>
    </row>
    <row r="5" spans="1:17">
      <c r="A5" s="1"/>
      <c r="B5" s="1"/>
      <c r="C5" s="1"/>
      <c r="D5" s="1"/>
      <c r="E5" s="1"/>
      <c r="F5" s="8" t="s">
        <v>3</v>
      </c>
      <c r="G5" s="8"/>
      <c r="H5" s="8"/>
      <c r="I5" s="8"/>
      <c r="J5" s="8"/>
      <c r="K5" s="8"/>
      <c r="L5" s="8"/>
      <c r="M5" s="8"/>
      <c r="N5" s="8"/>
      <c r="O5" s="8"/>
      <c r="P5" s="1"/>
      <c r="Q5" s="1"/>
    </row>
    <row r="6" spans="1:17">
      <c r="A6" s="1"/>
      <c r="B6" s="1"/>
      <c r="C6" s="1"/>
      <c r="D6" s="1"/>
      <c r="E6" s="1"/>
      <c r="F6" s="8" t="s">
        <v>4</v>
      </c>
      <c r="G6" s="8"/>
      <c r="H6" s="8"/>
      <c r="I6" s="8"/>
      <c r="J6" s="8"/>
      <c r="K6" s="8"/>
      <c r="L6" s="8"/>
      <c r="M6" s="8"/>
      <c r="N6" s="8"/>
      <c r="O6" s="8"/>
      <c r="P6" s="1"/>
      <c r="Q6" s="1"/>
    </row>
    <row r="7" spans="1:17" ht="24">
      <c r="A7" s="1"/>
      <c r="B7" s="1"/>
      <c r="C7" s="1"/>
      <c r="D7" s="1"/>
      <c r="E7" s="2" t="s">
        <v>5</v>
      </c>
      <c r="F7" s="9" t="str">
        <f>+[1]Portada!C3</f>
        <v>MUNICIPIO DE ZAPOPAN</v>
      </c>
      <c r="G7" s="9"/>
      <c r="H7" s="9"/>
      <c r="I7" s="9"/>
      <c r="J7" s="9"/>
      <c r="K7" s="9"/>
      <c r="L7" s="9"/>
      <c r="M7" s="9"/>
      <c r="N7" s="9"/>
      <c r="O7" s="9"/>
      <c r="P7" s="1"/>
      <c r="Q7" s="1"/>
    </row>
    <row r="8" spans="1:17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1"/>
      <c r="B9" s="31" t="s">
        <v>6</v>
      </c>
      <c r="C9" s="32"/>
      <c r="D9" s="32"/>
      <c r="E9" s="32"/>
      <c r="F9" s="32"/>
      <c r="G9" s="33">
        <v>2015</v>
      </c>
      <c r="H9" s="34"/>
      <c r="I9" s="35">
        <v>2014</v>
      </c>
      <c r="J9" s="36"/>
      <c r="K9" s="37" t="s">
        <v>6</v>
      </c>
      <c r="L9" s="37"/>
      <c r="M9" s="37"/>
      <c r="N9" s="33">
        <v>2015</v>
      </c>
      <c r="O9" s="34"/>
      <c r="P9" s="34"/>
      <c r="Q9" s="38">
        <v>2014</v>
      </c>
    </row>
    <row r="10" spans="1:17">
      <c r="A10" s="1"/>
      <c r="B10" s="17" t="s">
        <v>7</v>
      </c>
      <c r="C10" s="6"/>
      <c r="D10" s="6"/>
      <c r="E10" s="6"/>
      <c r="F10" s="6"/>
      <c r="G10" s="3"/>
      <c r="H10" s="3"/>
      <c r="I10" s="3"/>
      <c r="J10" s="3"/>
      <c r="K10" s="7" t="s">
        <v>8</v>
      </c>
      <c r="L10" s="7"/>
      <c r="M10" s="7"/>
      <c r="N10" s="3"/>
      <c r="O10" s="3"/>
      <c r="P10" s="3"/>
      <c r="Q10" s="18"/>
    </row>
    <row r="11" spans="1:17">
      <c r="A11" s="1"/>
      <c r="B11" s="19" t="s">
        <v>9</v>
      </c>
      <c r="C11" s="12"/>
      <c r="D11" s="12"/>
      <c r="E11" s="12"/>
      <c r="F11" s="12"/>
      <c r="G11" s="13">
        <f>SUM(G12:H24)</f>
        <v>2585967698.8299999</v>
      </c>
      <c r="H11" s="13"/>
      <c r="I11" s="4">
        <f>SUM(I12:I24)</f>
        <v>2409474030.3800001</v>
      </c>
      <c r="J11" s="1"/>
      <c r="K11" s="14" t="s">
        <v>10</v>
      </c>
      <c r="L11" s="14"/>
      <c r="M11" s="14"/>
      <c r="N11" s="13">
        <f>SUM(N12:P14)</f>
        <v>4183546958.3899999</v>
      </c>
      <c r="O11" s="13"/>
      <c r="P11" s="13"/>
      <c r="Q11" s="20">
        <f>SUM(Q12:Q14)</f>
        <v>3987852484.46</v>
      </c>
    </row>
    <row r="12" spans="1:17">
      <c r="A12" s="1"/>
      <c r="B12" s="21"/>
      <c r="C12" s="10" t="s">
        <v>11</v>
      </c>
      <c r="D12" s="10"/>
      <c r="E12" s="10"/>
      <c r="F12" s="10"/>
      <c r="G12" s="11">
        <f>+'[1]EA capt'!E7</f>
        <v>1558585288.1100001</v>
      </c>
      <c r="H12" s="11"/>
      <c r="I12" s="5">
        <f>+'[1]EA capt'!F7</f>
        <v>1505365700.04</v>
      </c>
      <c r="J12" s="1"/>
      <c r="K12" s="1"/>
      <c r="L12" s="10" t="s">
        <v>12</v>
      </c>
      <c r="M12" s="10"/>
      <c r="N12" s="11">
        <f>+'[1]EA capt'!E32</f>
        <v>3106144859.1399999</v>
      </c>
      <c r="O12" s="11"/>
      <c r="P12" s="11"/>
      <c r="Q12" s="22">
        <f>+'[1]EA capt'!F32</f>
        <v>2976951983.2999997</v>
      </c>
    </row>
    <row r="13" spans="1:17">
      <c r="A13" s="1"/>
      <c r="B13" s="21"/>
      <c r="C13" s="10" t="s">
        <v>13</v>
      </c>
      <c r="D13" s="10"/>
      <c r="E13" s="10"/>
      <c r="F13" s="10"/>
      <c r="G13" s="11">
        <f>+'[1]EA capt'!E8</f>
        <v>0</v>
      </c>
      <c r="H13" s="11"/>
      <c r="I13" s="5">
        <f>+'[1]EA capt'!F8</f>
        <v>0</v>
      </c>
      <c r="J13" s="1"/>
      <c r="K13" s="1"/>
      <c r="L13" s="10" t="s">
        <v>14</v>
      </c>
      <c r="M13" s="10"/>
      <c r="N13" s="11">
        <f>+'[1]EA capt'!E33</f>
        <v>187582056.40000001</v>
      </c>
      <c r="O13" s="11"/>
      <c r="P13" s="11"/>
      <c r="Q13" s="22">
        <f>+'[1]EA capt'!F33</f>
        <v>247576678.81999999</v>
      </c>
    </row>
    <row r="14" spans="1:17">
      <c r="A14" s="1"/>
      <c r="B14" s="21"/>
      <c r="C14" s="10" t="s">
        <v>15</v>
      </c>
      <c r="D14" s="10"/>
      <c r="E14" s="10"/>
      <c r="F14" s="10"/>
      <c r="G14" s="11">
        <f>+'[1]EA capt'!E9</f>
        <v>50434251.109999999</v>
      </c>
      <c r="H14" s="11"/>
      <c r="I14" s="5">
        <f>+'[1]EA capt'!F9</f>
        <v>36348301.450000003</v>
      </c>
      <c r="J14" s="1"/>
      <c r="K14" s="1"/>
      <c r="L14" s="10" t="s">
        <v>16</v>
      </c>
      <c r="M14" s="10"/>
      <c r="N14" s="11">
        <f>+'[1]EA capt'!E34</f>
        <v>889820042.85000002</v>
      </c>
      <c r="O14" s="11"/>
      <c r="P14" s="11"/>
      <c r="Q14" s="22">
        <f>+'[1]EA capt'!F34</f>
        <v>763323822.34000003</v>
      </c>
    </row>
    <row r="15" spans="1:17">
      <c r="A15" s="1"/>
      <c r="B15" s="21"/>
      <c r="C15" s="10" t="s">
        <v>17</v>
      </c>
      <c r="D15" s="10"/>
      <c r="E15" s="10"/>
      <c r="F15" s="10"/>
      <c r="G15" s="11">
        <f>+'[1]EA capt'!E10</f>
        <v>564685168.49000001</v>
      </c>
      <c r="H15" s="11"/>
      <c r="I15" s="5">
        <f>+'[1]EA capt'!F10</f>
        <v>517616897.17000002</v>
      </c>
      <c r="J15" s="1"/>
      <c r="K15" s="14" t="s">
        <v>18</v>
      </c>
      <c r="L15" s="14"/>
      <c r="M15" s="14"/>
      <c r="N15" s="13">
        <f>SUM(N17:P32)</f>
        <v>914063265.7700001</v>
      </c>
      <c r="O15" s="13"/>
      <c r="P15" s="13"/>
      <c r="Q15" s="23">
        <f>SUM(Q17:Q32)</f>
        <v>902900808.70000005</v>
      </c>
    </row>
    <row r="16" spans="1:17">
      <c r="A16" s="1"/>
      <c r="B16" s="21"/>
      <c r="C16" s="10" t="s">
        <v>19</v>
      </c>
      <c r="D16" s="10"/>
      <c r="E16" s="10"/>
      <c r="F16" s="10"/>
      <c r="G16" s="11">
        <f>+'[1]EA capt'!E11</f>
        <v>45629526.710000001</v>
      </c>
      <c r="H16" s="11"/>
      <c r="I16" s="11">
        <f>+'[1]EA capt'!F11</f>
        <v>96079809.640000001</v>
      </c>
      <c r="J16" s="1"/>
      <c r="K16" s="14"/>
      <c r="L16" s="14"/>
      <c r="M16" s="14"/>
      <c r="N16" s="13"/>
      <c r="O16" s="13"/>
      <c r="P16" s="13"/>
      <c r="Q16" s="23"/>
    </row>
    <row r="17" spans="1:17">
      <c r="A17" s="1"/>
      <c r="B17" s="21"/>
      <c r="C17" s="10"/>
      <c r="D17" s="10"/>
      <c r="E17" s="10"/>
      <c r="F17" s="10"/>
      <c r="G17" s="11"/>
      <c r="H17" s="11"/>
      <c r="I17" s="11"/>
      <c r="J17" s="1"/>
      <c r="K17" s="1"/>
      <c r="L17" s="10" t="s">
        <v>20</v>
      </c>
      <c r="M17" s="10"/>
      <c r="N17" s="11">
        <f>+'[1]EA capt'!E37</f>
        <v>10000000</v>
      </c>
      <c r="O17" s="11"/>
      <c r="P17" s="11"/>
      <c r="Q17" s="24">
        <f>+'[1]EA capt'!F37</f>
        <v>0</v>
      </c>
    </row>
    <row r="18" spans="1:17">
      <c r="A18" s="1"/>
      <c r="B18" s="21"/>
      <c r="C18" s="10" t="s">
        <v>21</v>
      </c>
      <c r="D18" s="10"/>
      <c r="E18" s="10"/>
      <c r="F18" s="10"/>
      <c r="G18" s="11">
        <f>+'[1]EA capt'!E12</f>
        <v>137497867.41</v>
      </c>
      <c r="H18" s="11"/>
      <c r="I18" s="11">
        <f>+'[1]EA capt'!F12</f>
        <v>120972244.08</v>
      </c>
      <c r="J18" s="1"/>
      <c r="K18" s="1"/>
      <c r="L18" s="10"/>
      <c r="M18" s="10"/>
      <c r="N18" s="11"/>
      <c r="O18" s="11"/>
      <c r="P18" s="11"/>
      <c r="Q18" s="24"/>
    </row>
    <row r="19" spans="1:17">
      <c r="A19" s="1"/>
      <c r="B19" s="21"/>
      <c r="C19" s="10"/>
      <c r="D19" s="10"/>
      <c r="E19" s="10"/>
      <c r="F19" s="10"/>
      <c r="G19" s="11"/>
      <c r="H19" s="11"/>
      <c r="I19" s="11"/>
      <c r="J19" s="1"/>
      <c r="K19" s="1"/>
      <c r="L19" s="10" t="s">
        <v>22</v>
      </c>
      <c r="M19" s="10"/>
      <c r="N19" s="11">
        <f>+'[1]EA capt'!E38</f>
        <v>717152145.58000004</v>
      </c>
      <c r="O19" s="11"/>
      <c r="P19" s="11"/>
      <c r="Q19" s="24">
        <f>+'[1]EA capt'!F38</f>
        <v>0</v>
      </c>
    </row>
    <row r="20" spans="1:17">
      <c r="A20" s="1"/>
      <c r="B20" s="21"/>
      <c r="C20" s="10" t="s">
        <v>23</v>
      </c>
      <c r="D20" s="10"/>
      <c r="E20" s="10"/>
      <c r="F20" s="10"/>
      <c r="G20" s="11">
        <f>+'[1]EA capt'!E13</f>
        <v>229135597</v>
      </c>
      <c r="H20" s="11"/>
      <c r="I20" s="11">
        <f>+'[1]EA capt'!F13</f>
        <v>133091078</v>
      </c>
      <c r="J20" s="1"/>
      <c r="K20" s="1"/>
      <c r="L20" s="10"/>
      <c r="M20" s="10"/>
      <c r="N20" s="11"/>
      <c r="O20" s="11"/>
      <c r="P20" s="11"/>
      <c r="Q20" s="24"/>
    </row>
    <row r="21" spans="1:17">
      <c r="A21" s="1"/>
      <c r="B21" s="21"/>
      <c r="C21" s="10"/>
      <c r="D21" s="10"/>
      <c r="E21" s="10"/>
      <c r="F21" s="10"/>
      <c r="G21" s="11"/>
      <c r="H21" s="11"/>
      <c r="I21" s="11"/>
      <c r="J21" s="1"/>
      <c r="K21" s="1"/>
      <c r="L21" s="10" t="s">
        <v>24</v>
      </c>
      <c r="M21" s="10"/>
      <c r="N21" s="11">
        <f>+'[1]EA capt'!E39</f>
        <v>31522787.420000002</v>
      </c>
      <c r="O21" s="11"/>
      <c r="P21" s="11"/>
      <c r="Q21" s="24">
        <f>+'[1]EA capt'!F39</f>
        <v>0</v>
      </c>
    </row>
    <row r="22" spans="1:17">
      <c r="A22" s="1"/>
      <c r="B22" s="21"/>
      <c r="C22" s="10" t="s">
        <v>25</v>
      </c>
      <c r="D22" s="10"/>
      <c r="E22" s="10"/>
      <c r="F22" s="10"/>
      <c r="G22" s="11">
        <f>+'[1]EA capt'!E14</f>
        <v>0</v>
      </c>
      <c r="H22" s="11"/>
      <c r="I22" s="11">
        <f>+'[1]EA capt'!F14</f>
        <v>0</v>
      </c>
      <c r="J22" s="1"/>
      <c r="K22" s="1"/>
      <c r="L22" s="10"/>
      <c r="M22" s="10"/>
      <c r="N22" s="11"/>
      <c r="O22" s="11"/>
      <c r="P22" s="11"/>
      <c r="Q22" s="24"/>
    </row>
    <row r="23" spans="1:17">
      <c r="A23" s="1"/>
      <c r="B23" s="21"/>
      <c r="C23" s="10"/>
      <c r="D23" s="10"/>
      <c r="E23" s="10"/>
      <c r="F23" s="10"/>
      <c r="G23" s="11"/>
      <c r="H23" s="11"/>
      <c r="I23" s="11"/>
      <c r="J23" s="1"/>
      <c r="K23" s="1"/>
      <c r="L23" s="10" t="s">
        <v>26</v>
      </c>
      <c r="M23" s="10"/>
      <c r="N23" s="11">
        <f>+'[1]EA capt'!E40</f>
        <v>118693696.69000001</v>
      </c>
      <c r="O23" s="11"/>
      <c r="P23" s="11"/>
      <c r="Q23" s="22">
        <f>+'[1]EA capt'!F40</f>
        <v>855007617.30000007</v>
      </c>
    </row>
    <row r="24" spans="1:17">
      <c r="A24" s="1"/>
      <c r="B24" s="21"/>
      <c r="C24" s="10"/>
      <c r="D24" s="10"/>
      <c r="E24" s="10"/>
      <c r="F24" s="10"/>
      <c r="G24" s="11"/>
      <c r="H24" s="11"/>
      <c r="I24" s="11"/>
      <c r="J24" s="1"/>
      <c r="K24" s="1"/>
      <c r="L24" s="10" t="s">
        <v>27</v>
      </c>
      <c r="M24" s="10"/>
      <c r="N24" s="11">
        <f>+'[1]EA capt'!E41</f>
        <v>0</v>
      </c>
      <c r="O24" s="11"/>
      <c r="P24" s="11"/>
      <c r="Q24" s="24">
        <f>+'[1]EA capt'!F41</f>
        <v>0</v>
      </c>
    </row>
    <row r="25" spans="1:17">
      <c r="A25" s="1"/>
      <c r="B25" s="19" t="s">
        <v>28</v>
      </c>
      <c r="C25" s="12"/>
      <c r="D25" s="12"/>
      <c r="E25" s="12"/>
      <c r="F25" s="12"/>
      <c r="G25" s="13">
        <f>SUM(G27:H30)</f>
        <v>3405747256.5700002</v>
      </c>
      <c r="H25" s="13"/>
      <c r="I25" s="13">
        <f>SUM(I27:I30)</f>
        <v>3119044610.29</v>
      </c>
      <c r="J25" s="1"/>
      <c r="K25" s="1"/>
      <c r="L25" s="10"/>
      <c r="M25" s="10"/>
      <c r="N25" s="11"/>
      <c r="O25" s="11"/>
      <c r="P25" s="11"/>
      <c r="Q25" s="24"/>
    </row>
    <row r="26" spans="1:17">
      <c r="A26" s="1"/>
      <c r="B26" s="19"/>
      <c r="C26" s="12"/>
      <c r="D26" s="12"/>
      <c r="E26" s="12"/>
      <c r="F26" s="12"/>
      <c r="G26" s="13"/>
      <c r="H26" s="13"/>
      <c r="I26" s="13"/>
      <c r="J26" s="1"/>
      <c r="K26" s="1"/>
      <c r="L26" s="10" t="s">
        <v>29</v>
      </c>
      <c r="M26" s="10"/>
      <c r="N26" s="11">
        <f>+'[1]EA capt'!E42</f>
        <v>0</v>
      </c>
      <c r="O26" s="11"/>
      <c r="P26" s="11"/>
      <c r="Q26" s="24">
        <f>+'[1]EA capt'!F42</f>
        <v>0</v>
      </c>
    </row>
    <row r="27" spans="1:17">
      <c r="A27" s="1"/>
      <c r="B27" s="21"/>
      <c r="C27" s="10" t="s">
        <v>30</v>
      </c>
      <c r="D27" s="10"/>
      <c r="E27" s="10"/>
      <c r="F27" s="10"/>
      <c r="G27" s="11">
        <f>+'[1]EA capt'!E17</f>
        <v>2809145397.5700002</v>
      </c>
      <c r="H27" s="11"/>
      <c r="I27" s="11">
        <f>+'[1]EA capt'!F17</f>
        <v>2299871364.3000002</v>
      </c>
      <c r="J27" s="1"/>
      <c r="K27" s="1"/>
      <c r="L27" s="10"/>
      <c r="M27" s="10"/>
      <c r="N27" s="11"/>
      <c r="O27" s="11"/>
      <c r="P27" s="11"/>
      <c r="Q27" s="24"/>
    </row>
    <row r="28" spans="1:17">
      <c r="A28" s="1"/>
      <c r="B28" s="21"/>
      <c r="C28" s="10"/>
      <c r="D28" s="10"/>
      <c r="E28" s="10"/>
      <c r="F28" s="10"/>
      <c r="G28" s="11"/>
      <c r="H28" s="11"/>
      <c r="I28" s="11"/>
      <c r="J28" s="1"/>
      <c r="K28" s="1"/>
      <c r="L28" s="10" t="s">
        <v>31</v>
      </c>
      <c r="M28" s="10"/>
      <c r="N28" s="11">
        <f>+'[1]EA capt'!E43</f>
        <v>0</v>
      </c>
      <c r="O28" s="11"/>
      <c r="P28" s="11"/>
      <c r="Q28" s="24">
        <f>+'[1]EA capt'!F43</f>
        <v>0</v>
      </c>
    </row>
    <row r="29" spans="1:17">
      <c r="A29" s="1"/>
      <c r="B29" s="21"/>
      <c r="C29" s="10" t="s">
        <v>32</v>
      </c>
      <c r="D29" s="10"/>
      <c r="E29" s="10"/>
      <c r="F29" s="10"/>
      <c r="G29" s="11">
        <f>+'[1]EA capt'!E18</f>
        <v>596601859</v>
      </c>
      <c r="H29" s="11"/>
      <c r="I29" s="11">
        <f>+'[1]EA capt'!F18</f>
        <v>819173245.99000001</v>
      </c>
      <c r="J29" s="1"/>
      <c r="K29" s="1"/>
      <c r="L29" s="10"/>
      <c r="M29" s="10"/>
      <c r="N29" s="11"/>
      <c r="O29" s="11"/>
      <c r="P29" s="11"/>
      <c r="Q29" s="24"/>
    </row>
    <row r="30" spans="1:17" ht="9.75" customHeight="1">
      <c r="A30" s="1"/>
      <c r="B30" s="21"/>
      <c r="C30" s="10"/>
      <c r="D30" s="10"/>
      <c r="E30" s="10"/>
      <c r="F30" s="10"/>
      <c r="G30" s="11"/>
      <c r="H30" s="11"/>
      <c r="I30" s="11"/>
      <c r="J30" s="1"/>
      <c r="K30" s="1"/>
      <c r="L30" s="10" t="s">
        <v>33</v>
      </c>
      <c r="M30" s="10"/>
      <c r="N30" s="11">
        <f>+'[1]EA capt'!E44</f>
        <v>36694636.079999998</v>
      </c>
      <c r="O30" s="11"/>
      <c r="P30" s="11"/>
      <c r="Q30" s="24">
        <f>+'[1]EA capt'!F44</f>
        <v>46563415.189999998</v>
      </c>
    </row>
    <row r="31" spans="1:17" ht="12.75" customHeight="1">
      <c r="A31" s="1"/>
      <c r="B31" s="19" t="s">
        <v>34</v>
      </c>
      <c r="C31" s="12"/>
      <c r="D31" s="12"/>
      <c r="E31" s="12"/>
      <c r="F31" s="12"/>
      <c r="G31" s="13">
        <f>SUM(G34:H42)</f>
        <v>22130263.18</v>
      </c>
      <c r="H31" s="13"/>
      <c r="I31" s="13">
        <f>SUM(I34:I42)</f>
        <v>40762829.359999999</v>
      </c>
      <c r="J31" s="1"/>
      <c r="K31" s="1"/>
      <c r="L31" s="10"/>
      <c r="M31" s="10"/>
      <c r="N31" s="11"/>
      <c r="O31" s="11"/>
      <c r="P31" s="11"/>
      <c r="Q31" s="24"/>
    </row>
    <row r="32" spans="1:17" ht="9.75" customHeight="1">
      <c r="A32" s="1"/>
      <c r="B32" s="19"/>
      <c r="C32" s="12"/>
      <c r="D32" s="12"/>
      <c r="E32" s="12"/>
      <c r="F32" s="12"/>
      <c r="G32" s="13"/>
      <c r="H32" s="13"/>
      <c r="I32" s="13"/>
      <c r="J32" s="1"/>
      <c r="K32" s="1"/>
      <c r="L32" s="10" t="s">
        <v>35</v>
      </c>
      <c r="M32" s="10"/>
      <c r="N32" s="11">
        <f>+'[1]EA capt'!E45</f>
        <v>0</v>
      </c>
      <c r="O32" s="11"/>
      <c r="P32" s="11"/>
      <c r="Q32" s="22">
        <f>+'[1]EA capt'!F45</f>
        <v>1329776.21</v>
      </c>
    </row>
    <row r="33" spans="1:17" ht="4.5" customHeight="1">
      <c r="A33" s="1"/>
      <c r="B33" s="19"/>
      <c r="C33" s="12"/>
      <c r="D33" s="12"/>
      <c r="E33" s="12"/>
      <c r="F33" s="12"/>
      <c r="G33" s="13"/>
      <c r="H33" s="13"/>
      <c r="I33" s="13"/>
      <c r="J33" s="1"/>
      <c r="K33" s="14" t="s">
        <v>30</v>
      </c>
      <c r="L33" s="14"/>
      <c r="M33" s="14"/>
      <c r="N33" s="13">
        <f>SUM(N36:P41)</f>
        <v>0</v>
      </c>
      <c r="O33" s="13"/>
      <c r="P33" s="13"/>
      <c r="Q33" s="23">
        <f>SUM(Q36:Q41)</f>
        <v>0</v>
      </c>
    </row>
    <row r="34" spans="1:17">
      <c r="A34" s="1"/>
      <c r="B34" s="21"/>
      <c r="C34" s="10" t="s">
        <v>36</v>
      </c>
      <c r="D34" s="10"/>
      <c r="E34" s="10"/>
      <c r="F34" s="10"/>
      <c r="G34" s="11">
        <f>+'[1]EA capt'!E21</f>
        <v>11040832.25</v>
      </c>
      <c r="H34" s="11"/>
      <c r="I34" s="5">
        <f>+'[1]EA capt'!F21</f>
        <v>17918266.359999999</v>
      </c>
      <c r="J34" s="1"/>
      <c r="K34" s="14"/>
      <c r="L34" s="14"/>
      <c r="M34" s="14"/>
      <c r="N34" s="13"/>
      <c r="O34" s="13"/>
      <c r="P34" s="13"/>
      <c r="Q34" s="23"/>
    </row>
    <row r="35" spans="1:17">
      <c r="A35" s="1"/>
      <c r="B35" s="21"/>
      <c r="C35" s="10" t="s">
        <v>37</v>
      </c>
      <c r="D35" s="10"/>
      <c r="E35" s="10"/>
      <c r="F35" s="10"/>
      <c r="G35" s="11">
        <f>+'[1]EA capt'!E22</f>
        <v>0</v>
      </c>
      <c r="H35" s="11"/>
      <c r="I35" s="11">
        <f>+'[1]EA capt'!F22</f>
        <v>0</v>
      </c>
      <c r="J35" s="1"/>
      <c r="K35" s="14"/>
      <c r="L35" s="14"/>
      <c r="M35" s="14"/>
      <c r="N35" s="13"/>
      <c r="O35" s="13"/>
      <c r="P35" s="13"/>
      <c r="Q35" s="23"/>
    </row>
    <row r="36" spans="1:17" ht="2.25" customHeight="1">
      <c r="A36" s="1"/>
      <c r="B36" s="21"/>
      <c r="C36" s="10"/>
      <c r="D36" s="10"/>
      <c r="E36" s="10"/>
      <c r="F36" s="10"/>
      <c r="G36" s="11"/>
      <c r="H36" s="11"/>
      <c r="I36" s="11"/>
      <c r="J36" s="1"/>
      <c r="K36" s="1"/>
      <c r="L36" s="10" t="s">
        <v>38</v>
      </c>
      <c r="M36" s="10"/>
      <c r="N36" s="11">
        <f>+'[1]EA capt'!E48</f>
        <v>0</v>
      </c>
      <c r="O36" s="11"/>
      <c r="P36" s="11"/>
      <c r="Q36" s="24">
        <f>+'[1]EA capt'!F48</f>
        <v>0</v>
      </c>
    </row>
    <row r="37" spans="1:17" ht="10.5" customHeight="1">
      <c r="A37" s="1"/>
      <c r="B37" s="21"/>
      <c r="C37" s="10" t="s">
        <v>39</v>
      </c>
      <c r="D37" s="10"/>
      <c r="E37" s="10"/>
      <c r="F37" s="10"/>
      <c r="G37" s="11">
        <f>+'[1]EA capt'!E23</f>
        <v>0</v>
      </c>
      <c r="H37" s="11"/>
      <c r="I37" s="11">
        <f>+'[1]EA capt'!F23</f>
        <v>0</v>
      </c>
      <c r="J37" s="1"/>
      <c r="K37" s="1"/>
      <c r="L37" s="10"/>
      <c r="M37" s="10"/>
      <c r="N37" s="11"/>
      <c r="O37" s="11"/>
      <c r="P37" s="11"/>
      <c r="Q37" s="24"/>
    </row>
    <row r="38" spans="1:17" ht="6.75" customHeight="1">
      <c r="A38" s="1"/>
      <c r="B38" s="21"/>
      <c r="C38" s="10"/>
      <c r="D38" s="10"/>
      <c r="E38" s="10"/>
      <c r="F38" s="10"/>
      <c r="G38" s="11"/>
      <c r="H38" s="11"/>
      <c r="I38" s="11"/>
      <c r="J38" s="1"/>
      <c r="K38" s="1"/>
      <c r="L38" s="10" t="s">
        <v>40</v>
      </c>
      <c r="M38" s="10"/>
      <c r="N38" s="11">
        <f>+'[1]EA capt'!E49</f>
        <v>0</v>
      </c>
      <c r="O38" s="11"/>
      <c r="P38" s="11"/>
      <c r="Q38" s="24">
        <f>+'[1]EA capt'!F49</f>
        <v>0</v>
      </c>
    </row>
    <row r="39" spans="1:17" ht="8.25" customHeight="1">
      <c r="A39" s="1"/>
      <c r="B39" s="21"/>
      <c r="C39" s="10" t="s">
        <v>41</v>
      </c>
      <c r="D39" s="10"/>
      <c r="E39" s="10"/>
      <c r="F39" s="10"/>
      <c r="G39" s="11">
        <f>+'[1]EA capt'!E24</f>
        <v>0</v>
      </c>
      <c r="H39" s="11"/>
      <c r="I39" s="11">
        <f>+'[1]EA capt'!F24</f>
        <v>0</v>
      </c>
      <c r="J39" s="1"/>
      <c r="K39" s="1"/>
      <c r="L39" s="10"/>
      <c r="M39" s="10"/>
      <c r="N39" s="11"/>
      <c r="O39" s="11"/>
      <c r="P39" s="11"/>
      <c r="Q39" s="24"/>
    </row>
    <row r="40" spans="1:17" ht="3" customHeight="1">
      <c r="A40" s="1"/>
      <c r="B40" s="21"/>
      <c r="C40" s="10"/>
      <c r="D40" s="10"/>
      <c r="E40" s="10"/>
      <c r="F40" s="10"/>
      <c r="G40" s="11"/>
      <c r="H40" s="11"/>
      <c r="I40" s="11"/>
      <c r="J40" s="1"/>
      <c r="K40" s="1"/>
      <c r="L40" s="10" t="s">
        <v>42</v>
      </c>
      <c r="M40" s="10"/>
      <c r="N40" s="11">
        <f>+'[1]EA capt'!E50</f>
        <v>0</v>
      </c>
      <c r="O40" s="11"/>
      <c r="P40" s="11"/>
      <c r="Q40" s="24">
        <f>+'[1]EA capt'!F50</f>
        <v>0</v>
      </c>
    </row>
    <row r="41" spans="1:17">
      <c r="A41" s="1"/>
      <c r="B41" s="21"/>
      <c r="C41" s="10" t="s">
        <v>43</v>
      </c>
      <c r="D41" s="10"/>
      <c r="E41" s="10"/>
      <c r="F41" s="10"/>
      <c r="G41" s="11">
        <f>+'[1]EA capt'!E25</f>
        <v>11089430.93</v>
      </c>
      <c r="H41" s="11"/>
      <c r="I41" s="11">
        <f>+'[1]EA capt'!F25</f>
        <v>22844563</v>
      </c>
      <c r="J41" s="1"/>
      <c r="K41" s="1"/>
      <c r="L41" s="10"/>
      <c r="M41" s="10"/>
      <c r="N41" s="11"/>
      <c r="O41" s="11"/>
      <c r="P41" s="11"/>
      <c r="Q41" s="24"/>
    </row>
    <row r="42" spans="1:17" ht="9.75" customHeight="1">
      <c r="A42" s="1"/>
      <c r="B42" s="21"/>
      <c r="C42" s="10"/>
      <c r="D42" s="10"/>
      <c r="E42" s="10"/>
      <c r="F42" s="10"/>
      <c r="G42" s="11"/>
      <c r="H42" s="11"/>
      <c r="I42" s="11"/>
      <c r="J42" s="1"/>
      <c r="K42" s="14" t="s">
        <v>44</v>
      </c>
      <c r="L42" s="14"/>
      <c r="M42" s="14"/>
      <c r="N42" s="13">
        <f>SUM(N44:P49)</f>
        <v>60792203.550000004</v>
      </c>
      <c r="O42" s="13"/>
      <c r="P42" s="13"/>
      <c r="Q42" s="23">
        <f>SUM(Q44:Q49)</f>
        <v>52379991.139999993</v>
      </c>
    </row>
    <row r="43" spans="1:17">
      <c r="A43" s="1"/>
      <c r="B43" s="19" t="s">
        <v>45</v>
      </c>
      <c r="C43" s="12"/>
      <c r="D43" s="12"/>
      <c r="E43" s="12"/>
      <c r="F43" s="12"/>
      <c r="G43" s="13">
        <f>G11+G25+G31</f>
        <v>6013845218.5799999</v>
      </c>
      <c r="H43" s="13"/>
      <c r="I43" s="13">
        <f>I11+I25+I31</f>
        <v>5569281470.0299997</v>
      </c>
      <c r="J43" s="1"/>
      <c r="K43" s="14"/>
      <c r="L43" s="14"/>
      <c r="M43" s="14"/>
      <c r="N43" s="13"/>
      <c r="O43" s="13"/>
      <c r="P43" s="13"/>
      <c r="Q43" s="23"/>
    </row>
    <row r="44" spans="1:17" ht="9.75" customHeight="1">
      <c r="A44" s="1"/>
      <c r="B44" s="19"/>
      <c r="C44" s="12"/>
      <c r="D44" s="12"/>
      <c r="E44" s="12"/>
      <c r="F44" s="12"/>
      <c r="G44" s="13"/>
      <c r="H44" s="13"/>
      <c r="I44" s="13"/>
      <c r="J44" s="1"/>
      <c r="K44" s="1"/>
      <c r="L44" s="10" t="s">
        <v>46</v>
      </c>
      <c r="M44" s="10"/>
      <c r="N44" s="11">
        <f>+'[1]EA capt'!E53</f>
        <v>46578697.640000001</v>
      </c>
      <c r="O44" s="11"/>
      <c r="P44" s="11"/>
      <c r="Q44" s="24">
        <f>+'[1]EA capt'!F53</f>
        <v>50588143.109999999</v>
      </c>
    </row>
    <row r="45" spans="1:17" ht="2.25" customHeight="1">
      <c r="A45" s="1"/>
      <c r="B45" s="21"/>
      <c r="C45" s="1"/>
      <c r="D45" s="1"/>
      <c r="E45" s="1"/>
      <c r="F45" s="1"/>
      <c r="G45" s="1"/>
      <c r="H45" s="1"/>
      <c r="I45" s="1"/>
      <c r="J45" s="1"/>
      <c r="K45" s="1"/>
      <c r="L45" s="10"/>
      <c r="M45" s="10"/>
      <c r="N45" s="11"/>
      <c r="O45" s="11"/>
      <c r="P45" s="11"/>
      <c r="Q45" s="24"/>
    </row>
    <row r="46" spans="1:17" ht="10.5" customHeight="1">
      <c r="A46" s="1"/>
      <c r="B46" s="21"/>
      <c r="C46" s="1"/>
      <c r="D46" s="1"/>
      <c r="E46" s="1"/>
      <c r="F46" s="1"/>
      <c r="G46" s="1"/>
      <c r="H46" s="1"/>
      <c r="I46" s="1"/>
      <c r="J46" s="1"/>
      <c r="K46" s="1"/>
      <c r="L46" s="10" t="s">
        <v>47</v>
      </c>
      <c r="M46" s="10"/>
      <c r="N46" s="11">
        <f>+'[1]EA capt'!E54</f>
        <v>0</v>
      </c>
      <c r="O46" s="11"/>
      <c r="P46" s="11"/>
      <c r="Q46" s="22">
        <f>+'[1]EA capt'!F54</f>
        <v>0</v>
      </c>
    </row>
    <row r="47" spans="1:17">
      <c r="A47" s="1"/>
      <c r="B47" s="21"/>
      <c r="C47" s="1"/>
      <c r="D47" s="1"/>
      <c r="E47" s="1"/>
      <c r="F47" s="1"/>
      <c r="G47" s="1"/>
      <c r="H47" s="1"/>
      <c r="I47" s="1"/>
      <c r="J47" s="1"/>
      <c r="K47" s="1"/>
      <c r="L47" s="10" t="s">
        <v>48</v>
      </c>
      <c r="M47" s="10"/>
      <c r="N47" s="11">
        <f>+'[1]EA capt'!E55</f>
        <v>299279.2</v>
      </c>
      <c r="O47" s="11"/>
      <c r="P47" s="11"/>
      <c r="Q47" s="22">
        <f>+'[1]EA capt'!F55</f>
        <v>969469.16</v>
      </c>
    </row>
    <row r="48" spans="1:17">
      <c r="A48" s="1"/>
      <c r="B48" s="21"/>
      <c r="C48" s="1"/>
      <c r="D48" s="1"/>
      <c r="E48" s="1"/>
      <c r="F48" s="1"/>
      <c r="G48" s="1"/>
      <c r="H48" s="1"/>
      <c r="I48" s="1"/>
      <c r="J48" s="1"/>
      <c r="K48" s="1"/>
      <c r="L48" s="10" t="s">
        <v>49</v>
      </c>
      <c r="M48" s="10"/>
      <c r="N48" s="11">
        <f>+'[1]EA capt'!E56</f>
        <v>13914226.710000001</v>
      </c>
      <c r="O48" s="11"/>
      <c r="P48" s="11"/>
      <c r="Q48" s="22">
        <f>+'[1]EA capt'!F56</f>
        <v>822378.87</v>
      </c>
    </row>
    <row r="49" spans="1:17">
      <c r="A49" s="1"/>
      <c r="B49" s="21"/>
      <c r="C49" s="1"/>
      <c r="D49" s="1"/>
      <c r="E49" s="15"/>
      <c r="F49" s="15"/>
      <c r="G49" s="15"/>
      <c r="H49" s="1"/>
      <c r="I49" s="1"/>
      <c r="J49" s="1"/>
      <c r="K49" s="1"/>
      <c r="L49" s="10" t="s">
        <v>50</v>
      </c>
      <c r="M49" s="10"/>
      <c r="N49" s="11">
        <f>+'[1]EA capt'!E57</f>
        <v>0</v>
      </c>
      <c r="O49" s="11"/>
      <c r="P49" s="11"/>
      <c r="Q49" s="22">
        <f>+'[1]EA capt'!F57</f>
        <v>0</v>
      </c>
    </row>
    <row r="50" spans="1:17">
      <c r="A50" s="1"/>
      <c r="B50" s="21"/>
      <c r="C50" s="1"/>
      <c r="D50" s="1"/>
      <c r="E50" s="1"/>
      <c r="F50" s="1"/>
      <c r="G50" s="1"/>
      <c r="H50" s="1"/>
      <c r="I50" s="1"/>
      <c r="J50" s="1"/>
      <c r="K50" s="14" t="s">
        <v>51</v>
      </c>
      <c r="L50" s="14"/>
      <c r="M50" s="14"/>
      <c r="N50" s="13">
        <f>SUM(N51:P56)</f>
        <v>310842869.20999998</v>
      </c>
      <c r="O50" s="13"/>
      <c r="P50" s="13"/>
      <c r="Q50" s="20">
        <f>SUM(Q51:Q56)</f>
        <v>2557785.69</v>
      </c>
    </row>
    <row r="51" spans="1:17" ht="19.5" customHeight="1">
      <c r="A51" s="1"/>
      <c r="B51" s="21"/>
      <c r="C51" s="1"/>
      <c r="D51" s="1"/>
      <c r="E51" s="16"/>
      <c r="F51" s="16"/>
      <c r="G51" s="16"/>
      <c r="H51" s="1"/>
      <c r="I51" s="1"/>
      <c r="J51" s="1"/>
      <c r="K51" s="1"/>
      <c r="L51" s="10" t="s">
        <v>52</v>
      </c>
      <c r="M51" s="10"/>
      <c r="N51" s="11">
        <f>+'[1]EA capt'!E60</f>
        <v>308868139.75999999</v>
      </c>
      <c r="O51" s="11"/>
      <c r="P51" s="11"/>
      <c r="Q51" s="22">
        <f>+'[1]EA capt'!F60</f>
        <v>0</v>
      </c>
    </row>
    <row r="52" spans="1:17">
      <c r="A52" s="1"/>
      <c r="B52" s="21"/>
      <c r="C52" s="1"/>
      <c r="D52" s="1"/>
      <c r="E52" s="1"/>
      <c r="F52" s="1"/>
      <c r="G52" s="1"/>
      <c r="H52" s="1"/>
      <c r="I52" s="1"/>
      <c r="J52" s="1"/>
      <c r="K52" s="1"/>
      <c r="L52" s="10" t="s">
        <v>53</v>
      </c>
      <c r="M52" s="10"/>
      <c r="N52" s="11">
        <f>+'[1]EA capt'!E61</f>
        <v>1272216.45</v>
      </c>
      <c r="O52" s="11"/>
      <c r="P52" s="11"/>
      <c r="Q52" s="22">
        <f>+'[1]EA capt'!F61</f>
        <v>0</v>
      </c>
    </row>
    <row r="53" spans="1:17">
      <c r="A53" s="1"/>
      <c r="B53" s="21"/>
      <c r="C53" s="1"/>
      <c r="D53" s="1"/>
      <c r="E53" s="1"/>
      <c r="F53" s="1"/>
      <c r="G53" s="1"/>
      <c r="H53" s="1"/>
      <c r="I53" s="1"/>
      <c r="J53" s="1"/>
      <c r="K53" s="1"/>
      <c r="L53" s="10" t="s">
        <v>54</v>
      </c>
      <c r="M53" s="10"/>
      <c r="N53" s="11">
        <f>+'[1]EA capt'!E62</f>
        <v>0</v>
      </c>
      <c r="O53" s="11"/>
      <c r="P53" s="11"/>
      <c r="Q53" s="22">
        <f>+'[1]EA capt'!F62</f>
        <v>0</v>
      </c>
    </row>
    <row r="54" spans="1:17" ht="18" customHeight="1">
      <c r="A54" s="1"/>
      <c r="B54" s="21"/>
      <c r="C54" s="1"/>
      <c r="D54" s="1"/>
      <c r="E54" s="1"/>
      <c r="F54" s="1"/>
      <c r="G54" s="1"/>
      <c r="H54" s="1"/>
      <c r="I54" s="1"/>
      <c r="J54" s="1"/>
      <c r="K54" s="1"/>
      <c r="L54" s="10" t="s">
        <v>55</v>
      </c>
      <c r="M54" s="10"/>
      <c r="N54" s="11">
        <f>+'[1]EA capt'!E63</f>
        <v>0</v>
      </c>
      <c r="O54" s="11"/>
      <c r="P54" s="11"/>
      <c r="Q54" s="22">
        <f>+'[1]EA capt'!F63</f>
        <v>0</v>
      </c>
    </row>
    <row r="55" spans="1:17" ht="16.5" customHeight="1">
      <c r="A55" s="1"/>
      <c r="B55" s="21"/>
      <c r="C55" s="1"/>
      <c r="D55" s="1"/>
      <c r="E55" s="1"/>
      <c r="F55" s="1"/>
      <c r="G55" s="1"/>
      <c r="H55" s="1"/>
      <c r="I55" s="1"/>
      <c r="J55" s="1"/>
      <c r="K55" s="1"/>
      <c r="L55" s="10" t="s">
        <v>56</v>
      </c>
      <c r="M55" s="10"/>
      <c r="N55" s="11">
        <f>+'[1]EA capt'!E64</f>
        <v>0</v>
      </c>
      <c r="O55" s="11"/>
      <c r="P55" s="11"/>
      <c r="Q55" s="22">
        <f>+'[1]EA capt'!F64</f>
        <v>0</v>
      </c>
    </row>
    <row r="56" spans="1:17" ht="9.75" customHeight="1">
      <c r="A56" s="1"/>
      <c r="B56" s="21"/>
      <c r="C56" s="1"/>
      <c r="D56" s="1"/>
      <c r="E56" s="1"/>
      <c r="F56" s="1"/>
      <c r="G56" s="1"/>
      <c r="H56" s="1"/>
      <c r="I56" s="1"/>
      <c r="J56" s="1"/>
      <c r="K56" s="1"/>
      <c r="L56" s="10" t="s">
        <v>57</v>
      </c>
      <c r="M56" s="10"/>
      <c r="N56" s="11">
        <f>+'[1]EA capt'!E65</f>
        <v>702513</v>
      </c>
      <c r="O56" s="11"/>
      <c r="P56" s="11"/>
      <c r="Q56" s="22">
        <f>+'[1]EA capt'!F65</f>
        <v>2557785.69</v>
      </c>
    </row>
    <row r="57" spans="1:17" ht="11.25" customHeight="1">
      <c r="A57" s="1"/>
      <c r="B57" s="21"/>
      <c r="C57" s="1"/>
      <c r="D57" s="1"/>
      <c r="E57" s="1"/>
      <c r="F57" s="1"/>
      <c r="G57" s="1"/>
      <c r="H57" s="1"/>
      <c r="I57" s="1"/>
      <c r="J57" s="1"/>
      <c r="K57" s="14" t="s">
        <v>58</v>
      </c>
      <c r="L57" s="14"/>
      <c r="M57" s="14"/>
      <c r="N57" s="13">
        <f>SUM(N58)</f>
        <v>0</v>
      </c>
      <c r="O57" s="13"/>
      <c r="P57" s="13"/>
      <c r="Q57" s="20">
        <f>SUM(Q58)</f>
        <v>0</v>
      </c>
    </row>
    <row r="58" spans="1:17" ht="12" customHeight="1">
      <c r="A58" s="1"/>
      <c r="B58" s="21"/>
      <c r="C58" s="1"/>
      <c r="D58" s="1"/>
      <c r="E58" s="1"/>
      <c r="F58" s="1"/>
      <c r="G58" s="1"/>
      <c r="H58" s="1"/>
      <c r="I58" s="1"/>
      <c r="J58" s="1"/>
      <c r="K58" s="1"/>
      <c r="L58" s="10" t="s">
        <v>59</v>
      </c>
      <c r="M58" s="10"/>
      <c r="N58" s="11">
        <f>+'[1]EA capt'!E68</f>
        <v>0</v>
      </c>
      <c r="O58" s="11"/>
      <c r="P58" s="11"/>
      <c r="Q58" s="22">
        <f>+'[1]EA capt'!F68</f>
        <v>0</v>
      </c>
    </row>
    <row r="59" spans="1:17">
      <c r="A59" s="1"/>
      <c r="B59" s="21"/>
      <c r="C59" s="1"/>
      <c r="D59" s="1"/>
      <c r="E59" s="1"/>
      <c r="F59" s="1"/>
      <c r="G59" s="1"/>
      <c r="H59" s="1"/>
      <c r="I59" s="1"/>
      <c r="J59" s="1"/>
      <c r="K59" s="14" t="s">
        <v>60</v>
      </c>
      <c r="L59" s="14"/>
      <c r="M59" s="14"/>
      <c r="N59" s="13">
        <f>N11+N15+N33+N42+N50+N57</f>
        <v>5469245296.9200001</v>
      </c>
      <c r="O59" s="13"/>
      <c r="P59" s="13"/>
      <c r="Q59" s="20">
        <f>Q11+Q15+Q33+Q42+Q50+Q57</f>
        <v>4945691069.9899998</v>
      </c>
    </row>
    <row r="60" spans="1:17">
      <c r="A60" s="1"/>
      <c r="B60" s="21"/>
      <c r="C60" s="1"/>
      <c r="D60" s="1"/>
      <c r="E60" s="1"/>
      <c r="F60" s="1"/>
      <c r="G60" s="1"/>
      <c r="H60" s="1"/>
      <c r="I60" s="1"/>
      <c r="J60" s="1"/>
      <c r="K60" s="14" t="s">
        <v>61</v>
      </c>
      <c r="L60" s="14"/>
      <c r="M60" s="14"/>
      <c r="N60" s="13">
        <f>G43-N59</f>
        <v>544599921.65999985</v>
      </c>
      <c r="O60" s="13"/>
      <c r="P60" s="13"/>
      <c r="Q60" s="25">
        <f>I43-Q59</f>
        <v>623590400.03999996</v>
      </c>
    </row>
    <row r="61" spans="1:17">
      <c r="A61" s="1"/>
      <c r="B61" s="26"/>
      <c r="C61" s="27"/>
      <c r="D61" s="27"/>
      <c r="E61" s="27"/>
      <c r="F61" s="27"/>
      <c r="G61" s="27"/>
      <c r="H61" s="27"/>
      <c r="I61" s="27"/>
      <c r="J61" s="28"/>
      <c r="K61" s="29"/>
      <c r="L61" s="29"/>
      <c r="M61" s="29"/>
      <c r="N61" s="29"/>
      <c r="O61" s="29"/>
      <c r="P61" s="29"/>
      <c r="Q61" s="30"/>
    </row>
  </sheetData>
  <sheetProtection formatCells="0" formatColumns="0" formatRows="0"/>
  <mergeCells count="151">
    <mergeCell ref="K60:M60"/>
    <mergeCell ref="N60:P60"/>
    <mergeCell ref="B61:I61"/>
    <mergeCell ref="K61:Q61"/>
    <mergeCell ref="K57:M57"/>
    <mergeCell ref="N57:P57"/>
    <mergeCell ref="L58:M58"/>
    <mergeCell ref="N58:P58"/>
    <mergeCell ref="K59:M59"/>
    <mergeCell ref="N59:P59"/>
    <mergeCell ref="L54:M54"/>
    <mergeCell ref="N54:P54"/>
    <mergeCell ref="L55:M55"/>
    <mergeCell ref="N55:P55"/>
    <mergeCell ref="L56:M56"/>
    <mergeCell ref="N56:P56"/>
    <mergeCell ref="E51:G51"/>
    <mergeCell ref="L51:M51"/>
    <mergeCell ref="N51:P51"/>
    <mergeCell ref="L52:M52"/>
    <mergeCell ref="N52:P52"/>
    <mergeCell ref="L53:M53"/>
    <mergeCell ref="N53:P53"/>
    <mergeCell ref="L48:M48"/>
    <mergeCell ref="N48:P48"/>
    <mergeCell ref="E49:G49"/>
    <mergeCell ref="L49:M49"/>
    <mergeCell ref="N49:P49"/>
    <mergeCell ref="K50:M50"/>
    <mergeCell ref="N50:P50"/>
    <mergeCell ref="L44:M45"/>
    <mergeCell ref="N44:P45"/>
    <mergeCell ref="C41:F42"/>
    <mergeCell ref="G41:H42"/>
    <mergeCell ref="I41:I42"/>
    <mergeCell ref="K42:M43"/>
    <mergeCell ref="N42:P43"/>
    <mergeCell ref="Q42:Q43"/>
    <mergeCell ref="B43:F44"/>
    <mergeCell ref="G43:H44"/>
    <mergeCell ref="I43:I44"/>
    <mergeCell ref="G39:H40"/>
    <mergeCell ref="I39:I40"/>
    <mergeCell ref="L40:M41"/>
    <mergeCell ref="N40:P41"/>
    <mergeCell ref="Q44:Q45"/>
    <mergeCell ref="L46:M46"/>
    <mergeCell ref="N46:P46"/>
    <mergeCell ref="L47:M47"/>
    <mergeCell ref="N47:P47"/>
    <mergeCell ref="Q40:Q41"/>
    <mergeCell ref="Q30:Q31"/>
    <mergeCell ref="B31:F33"/>
    <mergeCell ref="Q33:Q35"/>
    <mergeCell ref="C34:F34"/>
    <mergeCell ref="G34:H34"/>
    <mergeCell ref="C35:F36"/>
    <mergeCell ref="G35:H36"/>
    <mergeCell ref="I35:I36"/>
    <mergeCell ref="L36:M37"/>
    <mergeCell ref="N36:P37"/>
    <mergeCell ref="Q36:Q37"/>
    <mergeCell ref="C37:F38"/>
    <mergeCell ref="G31:H33"/>
    <mergeCell ref="I31:I33"/>
    <mergeCell ref="L32:M32"/>
    <mergeCell ref="N32:P32"/>
    <mergeCell ref="K33:M35"/>
    <mergeCell ref="N33:P35"/>
    <mergeCell ref="G37:H38"/>
    <mergeCell ref="I37:I38"/>
    <mergeCell ref="L38:M39"/>
    <mergeCell ref="N38:P39"/>
    <mergeCell ref="Q38:Q39"/>
    <mergeCell ref="C39:F40"/>
    <mergeCell ref="G22:H24"/>
    <mergeCell ref="I22:I24"/>
    <mergeCell ref="L23:M23"/>
    <mergeCell ref="N23:P23"/>
    <mergeCell ref="L24:M25"/>
    <mergeCell ref="N24:P25"/>
    <mergeCell ref="Q24:Q25"/>
    <mergeCell ref="B25:F26"/>
    <mergeCell ref="G25:H26"/>
    <mergeCell ref="I25:I26"/>
    <mergeCell ref="L26:M27"/>
    <mergeCell ref="N26:P27"/>
    <mergeCell ref="Q26:Q27"/>
    <mergeCell ref="C27:F28"/>
    <mergeCell ref="G27:H28"/>
    <mergeCell ref="I27:I28"/>
    <mergeCell ref="L28:M29"/>
    <mergeCell ref="N28:P29"/>
    <mergeCell ref="Q28:Q29"/>
    <mergeCell ref="C29:F30"/>
    <mergeCell ref="G29:H30"/>
    <mergeCell ref="I29:I30"/>
    <mergeCell ref="L30:M31"/>
    <mergeCell ref="N30:P31"/>
    <mergeCell ref="C15:F15"/>
    <mergeCell ref="G15:H15"/>
    <mergeCell ref="K15:M16"/>
    <mergeCell ref="N15:P16"/>
    <mergeCell ref="Q15:Q16"/>
    <mergeCell ref="C16:F17"/>
    <mergeCell ref="G16:H17"/>
    <mergeCell ref="I16:I17"/>
    <mergeCell ref="L17:M18"/>
    <mergeCell ref="N17:P18"/>
    <mergeCell ref="Q17:Q18"/>
    <mergeCell ref="C18:F19"/>
    <mergeCell ref="G18:H19"/>
    <mergeCell ref="I18:I19"/>
    <mergeCell ref="L19:M20"/>
    <mergeCell ref="N19:P20"/>
    <mergeCell ref="Q19:Q20"/>
    <mergeCell ref="C20:F21"/>
    <mergeCell ref="G20:H21"/>
    <mergeCell ref="I20:I21"/>
    <mergeCell ref="L21:M22"/>
    <mergeCell ref="N21:P22"/>
    <mergeCell ref="Q21:Q22"/>
    <mergeCell ref="C22:F24"/>
    <mergeCell ref="C13:F13"/>
    <mergeCell ref="G13:H13"/>
    <mergeCell ref="L13:M13"/>
    <mergeCell ref="N13:P13"/>
    <mergeCell ref="C14:F14"/>
    <mergeCell ref="G14:H14"/>
    <mergeCell ref="L14:M14"/>
    <mergeCell ref="N14:P14"/>
    <mergeCell ref="B11:F11"/>
    <mergeCell ref="G11:H11"/>
    <mergeCell ref="K11:M11"/>
    <mergeCell ref="N11:P11"/>
    <mergeCell ref="C12:F12"/>
    <mergeCell ref="G12:H12"/>
    <mergeCell ref="L12:M12"/>
    <mergeCell ref="N12:P12"/>
    <mergeCell ref="B9:F9"/>
    <mergeCell ref="G9:H9"/>
    <mergeCell ref="K9:M9"/>
    <mergeCell ref="N9:P9"/>
    <mergeCell ref="B10:F10"/>
    <mergeCell ref="K10:M10"/>
    <mergeCell ref="F2:O2"/>
    <mergeCell ref="F3:O3"/>
    <mergeCell ref="F4:O4"/>
    <mergeCell ref="F5:O5"/>
    <mergeCell ref="F6:O6"/>
    <mergeCell ref="F7:O7"/>
  </mergeCells>
  <pageMargins left="0.15748031496062992" right="0.35433070866141736" top="0.43307086614173229" bottom="0.47244094488188981" header="0.31496062992125984" footer="0.31496062992125984"/>
  <pageSetup paperSize="9" scale="6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2017-08-23T16:50:57Z</dcterms:modified>
</cp:coreProperties>
</file>