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360" yWindow="300" windowWidth="14880" windowHeight="7815"/>
  </bookViews>
  <sheets>
    <sheet name="Hoja1" sheetId="1" r:id="rId1"/>
  </sheets>
  <externalReferences>
    <externalReference r:id="rId2"/>
  </externalReferences>
  <calcPr calcId="125725"/>
</workbook>
</file>

<file path=xl/calcChain.xml><?xml version="1.0" encoding="utf-8"?>
<calcChain xmlns="http://schemas.openxmlformats.org/spreadsheetml/2006/main">
  <c r="Q49" i="1"/>
  <c r="N49"/>
  <c r="Q48"/>
  <c r="N48"/>
  <c r="Q47"/>
  <c r="N47"/>
  <c r="Q46"/>
  <c r="N46"/>
  <c r="Q45"/>
  <c r="N45"/>
  <c r="Q44"/>
  <c r="N44"/>
  <c r="Q43"/>
  <c r="N43"/>
  <c r="Q42"/>
  <c r="N42"/>
  <c r="Q41"/>
  <c r="N41"/>
  <c r="Q40"/>
  <c r="N40"/>
  <c r="Q39"/>
  <c r="N39"/>
  <c r="Q38"/>
  <c r="N38"/>
  <c r="Q36"/>
  <c r="Q50" s="1"/>
  <c r="N36"/>
  <c r="N50" s="1"/>
  <c r="I31"/>
  <c r="G31"/>
  <c r="I30"/>
  <c r="G30"/>
  <c r="Q29"/>
  <c r="N29"/>
  <c r="I29"/>
  <c r="G29"/>
  <c r="Q28"/>
  <c r="N28"/>
  <c r="I28"/>
  <c r="G28"/>
  <c r="Q27"/>
  <c r="N27"/>
  <c r="I27"/>
  <c r="G27"/>
  <c r="Q26"/>
  <c r="N26"/>
  <c r="I26"/>
  <c r="G26"/>
  <c r="Q25"/>
  <c r="N25"/>
  <c r="I25"/>
  <c r="G25"/>
  <c r="Q24"/>
  <c r="Q30" s="1"/>
  <c r="N24"/>
  <c r="N30" s="1"/>
  <c r="I24"/>
  <c r="G24"/>
  <c r="I23"/>
  <c r="I33" s="1"/>
  <c r="G23"/>
  <c r="G33" s="1"/>
  <c r="Q19"/>
  <c r="N19"/>
  <c r="Q18"/>
  <c r="N18"/>
  <c r="I18"/>
  <c r="G18"/>
  <c r="Q17"/>
  <c r="N17"/>
  <c r="I17"/>
  <c r="G17"/>
  <c r="Q16"/>
  <c r="N16"/>
  <c r="I16"/>
  <c r="G16"/>
  <c r="Q15"/>
  <c r="N15"/>
  <c r="I15"/>
  <c r="G15"/>
  <c r="Q14"/>
  <c r="N14"/>
  <c r="I14"/>
  <c r="G14"/>
  <c r="Q13"/>
  <c r="N13"/>
  <c r="I13"/>
  <c r="G13"/>
  <c r="Q12"/>
  <c r="Q20" s="1"/>
  <c r="N12"/>
  <c r="N20" s="1"/>
  <c r="N32" s="1"/>
  <c r="I12"/>
  <c r="I19" s="1"/>
  <c r="I35" s="1"/>
  <c r="G12"/>
  <c r="G19" s="1"/>
  <c r="G35" s="1"/>
  <c r="F7"/>
  <c r="F6"/>
  <c r="N51" l="1"/>
  <c r="Q32"/>
  <c r="Q51" s="1"/>
</calcChain>
</file>

<file path=xl/sharedStrings.xml><?xml version="1.0" encoding="utf-8"?>
<sst xmlns="http://schemas.openxmlformats.org/spreadsheetml/2006/main" count="66" uniqueCount="65">
  <si>
    <t>CUENTA PÚBLICA 2015</t>
  </si>
  <si>
    <t>ESTADO DE SITUACIÓN FINANCIERA</t>
  </si>
  <si>
    <t>AL 31 DE DICIEMBRE DE 2015 Y 2014</t>
  </si>
  <si>
    <t>(PESOS)</t>
  </si>
  <si>
    <t>MUNICIPIO DE:</t>
  </si>
  <si>
    <t>CONCEPTO</t>
  </si>
  <si>
    <t>2015</t>
  </si>
  <si>
    <t>ACTIVO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</si>
  <si>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</si>
  <si>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</si>
  <si>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</si>
  <si>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</si>
  <si>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</si>
  <si>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</si>
  <si>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</si>
  <si>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</si>
  <si>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</si>
  <si>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</si>
  <si>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</si>
  <si>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</si>
  <si>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</si>
  <si>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</si>
  <si>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</si>
  <si>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</si>
  <si>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</si>
  <si>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Total de  Activos  Circulantes</t>
  </si>
  <si>
    <t>Otros Pasivos a Corto Plazo</t>
  </si>
  <si>
    <t>Total de Pasivos Circulantes</t>
  </si>
  <si>
    <t>Activo No Circulante</t>
  </si>
  <si>
    <t>Pasivo No Circulante</t>
  </si>
  <si>
    <t>Inversiones Financieras a Largo Plazo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</si>
  <si>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</si>
  <si>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</si>
  <si>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</si>
  <si>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</si>
  <si>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</si>
  <si>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</si>
  <si>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</si>
  <si>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</si>
  <si>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</si>
  <si>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en Administración a Largo Plazo</t>
  </si>
  <si>
    <t>Activos Diferidos</t>
  </si>
  <si>
    <t>Provisiones a Largo Plazo</t>
  </si>
  <si>
    <t>Estimación por Pérdida o Deterioro de Activos no Circulantes</t>
  </si>
  <si>
    <t>Total de Pasivos No Circulantes</t>
  </si>
  <si>
    <t>Otros Activos no Circulantes</t>
  </si>
  <si>
    <t>Total del Pasivo</t>
  </si>
  <si>
    <t>Total de  Activos  No Circulantes</t>
  </si>
  <si>
    <t>HACIENDA PÚBLICA/PATRIMONIO</t>
  </si>
  <si>
    <t>Total del Activo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</si>
  <si>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</si>
  <si>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</si>
  <si>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</si>
  <si>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</si>
  <si>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</si>
  <si>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</si>
  <si>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</si>
  <si>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</si>
  <si>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</si>
  <si>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</si>
  <si>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</si>
  <si>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</si>
  <si>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</si>
  <si>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</si>
  <si>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Pasivo y Hacienda Pública/Patrimonio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</si>
</sst>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9"/>
      <color indexed="8"/>
      <name val="Arial"/>
      <family val="2"/>
    </font>
    <font>
      <b/>
      <sz val="9"/>
      <color indexed="9"/>
      <name val="Arial"/>
      <family val="2"/>
    </font>
    <font>
      <b/>
      <sz val="7"/>
      <color indexed="8"/>
      <name val="Arial"/>
      <family val="2"/>
    </font>
    <font>
      <sz val="7"/>
      <color indexed="8"/>
      <name val="Arial"/>
      <family val="2"/>
    </font>
    <font>
      <b/>
      <sz val="7"/>
      <name val="Arial"/>
      <family val="2"/>
    </font>
    <font>
      <sz val="10"/>
      <name val="Arial"/>
      <family val="2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2" borderId="0" xfId="0" applyFont="1" applyFill="1" applyBorder="1" applyAlignment="1" applyProtection="1">
      <alignment horizontal="left" vertical="top" wrapText="1"/>
    </xf>
    <xf numFmtId="0" fontId="2" fillId="2" borderId="0" xfId="0" applyFont="1" applyFill="1" applyBorder="1" applyAlignment="1" applyProtection="1">
      <alignment horizontal="right" vertical="center" wrapText="1"/>
    </xf>
    <xf numFmtId="0" fontId="1" fillId="2" borderId="3" xfId="0" applyFont="1" applyFill="1" applyBorder="1" applyAlignment="1" applyProtection="1">
      <alignment horizontal="left" vertical="top" wrapText="1"/>
    </xf>
    <xf numFmtId="0" fontId="7" fillId="2" borderId="0" xfId="0" applyFont="1" applyFill="1" applyBorder="1" applyAlignment="1" applyProtection="1">
      <alignment horizontal="left" vertical="top" wrapText="1"/>
    </xf>
    <xf numFmtId="0" fontId="8" fillId="2" borderId="0" xfId="0" applyFont="1" applyFill="1" applyBorder="1" applyAlignment="1" applyProtection="1">
      <alignment vertical="top" wrapText="1"/>
    </xf>
    <xf numFmtId="0" fontId="1" fillId="2" borderId="0" xfId="0" applyFont="1" applyFill="1" applyBorder="1" applyAlignment="1" applyProtection="1">
      <alignment vertical="top" wrapText="1"/>
    </xf>
    <xf numFmtId="0" fontId="7" fillId="3" borderId="0" xfId="0" applyFont="1" applyFill="1" applyBorder="1" applyAlignment="1" applyProtection="1">
      <alignment horizontal="left" vertical="top" wrapText="1"/>
    </xf>
    <xf numFmtId="0" fontId="7" fillId="3" borderId="0" xfId="0" applyFont="1" applyFill="1" applyBorder="1" applyAlignment="1" applyProtection="1">
      <alignment vertical="top" wrapText="1"/>
    </xf>
    <xf numFmtId="0" fontId="1" fillId="3" borderId="0" xfId="0" applyFont="1" applyFill="1" applyBorder="1" applyAlignment="1" applyProtection="1">
      <alignment vertical="top" wrapText="1"/>
    </xf>
    <xf numFmtId="0" fontId="2" fillId="2" borderId="6" xfId="0" applyFont="1" applyFill="1" applyBorder="1" applyAlignment="1" applyProtection="1">
      <alignment horizontal="center" vertical="top" wrapText="1"/>
    </xf>
    <xf numFmtId="0" fontId="1" fillId="3" borderId="0" xfId="0" applyFont="1" applyFill="1" applyBorder="1" applyAlignment="1" applyProtection="1">
      <alignment horizontal="left" vertical="top" wrapText="1"/>
    </xf>
    <xf numFmtId="3" fontId="5" fillId="3" borderId="0" xfId="0" applyNumberFormat="1" applyFont="1" applyFill="1" applyBorder="1" applyAlignment="1" applyProtection="1">
      <alignment horizontal="right" vertical="center" wrapText="1"/>
    </xf>
    <xf numFmtId="0" fontId="4" fillId="2" borderId="2" xfId="0" applyFont="1" applyFill="1" applyBorder="1" applyAlignment="1" applyProtection="1">
      <alignment horizontal="left" vertical="center" wrapText="1"/>
    </xf>
    <xf numFmtId="0" fontId="4" fillId="2" borderId="3" xfId="0" applyFont="1" applyFill="1" applyBorder="1" applyAlignment="1" applyProtection="1">
      <alignment horizontal="left" vertical="center" wrapText="1"/>
    </xf>
    <xf numFmtId="0" fontId="2" fillId="2" borderId="0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0" fontId="5" fillId="3" borderId="0" xfId="0" applyFont="1" applyFill="1" applyBorder="1" applyAlignment="1" applyProtection="1">
      <alignment horizontal="left" vertical="center" wrapText="1"/>
    </xf>
    <xf numFmtId="3" fontId="5" fillId="3" borderId="0" xfId="0" applyNumberFormat="1" applyFont="1" applyFill="1" applyBorder="1" applyAlignment="1" applyProtection="1">
      <alignment horizontal="right" vertical="center" wrapText="1"/>
    </xf>
    <xf numFmtId="0" fontId="4" fillId="2" borderId="4" xfId="0" applyFont="1" applyFill="1" applyBorder="1" applyAlignment="1" applyProtection="1">
      <alignment horizontal="left" vertical="center" wrapText="1"/>
    </xf>
    <xf numFmtId="0" fontId="4" fillId="2" borderId="0" xfId="0" applyFont="1" applyFill="1" applyBorder="1" applyAlignment="1" applyProtection="1">
      <alignment horizontal="left" vertical="center" wrapText="1"/>
    </xf>
    <xf numFmtId="3" fontId="5" fillId="3" borderId="0" xfId="0" applyNumberFormat="1" applyFont="1" applyFill="1" applyBorder="1" applyAlignment="1" applyProtection="1">
      <alignment horizontal="right" vertical="center" wrapText="1"/>
      <protection locked="0"/>
    </xf>
    <xf numFmtId="0" fontId="4" fillId="3" borderId="4" xfId="0" applyFont="1" applyFill="1" applyBorder="1" applyAlignment="1" applyProtection="1">
      <alignment horizontal="left" vertical="center" wrapText="1"/>
    </xf>
    <xf numFmtId="3" fontId="4" fillId="3" borderId="0" xfId="0" applyNumberFormat="1" applyFont="1" applyFill="1" applyBorder="1" applyAlignment="1" applyProtection="1">
      <alignment horizontal="right" vertical="center" wrapText="1"/>
    </xf>
    <xf numFmtId="3" fontId="6" fillId="3" borderId="0" xfId="0" applyNumberFormat="1" applyFont="1" applyFill="1" applyBorder="1" applyAlignment="1" applyProtection="1">
      <alignment horizontal="right" vertical="center" wrapText="1"/>
    </xf>
    <xf numFmtId="0" fontId="1" fillId="3" borderId="0" xfId="0" applyFont="1" applyFill="1" applyBorder="1" applyAlignment="1" applyProtection="1">
      <alignment horizontal="left" vertical="top" wrapText="1"/>
    </xf>
    <xf numFmtId="0" fontId="1" fillId="3" borderId="5" xfId="0" applyFont="1" applyFill="1" applyBorder="1" applyAlignment="1" applyProtection="1">
      <alignment horizontal="left" vertical="top" wrapText="1"/>
    </xf>
    <xf numFmtId="0" fontId="2" fillId="3" borderId="5" xfId="0" applyFont="1" applyFill="1" applyBorder="1" applyAlignment="1" applyProtection="1">
      <alignment horizontal="center" vertical="top" wrapText="1"/>
    </xf>
    <xf numFmtId="0" fontId="3" fillId="4" borderId="7" xfId="0" applyFont="1" applyFill="1" applyBorder="1" applyAlignment="1" applyProtection="1">
      <alignment horizontal="center" vertical="center" wrapText="1"/>
    </xf>
    <xf numFmtId="0" fontId="3" fillId="4" borderId="8" xfId="0" applyFont="1" applyFill="1" applyBorder="1" applyAlignment="1" applyProtection="1">
      <alignment horizontal="center" vertical="center" wrapText="1"/>
    </xf>
    <xf numFmtId="49" fontId="3" fillId="4" borderId="9" xfId="0" applyNumberFormat="1" applyFont="1" applyFill="1" applyBorder="1" applyAlignment="1" applyProtection="1">
      <alignment horizontal="center" vertical="center" wrapText="1"/>
    </xf>
    <xf numFmtId="0" fontId="3" fillId="4" borderId="9" xfId="0" applyFont="1" applyFill="1" applyBorder="1" applyAlignment="1" applyProtection="1">
      <alignment horizontal="center" vertical="center" wrapText="1"/>
    </xf>
    <xf numFmtId="49" fontId="3" fillId="4" borderId="9" xfId="0" applyNumberFormat="1" applyFont="1" applyFill="1" applyBorder="1" applyAlignment="1" applyProtection="1">
      <alignment horizontal="center" vertical="center" wrapText="1"/>
    </xf>
    <xf numFmtId="0" fontId="3" fillId="4" borderId="10" xfId="0" applyFont="1" applyFill="1" applyBorder="1" applyAlignment="1" applyProtection="1">
      <alignment horizontal="center" vertical="center" wrapText="1"/>
    </xf>
    <xf numFmtId="0" fontId="4" fillId="2" borderId="11" xfId="0" applyFont="1" applyFill="1" applyBorder="1" applyAlignment="1" applyProtection="1">
      <alignment horizontal="left" vertical="center" wrapText="1"/>
    </xf>
    <xf numFmtId="0" fontId="1" fillId="2" borderId="12" xfId="0" applyFont="1" applyFill="1" applyBorder="1" applyAlignment="1" applyProtection="1">
      <alignment horizontal="left" vertical="top" wrapText="1"/>
    </xf>
    <xf numFmtId="0" fontId="4" fillId="2" borderId="13" xfId="0" applyFont="1" applyFill="1" applyBorder="1" applyAlignment="1" applyProtection="1">
      <alignment horizontal="left" vertical="center" wrapText="1"/>
    </xf>
    <xf numFmtId="0" fontId="1" fillId="2" borderId="14" xfId="0" applyFont="1" applyFill="1" applyBorder="1" applyAlignment="1" applyProtection="1">
      <alignment horizontal="left" vertical="top" wrapText="1"/>
    </xf>
    <xf numFmtId="0" fontId="1" fillId="3" borderId="13" xfId="0" applyFont="1" applyFill="1" applyBorder="1" applyAlignment="1" applyProtection="1">
      <alignment horizontal="left" vertical="top" wrapText="1"/>
    </xf>
    <xf numFmtId="3" fontId="5" fillId="3" borderId="14" xfId="0" applyNumberFormat="1" applyFont="1" applyFill="1" applyBorder="1" applyAlignment="1" applyProtection="1">
      <alignment horizontal="right" vertical="center" wrapText="1"/>
    </xf>
    <xf numFmtId="0" fontId="4" fillId="3" borderId="13" xfId="0" applyFont="1" applyFill="1" applyBorder="1" applyAlignment="1" applyProtection="1">
      <alignment horizontal="left" vertical="center" wrapText="1"/>
    </xf>
    <xf numFmtId="3" fontId="4" fillId="3" borderId="14" xfId="0" applyNumberFormat="1" applyFont="1" applyFill="1" applyBorder="1" applyAlignment="1" applyProtection="1">
      <alignment horizontal="right" vertical="center" wrapText="1"/>
    </xf>
    <xf numFmtId="3" fontId="5" fillId="3" borderId="14" xfId="0" applyNumberFormat="1" applyFont="1" applyFill="1" applyBorder="1" applyAlignment="1" applyProtection="1">
      <alignment horizontal="right" vertical="center" wrapText="1"/>
      <protection locked="0"/>
    </xf>
    <xf numFmtId="0" fontId="1" fillId="3" borderId="14" xfId="0" applyFont="1" applyFill="1" applyBorder="1" applyAlignment="1" applyProtection="1">
      <alignment horizontal="left" vertical="top" wrapText="1"/>
    </xf>
    <xf numFmtId="0" fontId="1" fillId="2" borderId="13" xfId="0" applyFont="1" applyFill="1" applyBorder="1" applyAlignment="1" applyProtection="1">
      <alignment horizontal="left" vertical="top" wrapText="1"/>
    </xf>
    <xf numFmtId="3" fontId="4" fillId="3" borderId="14" xfId="0" applyNumberFormat="1" applyFont="1" applyFill="1" applyBorder="1" applyAlignment="1" applyProtection="1">
      <alignment horizontal="right" vertical="center" wrapText="1"/>
    </xf>
    <xf numFmtId="3" fontId="6" fillId="3" borderId="14" xfId="0" applyNumberFormat="1" applyFont="1" applyFill="1" applyBorder="1" applyAlignment="1" applyProtection="1">
      <alignment horizontal="right" vertical="center" wrapText="1"/>
    </xf>
    <xf numFmtId="0" fontId="1" fillId="2" borderId="15" xfId="0" applyFont="1" applyFill="1" applyBorder="1" applyAlignment="1" applyProtection="1">
      <alignment vertical="top" wrapText="1"/>
    </xf>
    <xf numFmtId="0" fontId="1" fillId="2" borderId="5" xfId="0" applyFont="1" applyFill="1" applyBorder="1" applyAlignment="1" applyProtection="1">
      <alignment vertical="top" wrapText="1"/>
    </xf>
    <xf numFmtId="0" fontId="1" fillId="2" borderId="5" xfId="0" applyFont="1" applyFill="1" applyBorder="1" applyAlignment="1" applyProtection="1">
      <alignment horizontal="left" vertical="top" wrapText="1"/>
    </xf>
  </cellXfs>
  <cellStyles count="1">
    <cellStyle name="Normal" xfId="0" builtinId="0"/>
  </cellStyles>
  <dxfs count="5">
    <dxf>
      <font>
        <color theme="0" tint="-4.9989318521683403E-2"/>
      </font>
      <fill>
        <patternFill>
          <bgColor rgb="FFC00000"/>
        </patternFill>
      </fill>
    </dxf>
    <dxf>
      <font>
        <color theme="0" tint="-4.9989318521683403E-2"/>
      </font>
      <fill>
        <patternFill>
          <bgColor rgb="FFC00000"/>
        </patternFill>
      </fill>
    </dxf>
    <dxf>
      <font>
        <color theme="2" tint="-9.9948118533890809E-2"/>
      </font>
      <fill>
        <patternFill>
          <bgColor rgb="FFC00000"/>
        </patternFill>
      </fill>
    </dxf>
    <dxf>
      <font>
        <color theme="2" tint="-9.9948118533890809E-2"/>
      </font>
      <fill>
        <patternFill>
          <bgColor rgb="FFC00000"/>
        </patternFill>
      </fill>
    </dxf>
    <dxf>
      <font>
        <color theme="2" tint="-9.9948118533890809E-2"/>
      </font>
      <fill>
        <patternFill>
          <bgColor rgb="FFC0000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STADO%20ACTIVIDADES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ortada"/>
      <sheetName val="EA capt"/>
      <sheetName val="ESFi capt"/>
      <sheetName val="EAA Capt"/>
      <sheetName val="EFE Capt"/>
      <sheetName val="EA"/>
      <sheetName val="ESF"/>
      <sheetName val="ECSF"/>
      <sheetName val="EVHP"/>
      <sheetName val="EAA"/>
      <sheetName val="EFE"/>
      <sheetName val="Hoja1"/>
    </sheetNames>
    <sheetDataSet>
      <sheetData sheetId="0"/>
      <sheetData sheetId="1"/>
      <sheetData sheetId="2">
        <row r="6">
          <cell r="E6">
            <v>704056856</v>
          </cell>
          <cell r="F6">
            <v>621389055</v>
          </cell>
        </row>
        <row r="7">
          <cell r="E7">
            <v>383047185</v>
          </cell>
          <cell r="F7">
            <v>69736566</v>
          </cell>
        </row>
        <row r="8">
          <cell r="E8">
            <v>250853.08</v>
          </cell>
          <cell r="F8">
            <v>1145810</v>
          </cell>
        </row>
        <row r="9">
          <cell r="E9">
            <v>0</v>
          </cell>
          <cell r="F9">
            <v>0</v>
          </cell>
        </row>
        <row r="10">
          <cell r="E10">
            <v>18497846</v>
          </cell>
          <cell r="F10">
            <v>9195769</v>
          </cell>
        </row>
        <row r="11">
          <cell r="E11">
            <v>-283564960</v>
          </cell>
          <cell r="F11">
            <v>0</v>
          </cell>
        </row>
        <row r="12">
          <cell r="E12">
            <v>0</v>
          </cell>
          <cell r="F12">
            <v>2200000</v>
          </cell>
        </row>
        <row r="16">
          <cell r="E16">
            <v>17737348.699999999</v>
          </cell>
          <cell r="F16">
            <v>17737348.699999999</v>
          </cell>
        </row>
        <row r="17">
          <cell r="E17">
            <v>11537</v>
          </cell>
          <cell r="F17">
            <v>11537</v>
          </cell>
        </row>
        <row r="18">
          <cell r="E18">
            <v>5558530581</v>
          </cell>
          <cell r="F18">
            <v>1168003698</v>
          </cell>
        </row>
        <row r="19">
          <cell r="E19">
            <v>1491843187</v>
          </cell>
          <cell r="F19">
            <v>182980632</v>
          </cell>
        </row>
        <row r="20">
          <cell r="E20">
            <v>150363861</v>
          </cell>
          <cell r="F20">
            <v>124183700</v>
          </cell>
        </row>
        <row r="21">
          <cell r="E21">
            <v>-22122595</v>
          </cell>
          <cell r="F21">
            <v>-7957999</v>
          </cell>
        </row>
        <row r="22">
          <cell r="E22">
            <v>0</v>
          </cell>
          <cell r="F22">
            <v>0</v>
          </cell>
        </row>
        <row r="23">
          <cell r="E23">
            <v>0</v>
          </cell>
          <cell r="F23">
            <v>0</v>
          </cell>
        </row>
        <row r="24">
          <cell r="E24">
            <v>0</v>
          </cell>
          <cell r="F24">
            <v>0</v>
          </cell>
        </row>
        <row r="32">
          <cell r="E32">
            <v>292777516.64999998</v>
          </cell>
          <cell r="F32">
            <v>248664802.56999996</v>
          </cell>
        </row>
        <row r="33">
          <cell r="E33">
            <v>54000000</v>
          </cell>
          <cell r="F33">
            <v>0</v>
          </cell>
        </row>
        <row r="34">
          <cell r="E34">
            <v>0</v>
          </cell>
          <cell r="F34">
            <v>0</v>
          </cell>
        </row>
        <row r="35">
          <cell r="E35">
            <v>0</v>
          </cell>
          <cell r="F35">
            <v>0</v>
          </cell>
        </row>
        <row r="36">
          <cell r="E36">
            <v>56064304.170000002</v>
          </cell>
          <cell r="F36">
            <v>44319988.420000002</v>
          </cell>
        </row>
        <row r="37">
          <cell r="E37">
            <v>106551592.17</v>
          </cell>
          <cell r="F37">
            <v>96195277.729999989</v>
          </cell>
        </row>
        <row r="38">
          <cell r="E38">
            <v>0</v>
          </cell>
          <cell r="F38">
            <v>0</v>
          </cell>
        </row>
        <row r="39">
          <cell r="E39">
            <v>-36455238.119999997</v>
          </cell>
          <cell r="F39">
            <v>22730941.190000001</v>
          </cell>
        </row>
        <row r="43">
          <cell r="E43">
            <v>0</v>
          </cell>
          <cell r="F43">
            <v>0</v>
          </cell>
        </row>
        <row r="44">
          <cell r="E44">
            <v>0</v>
          </cell>
          <cell r="F44">
            <v>0</v>
          </cell>
        </row>
        <row r="45">
          <cell r="E45">
            <v>1104779408.54</v>
          </cell>
          <cell r="F45">
            <v>1140382214.05</v>
          </cell>
        </row>
        <row r="46">
          <cell r="E46">
            <v>-16220430.02</v>
          </cell>
          <cell r="F46">
            <v>0</v>
          </cell>
        </row>
        <row r="47">
          <cell r="E47">
            <v>0</v>
          </cell>
          <cell r="F47">
            <v>0</v>
          </cell>
        </row>
        <row r="48">
          <cell r="E48">
            <v>0</v>
          </cell>
          <cell r="F48">
            <v>0</v>
          </cell>
        </row>
        <row r="57">
          <cell r="E57">
            <v>466219</v>
          </cell>
          <cell r="F57">
            <v>466219</v>
          </cell>
        </row>
        <row r="58">
          <cell r="E58">
            <v>36500</v>
          </cell>
          <cell r="F58">
            <v>36500</v>
          </cell>
        </row>
        <row r="59">
          <cell r="E59">
            <v>0</v>
          </cell>
          <cell r="F59">
            <v>0</v>
          </cell>
        </row>
        <row r="63">
          <cell r="E63">
            <v>2094044999.98</v>
          </cell>
          <cell r="F63">
            <v>1463833241.3499999</v>
          </cell>
        </row>
        <row r="64">
          <cell r="E64">
            <v>0</v>
          </cell>
          <cell r="F64">
            <v>0</v>
          </cell>
        </row>
        <row r="65">
          <cell r="E65">
            <v>0</v>
          </cell>
          <cell r="F65">
            <v>0</v>
          </cell>
        </row>
        <row r="66">
          <cell r="E66">
            <v>3818006906.1099997</v>
          </cell>
          <cell r="F66">
            <v>-1451593468</v>
          </cell>
        </row>
        <row r="69">
          <cell r="E69">
            <v>0</v>
          </cell>
          <cell r="F69">
            <v>0</v>
          </cell>
        </row>
        <row r="70">
          <cell r="E70">
            <v>0</v>
          </cell>
          <cell r="F70">
            <v>0</v>
          </cell>
        </row>
      </sheetData>
      <sheetData sheetId="3"/>
      <sheetData sheetId="4"/>
      <sheetData sheetId="5">
        <row r="6">
          <cell r="F6" t="str">
            <v>CONSOLIDADO DEL SECTOR PARAMUNICIPAL</v>
          </cell>
        </row>
        <row r="7">
          <cell r="F7" t="str">
            <v>MUNICIPIO DE ZAPOPAN</v>
          </cell>
        </row>
        <row r="60">
          <cell r="N60">
            <v>544599921.65999985</v>
          </cell>
          <cell r="Q60">
            <v>623590400.03999996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52"/>
  <sheetViews>
    <sheetView tabSelected="1" topLeftCell="B1" workbookViewId="0">
      <selection activeCell="B19" sqref="B19:F20"/>
    </sheetView>
  </sheetViews>
  <sheetFormatPr baseColWidth="10" defaultRowHeight="15"/>
  <cols>
    <col min="1" max="1" width="2.5703125" customWidth="1"/>
    <col min="2" max="2" width="8.42578125" customWidth="1"/>
    <col min="3" max="3" width="18.28515625" customWidth="1"/>
    <col min="4" max="4" width="6.85546875" customWidth="1"/>
    <col min="5" max="5" width="11.5703125" customWidth="1"/>
    <col min="6" max="6" width="4.140625" customWidth="1"/>
    <col min="10" max="10" width="2.5703125" customWidth="1"/>
    <col min="11" max="11" width="4.5703125" customWidth="1"/>
    <col min="12" max="12" width="45.28515625" customWidth="1"/>
    <col min="14" max="14" width="3.140625" customWidth="1"/>
    <col min="15" max="15" width="5.85546875" customWidth="1"/>
  </cols>
  <sheetData>
    <row r="1" spans="1:17" ht="6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ht="12" customHeight="1">
      <c r="A2" s="1"/>
      <c r="B2" s="1"/>
      <c r="C2" s="1"/>
      <c r="D2" s="1"/>
      <c r="E2" s="1"/>
      <c r="F2" s="15" t="s">
        <v>0</v>
      </c>
      <c r="G2" s="15"/>
      <c r="H2" s="15"/>
      <c r="I2" s="15"/>
      <c r="J2" s="15"/>
      <c r="K2" s="15"/>
      <c r="L2" s="15"/>
      <c r="M2" s="15"/>
      <c r="N2" s="15"/>
      <c r="O2" s="15"/>
      <c r="P2" s="1"/>
      <c r="Q2" s="1"/>
    </row>
    <row r="3" spans="1:17" ht="14.25" customHeight="1">
      <c r="A3" s="1"/>
      <c r="B3" s="1"/>
      <c r="C3" s="1"/>
      <c r="D3" s="1"/>
      <c r="E3" s="1"/>
      <c r="F3" s="15" t="s">
        <v>1</v>
      </c>
      <c r="G3" s="15"/>
      <c r="H3" s="15"/>
      <c r="I3" s="15"/>
      <c r="J3" s="15"/>
      <c r="K3" s="15"/>
      <c r="L3" s="15"/>
      <c r="M3" s="15"/>
      <c r="N3" s="15"/>
      <c r="O3" s="15"/>
      <c r="P3" s="1"/>
      <c r="Q3" s="1"/>
    </row>
    <row r="4" spans="1:17" ht="9.75" customHeight="1">
      <c r="A4" s="1"/>
      <c r="B4" s="1"/>
      <c r="C4" s="1"/>
      <c r="D4" s="1"/>
      <c r="E4" s="1"/>
      <c r="F4" s="15" t="s">
        <v>2</v>
      </c>
      <c r="G4" s="15"/>
      <c r="H4" s="15"/>
      <c r="I4" s="15"/>
      <c r="J4" s="15"/>
      <c r="K4" s="15"/>
      <c r="L4" s="15"/>
      <c r="M4" s="15"/>
      <c r="N4" s="15"/>
      <c r="O4" s="15"/>
      <c r="P4" s="1"/>
      <c r="Q4" s="1"/>
    </row>
    <row r="5" spans="1:17">
      <c r="A5" s="1"/>
      <c r="B5" s="1"/>
      <c r="C5" s="1"/>
      <c r="D5" s="1"/>
      <c r="E5" s="1"/>
      <c r="F5" s="15" t="s">
        <v>3</v>
      </c>
      <c r="G5" s="15"/>
      <c r="H5" s="15"/>
      <c r="I5" s="15"/>
      <c r="J5" s="15"/>
      <c r="K5" s="15"/>
      <c r="L5" s="15"/>
      <c r="M5" s="15"/>
      <c r="N5" s="15"/>
      <c r="O5" s="15"/>
      <c r="P5" s="1"/>
      <c r="Q5" s="1"/>
    </row>
    <row r="6" spans="1:17" ht="10.5" customHeight="1">
      <c r="A6" s="1"/>
      <c r="B6" s="1"/>
      <c r="C6" s="1"/>
      <c r="D6" s="1"/>
      <c r="E6" s="1"/>
      <c r="F6" s="15" t="str">
        <f>+[1]EA!F6</f>
        <v>CONSOLIDADO DEL SECTOR PARAMUNICIPAL</v>
      </c>
      <c r="G6" s="15"/>
      <c r="H6" s="15"/>
      <c r="I6" s="15"/>
      <c r="J6" s="15"/>
      <c r="K6" s="15"/>
      <c r="L6" s="15"/>
      <c r="M6" s="15"/>
      <c r="N6" s="15"/>
      <c r="O6" s="15"/>
      <c r="P6" s="1"/>
      <c r="Q6" s="1"/>
    </row>
    <row r="7" spans="1:17" ht="25.5" customHeight="1">
      <c r="A7" s="1"/>
      <c r="B7" s="1"/>
      <c r="C7" s="1"/>
      <c r="D7" s="1"/>
      <c r="E7" s="2" t="s">
        <v>4</v>
      </c>
      <c r="F7" s="16" t="str">
        <f>IF([1]EA!F7=0," ",[1]EA!F7)</f>
        <v>MUNICIPIO DE ZAPOPAN</v>
      </c>
      <c r="G7" s="16"/>
      <c r="H7" s="16"/>
      <c r="I7" s="16"/>
      <c r="J7" s="16"/>
      <c r="K7" s="16"/>
      <c r="L7" s="16"/>
      <c r="M7" s="16"/>
      <c r="N7" s="16"/>
      <c r="O7" s="16"/>
      <c r="P7" s="1"/>
      <c r="Q7" s="1"/>
    </row>
    <row r="8" spans="1:17" ht="7.5" customHeigh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</row>
    <row r="9" spans="1:17">
      <c r="A9" s="1"/>
      <c r="B9" s="28" t="s">
        <v>5</v>
      </c>
      <c r="C9" s="29"/>
      <c r="D9" s="29"/>
      <c r="E9" s="29"/>
      <c r="F9" s="29"/>
      <c r="G9" s="30" t="s">
        <v>6</v>
      </c>
      <c r="H9" s="30"/>
      <c r="I9" s="30">
        <v>2014</v>
      </c>
      <c r="J9" s="30"/>
      <c r="K9" s="31" t="s">
        <v>5</v>
      </c>
      <c r="L9" s="31"/>
      <c r="M9" s="31"/>
      <c r="N9" s="30">
        <v>2015</v>
      </c>
      <c r="O9" s="30"/>
      <c r="P9" s="32"/>
      <c r="Q9" s="33">
        <v>2014</v>
      </c>
    </row>
    <row r="10" spans="1:17">
      <c r="A10" s="1"/>
      <c r="B10" s="34" t="s">
        <v>7</v>
      </c>
      <c r="C10" s="13"/>
      <c r="D10" s="13"/>
      <c r="E10" s="13"/>
      <c r="F10" s="13"/>
      <c r="G10" s="3"/>
      <c r="H10" s="3"/>
      <c r="I10" s="3"/>
      <c r="J10" s="3"/>
      <c r="K10" s="14" t="s">
        <v>8</v>
      </c>
      <c r="L10" s="14"/>
      <c r="M10" s="14"/>
      <c r="N10" s="3"/>
      <c r="O10" s="3"/>
      <c r="P10" s="3"/>
      <c r="Q10" s="35"/>
    </row>
    <row r="11" spans="1:17">
      <c r="A11" s="1"/>
      <c r="B11" s="36" t="s">
        <v>9</v>
      </c>
      <c r="C11" s="19"/>
      <c r="D11" s="19"/>
      <c r="E11" s="19"/>
      <c r="F11" s="19"/>
      <c r="G11" s="1"/>
      <c r="H11" s="1"/>
      <c r="I11" s="1"/>
      <c r="J11" s="1"/>
      <c r="K11" s="20" t="s">
        <v>10</v>
      </c>
      <c r="L11" s="20"/>
      <c r="M11" s="20"/>
      <c r="N11" s="1"/>
      <c r="O11" s="1"/>
      <c r="P11" s="1"/>
      <c r="Q11" s="37"/>
    </row>
    <row r="12" spans="1:17">
      <c r="A12" s="1"/>
      <c r="B12" s="38"/>
      <c r="C12" s="17" t="s">
        <v>11</v>
      </c>
      <c r="D12" s="17"/>
      <c r="E12" s="17"/>
      <c r="F12" s="17"/>
      <c r="G12" s="18">
        <f>+'[1]ESFi capt'!E6</f>
        <v>704056856</v>
      </c>
      <c r="H12" s="18"/>
      <c r="I12" s="12">
        <f>+'[1]ESFi capt'!F6</f>
        <v>621389055</v>
      </c>
      <c r="J12" s="1"/>
      <c r="K12" s="1"/>
      <c r="L12" s="17" t="s">
        <v>12</v>
      </c>
      <c r="M12" s="17"/>
      <c r="N12" s="18">
        <f>+'[1]ESFi capt'!E32</f>
        <v>292777516.64999998</v>
      </c>
      <c r="O12" s="18"/>
      <c r="P12" s="18"/>
      <c r="Q12" s="39">
        <f>+'[1]ESFi capt'!F32</f>
        <v>248664802.56999996</v>
      </c>
    </row>
    <row r="13" spans="1:17">
      <c r="A13" s="1"/>
      <c r="B13" s="38"/>
      <c r="C13" s="17" t="s">
        <v>13</v>
      </c>
      <c r="D13" s="17"/>
      <c r="E13" s="17"/>
      <c r="F13" s="17"/>
      <c r="G13" s="18">
        <f>+'[1]ESFi capt'!E7</f>
        <v>383047185</v>
      </c>
      <c r="H13" s="18"/>
      <c r="I13" s="12">
        <f>+'[1]ESFi capt'!F7</f>
        <v>69736566</v>
      </c>
      <c r="J13" s="1"/>
      <c r="K13" s="1"/>
      <c r="L13" s="17" t="s">
        <v>14</v>
      </c>
      <c r="M13" s="17"/>
      <c r="N13" s="18">
        <f>+'[1]ESFi capt'!E33</f>
        <v>54000000</v>
      </c>
      <c r="O13" s="18"/>
      <c r="P13" s="18"/>
      <c r="Q13" s="39">
        <f>+'[1]ESFi capt'!F33</f>
        <v>0</v>
      </c>
    </row>
    <row r="14" spans="1:17">
      <c r="A14" s="1"/>
      <c r="B14" s="38"/>
      <c r="C14" s="17" t="s">
        <v>15</v>
      </c>
      <c r="D14" s="17"/>
      <c r="E14" s="17"/>
      <c r="F14" s="17"/>
      <c r="G14" s="18">
        <f>+'[1]ESFi capt'!E8</f>
        <v>250853.08</v>
      </c>
      <c r="H14" s="18"/>
      <c r="I14" s="12">
        <f>+'[1]ESFi capt'!F8</f>
        <v>1145810</v>
      </c>
      <c r="J14" s="1"/>
      <c r="K14" s="1"/>
      <c r="L14" s="17" t="s">
        <v>16</v>
      </c>
      <c r="M14" s="17"/>
      <c r="N14" s="18">
        <f>+'[1]ESFi capt'!E34</f>
        <v>0</v>
      </c>
      <c r="O14" s="18"/>
      <c r="P14" s="18"/>
      <c r="Q14" s="39">
        <f>+'[1]ESFi capt'!F34</f>
        <v>0</v>
      </c>
    </row>
    <row r="15" spans="1:17">
      <c r="A15" s="1"/>
      <c r="B15" s="38"/>
      <c r="C15" s="17" t="s">
        <v>17</v>
      </c>
      <c r="D15" s="17"/>
      <c r="E15" s="17"/>
      <c r="F15" s="17"/>
      <c r="G15" s="18">
        <f>+'[1]ESFi capt'!E9</f>
        <v>0</v>
      </c>
      <c r="H15" s="18"/>
      <c r="I15" s="12">
        <f>+'[1]ESFi capt'!F9</f>
        <v>0</v>
      </c>
      <c r="J15" s="1"/>
      <c r="K15" s="1"/>
      <c r="L15" s="17" t="s">
        <v>18</v>
      </c>
      <c r="M15" s="17"/>
      <c r="N15" s="18">
        <f>+'[1]ESFi capt'!E35</f>
        <v>0</v>
      </c>
      <c r="O15" s="18"/>
      <c r="P15" s="18"/>
      <c r="Q15" s="39">
        <f>+'[1]ESFi capt'!F35</f>
        <v>0</v>
      </c>
    </row>
    <row r="16" spans="1:17">
      <c r="A16" s="1"/>
      <c r="B16" s="38"/>
      <c r="C16" s="17" t="s">
        <v>19</v>
      </c>
      <c r="D16" s="17"/>
      <c r="E16" s="17"/>
      <c r="F16" s="17"/>
      <c r="G16" s="18">
        <f>+'[1]ESFi capt'!E10</f>
        <v>18497846</v>
      </c>
      <c r="H16" s="18"/>
      <c r="I16" s="12">
        <f>+'[1]ESFi capt'!F10</f>
        <v>9195769</v>
      </c>
      <c r="J16" s="1"/>
      <c r="K16" s="1"/>
      <c r="L16" s="17" t="s">
        <v>20</v>
      </c>
      <c r="M16" s="17"/>
      <c r="N16" s="18">
        <f>+'[1]ESFi capt'!E36</f>
        <v>56064304.170000002</v>
      </c>
      <c r="O16" s="18"/>
      <c r="P16" s="18"/>
      <c r="Q16" s="39">
        <f>+'[1]ESFi capt'!F36</f>
        <v>44319988.420000002</v>
      </c>
    </row>
    <row r="17" spans="1:17">
      <c r="A17" s="1"/>
      <c r="B17" s="38"/>
      <c r="C17" s="17" t="s">
        <v>21</v>
      </c>
      <c r="D17" s="17"/>
      <c r="E17" s="17"/>
      <c r="F17" s="17"/>
      <c r="G17" s="18">
        <f>+'[1]ESFi capt'!E11</f>
        <v>-283564960</v>
      </c>
      <c r="H17" s="18"/>
      <c r="I17" s="12">
        <f>+'[1]ESFi capt'!F11</f>
        <v>0</v>
      </c>
      <c r="J17" s="1"/>
      <c r="K17" s="1"/>
      <c r="L17" s="17" t="s">
        <v>22</v>
      </c>
      <c r="M17" s="17"/>
      <c r="N17" s="18">
        <f>+'[1]ESFi capt'!E37</f>
        <v>106551592.17</v>
      </c>
      <c r="O17" s="18"/>
      <c r="P17" s="18"/>
      <c r="Q17" s="39">
        <f>+'[1]ESFi capt'!F37</f>
        <v>96195277.729999989</v>
      </c>
    </row>
    <row r="18" spans="1:17">
      <c r="A18" s="1"/>
      <c r="B18" s="38"/>
      <c r="C18" s="17" t="s">
        <v>23</v>
      </c>
      <c r="D18" s="17"/>
      <c r="E18" s="17"/>
      <c r="F18" s="17"/>
      <c r="G18" s="18">
        <f>+'[1]ESFi capt'!E12</f>
        <v>0</v>
      </c>
      <c r="H18" s="18"/>
      <c r="I18" s="12">
        <f>+'[1]ESFi capt'!F12</f>
        <v>2200000</v>
      </c>
      <c r="J18" s="1"/>
      <c r="K18" s="1"/>
      <c r="L18" s="17" t="s">
        <v>24</v>
      </c>
      <c r="M18" s="17"/>
      <c r="N18" s="18">
        <f>+'[1]ESFi capt'!E38</f>
        <v>0</v>
      </c>
      <c r="O18" s="18"/>
      <c r="P18" s="18"/>
      <c r="Q18" s="39">
        <f>+'[1]ESFi capt'!F38</f>
        <v>0</v>
      </c>
    </row>
    <row r="19" spans="1:17">
      <c r="A19" s="1"/>
      <c r="B19" s="40" t="s">
        <v>25</v>
      </c>
      <c r="C19" s="22"/>
      <c r="D19" s="22"/>
      <c r="E19" s="22"/>
      <c r="F19" s="22"/>
      <c r="G19" s="23">
        <f>SUM(G12:H18)</f>
        <v>822287780.07999992</v>
      </c>
      <c r="H19" s="23"/>
      <c r="I19" s="23">
        <f>SUM(I12:I18)</f>
        <v>703667200</v>
      </c>
      <c r="J19" s="1"/>
      <c r="K19" s="1"/>
      <c r="L19" s="17" t="s">
        <v>26</v>
      </c>
      <c r="M19" s="17"/>
      <c r="N19" s="18">
        <f>+'[1]ESFi capt'!E39</f>
        <v>-36455238.119999997</v>
      </c>
      <c r="O19" s="18"/>
      <c r="P19" s="18"/>
      <c r="Q19" s="39">
        <f>+'[1]ESFi capt'!F39</f>
        <v>22730941.190000001</v>
      </c>
    </row>
    <row r="20" spans="1:17" ht="10.5" customHeight="1">
      <c r="A20" s="1"/>
      <c r="B20" s="40"/>
      <c r="C20" s="22"/>
      <c r="D20" s="22"/>
      <c r="E20" s="22"/>
      <c r="F20" s="22"/>
      <c r="G20" s="23"/>
      <c r="H20" s="23"/>
      <c r="I20" s="23"/>
      <c r="J20" s="1"/>
      <c r="K20" s="20" t="s">
        <v>27</v>
      </c>
      <c r="L20" s="20"/>
      <c r="M20" s="20"/>
      <c r="N20" s="23">
        <f>SUM(N12:P19)</f>
        <v>472938174.87</v>
      </c>
      <c r="O20" s="23"/>
      <c r="P20" s="23"/>
      <c r="Q20" s="41">
        <f>SUM(Q12:Q19)</f>
        <v>411911009.90999991</v>
      </c>
    </row>
    <row r="21" spans="1:17">
      <c r="A21" s="1"/>
      <c r="B21" s="40" t="s">
        <v>28</v>
      </c>
      <c r="C21" s="22"/>
      <c r="D21" s="22"/>
      <c r="E21" s="22"/>
      <c r="F21" s="22"/>
      <c r="G21" s="11"/>
      <c r="H21" s="11"/>
      <c r="I21" s="11"/>
      <c r="J21" s="1"/>
      <c r="K21" s="20"/>
      <c r="L21" s="20"/>
      <c r="M21" s="20"/>
      <c r="N21" s="23"/>
      <c r="O21" s="23"/>
      <c r="P21" s="23"/>
      <c r="Q21" s="41"/>
    </row>
    <row r="22" spans="1:17">
      <c r="A22" s="1"/>
      <c r="B22" s="40"/>
      <c r="C22" s="22"/>
      <c r="D22" s="22"/>
      <c r="E22" s="22"/>
      <c r="F22" s="22"/>
      <c r="G22" s="11"/>
      <c r="H22" s="11"/>
      <c r="I22" s="11"/>
      <c r="J22" s="1"/>
      <c r="K22" s="20" t="s">
        <v>29</v>
      </c>
      <c r="L22" s="20"/>
      <c r="M22" s="20"/>
      <c r="N22" s="1"/>
      <c r="O22" s="1"/>
      <c r="P22" s="1"/>
      <c r="Q22" s="37"/>
    </row>
    <row r="23" spans="1:17">
      <c r="A23" s="1"/>
      <c r="B23" s="38"/>
      <c r="C23" s="17" t="s">
        <v>30</v>
      </c>
      <c r="D23" s="17"/>
      <c r="E23" s="17"/>
      <c r="F23" s="17"/>
      <c r="G23" s="18">
        <f>+'[1]ESFi capt'!E16</f>
        <v>17737348.699999999</v>
      </c>
      <c r="H23" s="18"/>
      <c r="I23" s="12">
        <f>+'[1]ESFi capt'!F16</f>
        <v>17737348.699999999</v>
      </c>
      <c r="J23" s="1"/>
      <c r="K23" s="20"/>
      <c r="L23" s="20"/>
      <c r="M23" s="20"/>
      <c r="N23" s="1"/>
      <c r="O23" s="1"/>
      <c r="P23" s="1"/>
      <c r="Q23" s="37"/>
    </row>
    <row r="24" spans="1:17" ht="19.5" customHeight="1">
      <c r="A24" s="1"/>
      <c r="B24" s="38"/>
      <c r="C24" s="17" t="s">
        <v>31</v>
      </c>
      <c r="D24" s="17"/>
      <c r="E24" s="17"/>
      <c r="F24" s="17"/>
      <c r="G24" s="18">
        <f>+'[1]ESFi capt'!E17</f>
        <v>11537</v>
      </c>
      <c r="H24" s="18"/>
      <c r="I24" s="12">
        <f>+'[1]ESFi capt'!F17</f>
        <v>11537</v>
      </c>
      <c r="J24" s="1"/>
      <c r="K24" s="1"/>
      <c r="L24" s="17" t="s">
        <v>32</v>
      </c>
      <c r="M24" s="17"/>
      <c r="N24" s="18">
        <f>+'[1]ESFi capt'!E43</f>
        <v>0</v>
      </c>
      <c r="O24" s="18"/>
      <c r="P24" s="18"/>
      <c r="Q24" s="39">
        <f>+'[1]ESFi capt'!F43</f>
        <v>0</v>
      </c>
    </row>
    <row r="25" spans="1:17" ht="21.75" customHeight="1">
      <c r="A25" s="1"/>
      <c r="B25" s="38"/>
      <c r="C25" s="17" t="s">
        <v>33</v>
      </c>
      <c r="D25" s="17"/>
      <c r="E25" s="17"/>
      <c r="F25" s="17"/>
      <c r="G25" s="18">
        <f>+'[1]ESFi capt'!E18</f>
        <v>5558530581</v>
      </c>
      <c r="H25" s="18"/>
      <c r="I25" s="12">
        <f>+'[1]ESFi capt'!F18</f>
        <v>1168003698</v>
      </c>
      <c r="J25" s="1"/>
      <c r="K25" s="1"/>
      <c r="L25" s="17" t="s">
        <v>34</v>
      </c>
      <c r="M25" s="17"/>
      <c r="N25" s="18">
        <f>+'[1]ESFi capt'!E44</f>
        <v>0</v>
      </c>
      <c r="O25" s="18"/>
      <c r="P25" s="18"/>
      <c r="Q25" s="39">
        <f>+'[1]ESFi capt'!F44</f>
        <v>0</v>
      </c>
    </row>
    <row r="26" spans="1:17">
      <c r="A26" s="1"/>
      <c r="B26" s="38"/>
      <c r="C26" s="17" t="s">
        <v>35</v>
      </c>
      <c r="D26" s="17"/>
      <c r="E26" s="17"/>
      <c r="F26" s="17"/>
      <c r="G26" s="18">
        <f>+'[1]ESFi capt'!E19</f>
        <v>1491843187</v>
      </c>
      <c r="H26" s="18"/>
      <c r="I26" s="12">
        <f>+'[1]ESFi capt'!F19</f>
        <v>182980632</v>
      </c>
      <c r="J26" s="1"/>
      <c r="K26" s="1"/>
      <c r="L26" s="17" t="s">
        <v>36</v>
      </c>
      <c r="M26" s="17"/>
      <c r="N26" s="18">
        <f>+'[1]ESFi capt'!E45</f>
        <v>1104779408.54</v>
      </c>
      <c r="O26" s="18"/>
      <c r="P26" s="18"/>
      <c r="Q26" s="39">
        <f>+'[1]ESFi capt'!F45</f>
        <v>1140382214.05</v>
      </c>
    </row>
    <row r="27" spans="1:17">
      <c r="A27" s="1"/>
      <c r="B27" s="38"/>
      <c r="C27" s="17" t="s">
        <v>37</v>
      </c>
      <c r="D27" s="17"/>
      <c r="E27" s="17"/>
      <c r="F27" s="17"/>
      <c r="G27" s="18">
        <f>+'[1]ESFi capt'!E20</f>
        <v>150363861</v>
      </c>
      <c r="H27" s="18"/>
      <c r="I27" s="12">
        <f>+'[1]ESFi capt'!F20</f>
        <v>124183700</v>
      </c>
      <c r="J27" s="1"/>
      <c r="K27" s="1"/>
      <c r="L27" s="17" t="s">
        <v>38</v>
      </c>
      <c r="M27" s="17"/>
      <c r="N27" s="18">
        <f>+'[1]ESFi capt'!E46</f>
        <v>-16220430.02</v>
      </c>
      <c r="O27" s="18"/>
      <c r="P27" s="18"/>
      <c r="Q27" s="39">
        <f>+'[1]ESFi capt'!F46</f>
        <v>0</v>
      </c>
    </row>
    <row r="28" spans="1:17" ht="19.5" customHeight="1">
      <c r="A28" s="1"/>
      <c r="B28" s="38"/>
      <c r="C28" s="17" t="s">
        <v>39</v>
      </c>
      <c r="D28" s="17"/>
      <c r="E28" s="17"/>
      <c r="F28" s="17"/>
      <c r="G28" s="18">
        <f>+'[1]ESFi capt'!E21</f>
        <v>-22122595</v>
      </c>
      <c r="H28" s="18"/>
      <c r="I28" s="12">
        <f>+'[1]ESFi capt'!F21</f>
        <v>-7957999</v>
      </c>
      <c r="J28" s="1"/>
      <c r="K28" s="1"/>
      <c r="L28" s="17" t="s">
        <v>40</v>
      </c>
      <c r="M28" s="17"/>
      <c r="N28" s="18">
        <f>+'[1]ESFi capt'!E47</f>
        <v>0</v>
      </c>
      <c r="O28" s="18"/>
      <c r="P28" s="18"/>
      <c r="Q28" s="39">
        <f>+'[1]ESFi capt'!F47</f>
        <v>0</v>
      </c>
    </row>
    <row r="29" spans="1:17">
      <c r="A29" s="1"/>
      <c r="B29" s="38"/>
      <c r="C29" s="17" t="s">
        <v>41</v>
      </c>
      <c r="D29" s="17"/>
      <c r="E29" s="17"/>
      <c r="F29" s="17"/>
      <c r="G29" s="18">
        <f>+'[1]ESFi capt'!E22</f>
        <v>0</v>
      </c>
      <c r="H29" s="18"/>
      <c r="I29" s="12">
        <f>+'[1]ESFi capt'!F22</f>
        <v>0</v>
      </c>
      <c r="J29" s="1"/>
      <c r="K29" s="1"/>
      <c r="L29" s="17" t="s">
        <v>42</v>
      </c>
      <c r="M29" s="17"/>
      <c r="N29" s="18">
        <f>+'[1]ESFi capt'!E48</f>
        <v>0</v>
      </c>
      <c r="O29" s="18"/>
      <c r="P29" s="18"/>
      <c r="Q29" s="39">
        <f>+'[1]ESFi capt'!F48</f>
        <v>0</v>
      </c>
    </row>
    <row r="30" spans="1:17" ht="21" customHeight="1">
      <c r="A30" s="1"/>
      <c r="B30" s="38"/>
      <c r="C30" s="17" t="s">
        <v>43</v>
      </c>
      <c r="D30" s="17"/>
      <c r="E30" s="17"/>
      <c r="F30" s="17"/>
      <c r="G30" s="18">
        <f>+'[1]ESFi capt'!E23</f>
        <v>0</v>
      </c>
      <c r="H30" s="18"/>
      <c r="I30" s="12">
        <f>+'[1]ESFi capt'!F23</f>
        <v>0</v>
      </c>
      <c r="J30" s="1"/>
      <c r="K30" s="20" t="s">
        <v>44</v>
      </c>
      <c r="L30" s="20"/>
      <c r="M30" s="20"/>
      <c r="N30" s="23">
        <f>SUM(N24:P29)</f>
        <v>1088558978.52</v>
      </c>
      <c r="O30" s="23"/>
      <c r="P30" s="23"/>
      <c r="Q30" s="41">
        <f>SUM(Q24:Q29)</f>
        <v>1140382214.05</v>
      </c>
    </row>
    <row r="31" spans="1:17">
      <c r="A31" s="1"/>
      <c r="B31" s="38"/>
      <c r="C31" s="17" t="s">
        <v>45</v>
      </c>
      <c r="D31" s="17"/>
      <c r="E31" s="17"/>
      <c r="F31" s="17"/>
      <c r="G31" s="18">
        <f>+'[1]ESFi capt'!E24</f>
        <v>0</v>
      </c>
      <c r="H31" s="18"/>
      <c r="I31" s="12">
        <f>+'[1]ESFi capt'!F24</f>
        <v>0</v>
      </c>
      <c r="J31" s="1"/>
      <c r="K31" s="20"/>
      <c r="L31" s="20"/>
      <c r="M31" s="20"/>
      <c r="N31" s="23"/>
      <c r="O31" s="23"/>
      <c r="P31" s="23"/>
      <c r="Q31" s="41"/>
    </row>
    <row r="32" spans="1:17" ht="7.5" customHeight="1">
      <c r="A32" s="1"/>
      <c r="B32" s="38"/>
      <c r="C32" s="17"/>
      <c r="D32" s="17"/>
      <c r="E32" s="17"/>
      <c r="F32" s="17"/>
      <c r="G32" s="18"/>
      <c r="H32" s="18"/>
      <c r="I32" s="12"/>
      <c r="J32" s="1"/>
      <c r="K32" s="20" t="s">
        <v>46</v>
      </c>
      <c r="L32" s="20"/>
      <c r="M32" s="20"/>
      <c r="N32" s="23">
        <f>N20+N30</f>
        <v>1561497153.3899999</v>
      </c>
      <c r="O32" s="23"/>
      <c r="P32" s="23"/>
      <c r="Q32" s="41">
        <f>Q20+Q30</f>
        <v>1552293223.9599998</v>
      </c>
    </row>
    <row r="33" spans="1:17">
      <c r="A33" s="1"/>
      <c r="B33" s="40" t="s">
        <v>47</v>
      </c>
      <c r="C33" s="22"/>
      <c r="D33" s="22"/>
      <c r="E33" s="22"/>
      <c r="F33" s="22"/>
      <c r="G33" s="23">
        <f>SUM(G23:H32)</f>
        <v>7196363919.6999998</v>
      </c>
      <c r="H33" s="23"/>
      <c r="I33" s="23">
        <f>SUM(I23:I32)</f>
        <v>1484958916.7</v>
      </c>
      <c r="J33" s="1"/>
      <c r="K33" s="20"/>
      <c r="L33" s="20"/>
      <c r="M33" s="20"/>
      <c r="N33" s="23"/>
      <c r="O33" s="23"/>
      <c r="P33" s="23"/>
      <c r="Q33" s="41"/>
    </row>
    <row r="34" spans="1:17">
      <c r="A34" s="1"/>
      <c r="B34" s="40"/>
      <c r="C34" s="22"/>
      <c r="D34" s="22"/>
      <c r="E34" s="22"/>
      <c r="F34" s="22"/>
      <c r="G34" s="23"/>
      <c r="H34" s="23"/>
      <c r="I34" s="23"/>
      <c r="J34" s="1"/>
      <c r="K34" s="20" t="s">
        <v>48</v>
      </c>
      <c r="L34" s="20"/>
      <c r="M34" s="20"/>
      <c r="N34" s="11"/>
      <c r="O34" s="11"/>
      <c r="P34" s="11"/>
      <c r="Q34" s="43"/>
    </row>
    <row r="35" spans="1:17">
      <c r="A35" s="1"/>
      <c r="B35" s="36" t="s">
        <v>49</v>
      </c>
      <c r="C35" s="19"/>
      <c r="D35" s="19"/>
      <c r="E35" s="19"/>
      <c r="F35" s="19"/>
      <c r="G35" s="24">
        <f>G19+G33</f>
        <v>8018651699.7799997</v>
      </c>
      <c r="H35" s="24"/>
      <c r="I35" s="24">
        <f>I19+I33</f>
        <v>2188626116.6999998</v>
      </c>
      <c r="J35" s="1"/>
      <c r="K35" s="20"/>
      <c r="L35" s="20"/>
      <c r="M35" s="20"/>
      <c r="N35" s="11"/>
      <c r="O35" s="11"/>
      <c r="P35" s="11"/>
      <c r="Q35" s="43"/>
    </row>
    <row r="36" spans="1:17">
      <c r="A36" s="1"/>
      <c r="B36" s="36"/>
      <c r="C36" s="19"/>
      <c r="D36" s="19"/>
      <c r="E36" s="19"/>
      <c r="F36" s="19"/>
      <c r="G36" s="24"/>
      <c r="H36" s="24"/>
      <c r="I36" s="24"/>
      <c r="J36" s="1"/>
      <c r="K36" s="20" t="s">
        <v>50</v>
      </c>
      <c r="L36" s="20"/>
      <c r="M36" s="20"/>
      <c r="N36" s="23">
        <f>SUM(N38:P40)</f>
        <v>502719</v>
      </c>
      <c r="O36" s="23"/>
      <c r="P36" s="23"/>
      <c r="Q36" s="41">
        <f>SUM(Q38:Q40)</f>
        <v>502719</v>
      </c>
    </row>
    <row r="37" spans="1:17">
      <c r="A37" s="1"/>
      <c r="B37" s="44"/>
      <c r="C37" s="1"/>
      <c r="D37" s="1"/>
      <c r="E37" s="1"/>
      <c r="F37" s="4"/>
      <c r="G37" s="5"/>
      <c r="H37" s="5"/>
      <c r="I37" s="5"/>
      <c r="J37" s="6"/>
      <c r="K37" s="20"/>
      <c r="L37" s="20"/>
      <c r="M37" s="20"/>
      <c r="N37" s="23"/>
      <c r="O37" s="23"/>
      <c r="P37" s="23"/>
      <c r="Q37" s="41"/>
    </row>
    <row r="38" spans="1:17">
      <c r="A38" s="1"/>
      <c r="B38" s="44"/>
      <c r="C38" s="1"/>
      <c r="D38" s="1"/>
      <c r="E38" s="1"/>
      <c r="F38" s="4"/>
      <c r="G38" s="5"/>
      <c r="H38" s="5"/>
      <c r="I38" s="5"/>
      <c r="J38" s="1"/>
      <c r="K38" s="1"/>
      <c r="L38" s="17" t="s">
        <v>51</v>
      </c>
      <c r="M38" s="17"/>
      <c r="N38" s="21">
        <f>+'[1]ESFi capt'!E57</f>
        <v>466219</v>
      </c>
      <c r="O38" s="21"/>
      <c r="P38" s="21"/>
      <c r="Q38" s="42">
        <f>+'[1]ESFi capt'!F57</f>
        <v>466219</v>
      </c>
    </row>
    <row r="39" spans="1:17">
      <c r="A39" s="1"/>
      <c r="B39" s="44"/>
      <c r="C39" s="1"/>
      <c r="D39" s="1"/>
      <c r="E39" s="1"/>
      <c r="F39" s="25"/>
      <c r="G39" s="25"/>
      <c r="H39" s="25"/>
      <c r="I39" s="25"/>
      <c r="J39" s="1"/>
      <c r="K39" s="1"/>
      <c r="L39" s="17" t="s">
        <v>52</v>
      </c>
      <c r="M39" s="17"/>
      <c r="N39" s="21">
        <f>+'[1]ESFi capt'!E58</f>
        <v>36500</v>
      </c>
      <c r="O39" s="21"/>
      <c r="P39" s="21"/>
      <c r="Q39" s="42">
        <f>+'[1]ESFi capt'!F58</f>
        <v>36500</v>
      </c>
    </row>
    <row r="40" spans="1:17">
      <c r="A40" s="1"/>
      <c r="B40" s="44"/>
      <c r="C40" s="1"/>
      <c r="D40" s="1"/>
      <c r="E40" s="1"/>
      <c r="F40" s="7"/>
      <c r="G40" s="8"/>
      <c r="H40" s="8"/>
      <c r="I40" s="8"/>
      <c r="J40" s="1"/>
      <c r="K40" s="1"/>
      <c r="L40" s="17" t="s">
        <v>53</v>
      </c>
      <c r="M40" s="17"/>
      <c r="N40" s="21">
        <f>+'[1]ESFi capt'!E59</f>
        <v>0</v>
      </c>
      <c r="O40" s="21"/>
      <c r="P40" s="21"/>
      <c r="Q40" s="42">
        <f>+'[1]ESFi capt'!F59</f>
        <v>0</v>
      </c>
    </row>
    <row r="41" spans="1:17">
      <c r="A41" s="1"/>
      <c r="B41" s="44"/>
      <c r="C41" s="1"/>
      <c r="D41" s="1"/>
      <c r="E41" s="1"/>
      <c r="F41" s="25"/>
      <c r="G41" s="25"/>
      <c r="H41" s="25"/>
      <c r="I41" s="25"/>
      <c r="J41" s="1"/>
      <c r="K41" s="20" t="s">
        <v>54</v>
      </c>
      <c r="L41" s="20"/>
      <c r="M41" s="20"/>
      <c r="N41" s="23">
        <f>SUM(N42:P46)</f>
        <v>6456651827.75</v>
      </c>
      <c r="O41" s="23"/>
      <c r="P41" s="23"/>
      <c r="Q41" s="45">
        <f>SUM(Q42:Q46)</f>
        <v>635830173.38999987</v>
      </c>
    </row>
    <row r="42" spans="1:17" ht="11.25" customHeight="1">
      <c r="A42" s="1"/>
      <c r="B42" s="44"/>
      <c r="C42" s="1"/>
      <c r="D42" s="1"/>
      <c r="E42" s="1"/>
      <c r="F42" s="11"/>
      <c r="G42" s="11"/>
      <c r="H42" s="11"/>
      <c r="I42" s="11"/>
      <c r="J42" s="1"/>
      <c r="K42" s="1"/>
      <c r="L42" s="17" t="s">
        <v>55</v>
      </c>
      <c r="M42" s="17"/>
      <c r="N42" s="18">
        <f>[1]EA!N60</f>
        <v>544599921.65999985</v>
      </c>
      <c r="O42" s="18"/>
      <c r="P42" s="18"/>
      <c r="Q42" s="39">
        <f>[1]EA!Q60</f>
        <v>623590400.03999996</v>
      </c>
    </row>
    <row r="43" spans="1:17">
      <c r="A43" s="1"/>
      <c r="B43" s="44"/>
      <c r="C43" s="1"/>
      <c r="D43" s="1"/>
      <c r="E43" s="1"/>
      <c r="F43" s="25"/>
      <c r="G43" s="25"/>
      <c r="H43" s="25"/>
      <c r="I43" s="25"/>
      <c r="J43" s="1"/>
      <c r="K43" s="1"/>
      <c r="L43" s="17" t="s">
        <v>56</v>
      </c>
      <c r="M43" s="17"/>
      <c r="N43" s="21">
        <f>+'[1]ESFi capt'!E63</f>
        <v>2094044999.98</v>
      </c>
      <c r="O43" s="21"/>
      <c r="P43" s="21"/>
      <c r="Q43" s="42">
        <f>+'[1]ESFi capt'!F63</f>
        <v>1463833241.3499999</v>
      </c>
    </row>
    <row r="44" spans="1:17" ht="9.75" customHeight="1">
      <c r="A44" s="1"/>
      <c r="B44" s="44"/>
      <c r="C44" s="1"/>
      <c r="D44" s="1"/>
      <c r="E44" s="1"/>
      <c r="F44" s="11"/>
      <c r="G44" s="11"/>
      <c r="H44" s="11"/>
      <c r="I44" s="11"/>
      <c r="J44" s="1"/>
      <c r="K44" s="1"/>
      <c r="L44" s="17" t="s">
        <v>57</v>
      </c>
      <c r="M44" s="17"/>
      <c r="N44" s="21">
        <f>+'[1]ESFi capt'!E64</f>
        <v>0</v>
      </c>
      <c r="O44" s="21"/>
      <c r="P44" s="21"/>
      <c r="Q44" s="42">
        <f>+'[1]ESFi capt'!F64</f>
        <v>0</v>
      </c>
    </row>
    <row r="45" spans="1:17" ht="8.25" customHeight="1">
      <c r="A45" s="1"/>
      <c r="B45" s="44"/>
      <c r="C45" s="1"/>
      <c r="D45" s="1"/>
      <c r="E45" s="1"/>
      <c r="F45" s="25"/>
      <c r="G45" s="25"/>
      <c r="H45" s="25"/>
      <c r="I45" s="25"/>
      <c r="J45" s="1"/>
      <c r="K45" s="1"/>
      <c r="L45" s="17" t="s">
        <v>58</v>
      </c>
      <c r="M45" s="17"/>
      <c r="N45" s="21">
        <f>+'[1]ESFi capt'!E65</f>
        <v>0</v>
      </c>
      <c r="O45" s="21"/>
      <c r="P45" s="21"/>
      <c r="Q45" s="42">
        <f>+'[1]ESFi capt'!F65</f>
        <v>0</v>
      </c>
    </row>
    <row r="46" spans="1:17" ht="11.25" customHeight="1">
      <c r="A46" s="1"/>
      <c r="B46" s="44"/>
      <c r="C46" s="1"/>
      <c r="D46" s="1"/>
      <c r="E46" s="1"/>
      <c r="F46" s="9"/>
      <c r="G46" s="9"/>
      <c r="H46" s="9"/>
      <c r="I46" s="9"/>
      <c r="J46" s="1"/>
      <c r="K46" s="1"/>
      <c r="L46" s="17" t="s">
        <v>59</v>
      </c>
      <c r="M46" s="17"/>
      <c r="N46" s="21">
        <f>+'[1]ESFi capt'!E66</f>
        <v>3818006906.1099997</v>
      </c>
      <c r="O46" s="21"/>
      <c r="P46" s="21"/>
      <c r="Q46" s="42">
        <f>+'[1]ESFi capt'!F66</f>
        <v>-1451593468</v>
      </c>
    </row>
    <row r="47" spans="1:17" ht="18.75" customHeight="1">
      <c r="A47" s="1"/>
      <c r="B47" s="44"/>
      <c r="C47" s="1"/>
      <c r="D47" s="1"/>
      <c r="E47" s="1"/>
      <c r="F47" s="25"/>
      <c r="G47" s="25"/>
      <c r="H47" s="25"/>
      <c r="I47" s="25"/>
      <c r="J47" s="1"/>
      <c r="K47" s="20" t="s">
        <v>60</v>
      </c>
      <c r="L47" s="20"/>
      <c r="M47" s="20"/>
      <c r="N47" s="23">
        <f>SUM(N48:P49)</f>
        <v>0</v>
      </c>
      <c r="O47" s="23"/>
      <c r="P47" s="23"/>
      <c r="Q47" s="45">
        <f>SUM(Q48:Q49)</f>
        <v>0</v>
      </c>
    </row>
    <row r="48" spans="1:17" ht="8.25" customHeight="1">
      <c r="A48" s="1"/>
      <c r="B48" s="44"/>
      <c r="C48" s="1"/>
      <c r="D48" s="1"/>
      <c r="E48" s="1"/>
      <c r="F48" s="9"/>
      <c r="G48" s="9"/>
      <c r="H48" s="9"/>
      <c r="I48" s="9"/>
      <c r="J48" s="1"/>
      <c r="K48" s="1"/>
      <c r="L48" s="17" t="s">
        <v>61</v>
      </c>
      <c r="M48" s="17"/>
      <c r="N48" s="21">
        <f>+'[1]ESFi capt'!E69</f>
        <v>0</v>
      </c>
      <c r="O48" s="21"/>
      <c r="P48" s="21"/>
      <c r="Q48" s="42">
        <f>+'[1]ESFi capt'!F69</f>
        <v>0</v>
      </c>
    </row>
    <row r="49" spans="1:17" ht="12" customHeight="1">
      <c r="A49" s="1"/>
      <c r="B49" s="44"/>
      <c r="C49" s="1"/>
      <c r="D49" s="1"/>
      <c r="E49" s="1"/>
      <c r="F49" s="25"/>
      <c r="G49" s="25"/>
      <c r="H49" s="25"/>
      <c r="I49" s="25"/>
      <c r="J49" s="1"/>
      <c r="K49" s="1"/>
      <c r="L49" s="17" t="s">
        <v>62</v>
      </c>
      <c r="M49" s="17"/>
      <c r="N49" s="21">
        <f>+'[1]ESFi capt'!E70</f>
        <v>0</v>
      </c>
      <c r="O49" s="21"/>
      <c r="P49" s="21"/>
      <c r="Q49" s="42">
        <f>+'[1]ESFi capt'!F70</f>
        <v>0</v>
      </c>
    </row>
    <row r="50" spans="1:17" ht="12" customHeight="1">
      <c r="A50" s="1"/>
      <c r="B50" s="44"/>
      <c r="C50" s="1"/>
      <c r="D50" s="1"/>
      <c r="E50" s="1"/>
      <c r="F50" s="9"/>
      <c r="G50" s="9"/>
      <c r="H50" s="9"/>
      <c r="I50" s="9"/>
      <c r="J50" s="1"/>
      <c r="K50" s="20" t="s">
        <v>63</v>
      </c>
      <c r="L50" s="20"/>
      <c r="M50" s="20"/>
      <c r="N50" s="23">
        <f>N36+N41+N47</f>
        <v>6457154546.75</v>
      </c>
      <c r="O50" s="23"/>
      <c r="P50" s="23"/>
      <c r="Q50" s="45">
        <f>Q36+Q41+Q47</f>
        <v>636332892.38999987</v>
      </c>
    </row>
    <row r="51" spans="1:17" ht="10.5" customHeight="1">
      <c r="A51" s="1"/>
      <c r="B51" s="44"/>
      <c r="C51" s="1"/>
      <c r="D51" s="1"/>
      <c r="E51" s="1"/>
      <c r="F51" s="25"/>
      <c r="G51" s="25"/>
      <c r="H51" s="25"/>
      <c r="I51" s="25"/>
      <c r="J51" s="1"/>
      <c r="K51" s="20" t="s">
        <v>64</v>
      </c>
      <c r="L51" s="20"/>
      <c r="M51" s="20"/>
      <c r="N51" s="24">
        <f>N32+N50</f>
        <v>8018651700.1399994</v>
      </c>
      <c r="O51" s="24"/>
      <c r="P51" s="24"/>
      <c r="Q51" s="46">
        <f>Q32+Q50</f>
        <v>2188626116.3499994</v>
      </c>
    </row>
    <row r="52" spans="1:17" ht="9" customHeight="1">
      <c r="A52" s="1"/>
      <c r="B52" s="47"/>
      <c r="C52" s="48"/>
      <c r="D52" s="48"/>
      <c r="E52" s="48"/>
      <c r="F52" s="26"/>
      <c r="G52" s="26"/>
      <c r="H52" s="26"/>
      <c r="I52" s="26"/>
      <c r="J52" s="49"/>
      <c r="K52" s="48"/>
      <c r="L52" s="48"/>
      <c r="M52" s="48"/>
      <c r="N52" s="27"/>
      <c r="O52" s="27"/>
      <c r="P52" s="27"/>
      <c r="Q52" s="10"/>
    </row>
  </sheetData>
  <mergeCells count="137">
    <mergeCell ref="F52:I52"/>
    <mergeCell ref="N52:P52"/>
    <mergeCell ref="F49:I49"/>
    <mergeCell ref="L49:M49"/>
    <mergeCell ref="N49:P49"/>
    <mergeCell ref="K50:M50"/>
    <mergeCell ref="N50:P50"/>
    <mergeCell ref="F51:I51"/>
    <mergeCell ref="K51:M51"/>
    <mergeCell ref="N51:P51"/>
    <mergeCell ref="L46:M46"/>
    <mergeCell ref="N46:P46"/>
    <mergeCell ref="F47:I47"/>
    <mergeCell ref="K47:M47"/>
    <mergeCell ref="N47:P47"/>
    <mergeCell ref="L48:M48"/>
    <mergeCell ref="N48:P48"/>
    <mergeCell ref="F43:I43"/>
    <mergeCell ref="L43:M43"/>
    <mergeCell ref="N43:P43"/>
    <mergeCell ref="L44:M44"/>
    <mergeCell ref="N44:P44"/>
    <mergeCell ref="F45:I45"/>
    <mergeCell ref="L45:M45"/>
    <mergeCell ref="N45:P45"/>
    <mergeCell ref="L40:M40"/>
    <mergeCell ref="N40:P40"/>
    <mergeCell ref="F41:I41"/>
    <mergeCell ref="K41:M41"/>
    <mergeCell ref="N41:P41"/>
    <mergeCell ref="L42:M42"/>
    <mergeCell ref="N42:P42"/>
    <mergeCell ref="Q36:Q37"/>
    <mergeCell ref="L38:M38"/>
    <mergeCell ref="N38:P38"/>
    <mergeCell ref="F39:I39"/>
    <mergeCell ref="L39:M39"/>
    <mergeCell ref="N39:P39"/>
    <mergeCell ref="K34:M35"/>
    <mergeCell ref="B35:F36"/>
    <mergeCell ref="G35:H36"/>
    <mergeCell ref="I35:I36"/>
    <mergeCell ref="K36:M37"/>
    <mergeCell ref="N36:P37"/>
    <mergeCell ref="Q30:Q31"/>
    <mergeCell ref="C31:F32"/>
    <mergeCell ref="G31:H31"/>
    <mergeCell ref="G32:H32"/>
    <mergeCell ref="K32:M33"/>
    <mergeCell ref="N32:P33"/>
    <mergeCell ref="Q32:Q33"/>
    <mergeCell ref="B33:F34"/>
    <mergeCell ref="G33:H34"/>
    <mergeCell ref="I33:I34"/>
    <mergeCell ref="C29:F29"/>
    <mergeCell ref="G29:H29"/>
    <mergeCell ref="L29:M29"/>
    <mergeCell ref="N29:P29"/>
    <mergeCell ref="C30:F30"/>
    <mergeCell ref="G30:H30"/>
    <mergeCell ref="K30:M31"/>
    <mergeCell ref="N30:P31"/>
    <mergeCell ref="C27:F27"/>
    <mergeCell ref="G27:H27"/>
    <mergeCell ref="L27:M27"/>
    <mergeCell ref="N27:P27"/>
    <mergeCell ref="C28:F28"/>
    <mergeCell ref="G28:H28"/>
    <mergeCell ref="L28:M28"/>
    <mergeCell ref="N28:P28"/>
    <mergeCell ref="C25:F25"/>
    <mergeCell ref="G25:H25"/>
    <mergeCell ref="L25:M25"/>
    <mergeCell ref="N25:P25"/>
    <mergeCell ref="C26:F26"/>
    <mergeCell ref="G26:H26"/>
    <mergeCell ref="L26:M26"/>
    <mergeCell ref="N26:P26"/>
    <mergeCell ref="Q20:Q21"/>
    <mergeCell ref="B21:F22"/>
    <mergeCell ref="K22:M23"/>
    <mergeCell ref="C23:F23"/>
    <mergeCell ref="G23:H23"/>
    <mergeCell ref="C24:F24"/>
    <mergeCell ref="G24:H24"/>
    <mergeCell ref="L24:M24"/>
    <mergeCell ref="N24:P24"/>
    <mergeCell ref="B19:F20"/>
    <mergeCell ref="G19:H20"/>
    <mergeCell ref="I19:I20"/>
    <mergeCell ref="L19:M19"/>
    <mergeCell ref="N19:P19"/>
    <mergeCell ref="K20:M21"/>
    <mergeCell ref="N20:P21"/>
    <mergeCell ref="C17:F17"/>
    <mergeCell ref="G17:H17"/>
    <mergeCell ref="L17:M17"/>
    <mergeCell ref="N17:P17"/>
    <mergeCell ref="C18:F18"/>
    <mergeCell ref="G18:H18"/>
    <mergeCell ref="L18:M18"/>
    <mergeCell ref="N18:P18"/>
    <mergeCell ref="C15:F15"/>
    <mergeCell ref="G15:H15"/>
    <mergeCell ref="L15:M15"/>
    <mergeCell ref="N15:P15"/>
    <mergeCell ref="C16:F16"/>
    <mergeCell ref="G16:H16"/>
    <mergeCell ref="L16:M16"/>
    <mergeCell ref="N16:P16"/>
    <mergeCell ref="C13:F13"/>
    <mergeCell ref="G13:H13"/>
    <mergeCell ref="L13:M13"/>
    <mergeCell ref="N13:P13"/>
    <mergeCell ref="C14:F14"/>
    <mergeCell ref="G14:H14"/>
    <mergeCell ref="L14:M14"/>
    <mergeCell ref="N14:P14"/>
    <mergeCell ref="B11:F11"/>
    <mergeCell ref="K11:M11"/>
    <mergeCell ref="C12:F12"/>
    <mergeCell ref="G12:H12"/>
    <mergeCell ref="L12:M12"/>
    <mergeCell ref="N12:P12"/>
    <mergeCell ref="B9:F9"/>
    <mergeCell ref="G9:H9"/>
    <mergeCell ref="I9:J9"/>
    <mergeCell ref="K9:M9"/>
    <mergeCell ref="N9:O9"/>
    <mergeCell ref="B10:F10"/>
    <mergeCell ref="K10:M10"/>
    <mergeCell ref="F2:O2"/>
    <mergeCell ref="F3:O3"/>
    <mergeCell ref="F4:O4"/>
    <mergeCell ref="F5:O5"/>
    <mergeCell ref="F6:O6"/>
    <mergeCell ref="F7:O7"/>
  </mergeCells>
  <conditionalFormatting sqref="I37">
    <cfRule type="expression" dxfId="4" priority="5" stopIfTrue="1">
      <formula>$I$37&lt;&gt;""</formula>
    </cfRule>
  </conditionalFormatting>
  <conditionalFormatting sqref="G37">
    <cfRule type="expression" dxfId="3" priority="4" stopIfTrue="1">
      <formula>$G$37&lt;&gt;""</formula>
    </cfRule>
  </conditionalFormatting>
  <conditionalFormatting sqref="N52">
    <cfRule type="expression" dxfId="2" priority="3" stopIfTrue="1">
      <formula>$N$52&lt;&gt;""</formula>
    </cfRule>
  </conditionalFormatting>
  <conditionalFormatting sqref="Q52">
    <cfRule type="expression" dxfId="1" priority="2" stopIfTrue="1">
      <formula>$Q$52&lt;&gt;""</formula>
    </cfRule>
  </conditionalFormatting>
  <conditionalFormatting sqref="Q20:Q21">
    <cfRule type="expression" dxfId="0" priority="1" stopIfTrue="1">
      <formula>$Q$20="No es igual el saldo inicial del EDOP con el Total del Pasivo al 31-dic-2014 del ESF"</formula>
    </cfRule>
  </conditionalFormatting>
  <dataValidations count="1">
    <dataValidation type="custom" allowBlank="1" showErrorMessage="1" errorTitle="Error" error="El total del Activo no cuadra con la suma del pasivo y HaciendaPub/ Patrimonio" promptTitle="Las cifras deben cuadrar por año" sqref="N51:P51">
      <formula1>"(N31+N41)=G34"</formula1>
    </dataValidation>
  </dataValidations>
  <pageMargins left="0.15748031496062992" right="0.23622047244094491" top="0.25" bottom="0.19685039370078741" header="0.22" footer="0.15748031496062992"/>
  <pageSetup paperSize="9" scale="75" orientation="landscape" horizontalDpi="200" verticalDpi="200" r:id="rId1"/>
  <ignoredErrors>
    <ignoredError sqref="G9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2017-08-23T16:59:34Z</dcterms:modified>
</cp:coreProperties>
</file>