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360" yWindow="300" windowWidth="14880" windowHeight="7815"/>
  </bookViews>
  <sheets>
    <sheet name="Hoja2" sheetId="2" r:id="rId1"/>
  </sheets>
  <externalReferences>
    <externalReference r:id="rId2"/>
  </externalReferences>
  <calcPr calcId="125725"/>
</workbook>
</file>

<file path=xl/calcChain.xml><?xml version="1.0" encoding="utf-8"?>
<calcChain xmlns="http://schemas.openxmlformats.org/spreadsheetml/2006/main">
  <c r="J29" i="2"/>
  <c r="R29" s="1"/>
  <c r="N28"/>
  <c r="N25" s="1"/>
  <c r="J28"/>
  <c r="R28" s="1"/>
  <c r="R27"/>
  <c r="J27"/>
  <c r="R26"/>
  <c r="K26"/>
  <c r="K25"/>
  <c r="K30" s="1"/>
  <c r="R24"/>
  <c r="H24"/>
  <c r="R23"/>
  <c r="H23"/>
  <c r="R22"/>
  <c r="H22"/>
  <c r="N21"/>
  <c r="H21"/>
  <c r="R21" s="1"/>
  <c r="R19"/>
  <c r="J19"/>
  <c r="N18"/>
  <c r="J18"/>
  <c r="R18" s="1"/>
  <c r="J17"/>
  <c r="R17" s="1"/>
  <c r="K16"/>
  <c r="R16" s="1"/>
  <c r="N15"/>
  <c r="J15"/>
  <c r="H14"/>
  <c r="R14" s="1"/>
  <c r="H13"/>
  <c r="R13" s="1"/>
  <c r="H12"/>
  <c r="R12" s="1"/>
  <c r="N11"/>
  <c r="N20" s="1"/>
  <c r="N30" s="1"/>
  <c r="K10"/>
  <c r="J10"/>
  <c r="R10" s="1"/>
  <c r="G7"/>
  <c r="E6"/>
  <c r="R15" l="1"/>
  <c r="J20"/>
  <c r="H11"/>
  <c r="K15"/>
  <c r="K20" s="1"/>
  <c r="J25"/>
  <c r="R25" s="1"/>
  <c r="H20" l="1"/>
  <c r="R11"/>
  <c r="J30"/>
  <c r="R20" l="1"/>
  <c r="H30"/>
  <c r="R30" s="1"/>
</calcChain>
</file>

<file path=xl/sharedStrings.xml><?xml version="1.0" encoding="utf-8"?>
<sst xmlns="http://schemas.openxmlformats.org/spreadsheetml/2006/main" count="33" uniqueCount="26">
  <si>
    <t>CUENTA PÚBLICA 2015</t>
  </si>
  <si>
    <t>(PESOS)</t>
  </si>
  <si>
    <t>MUNICIPIO DE:</t>
  </si>
  <si>
    <t>CONCEPTO</t>
  </si>
  <si>
    <t>Hacienda Pública/Patrimonio Contribuido</t>
  </si>
  <si>
    <t>Aportaciones</t>
  </si>
  <si>
    <t>Donaciones de Capital</t>
  </si>
  <si>
    <t>Actualización de la Hacienda Pública / Patrimonio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</si>
  <si>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</si>
  <si>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</si>
  <si>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</si>
  <si>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</si>
  <si>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</si>
  <si>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ESTADO DE VARIACIÓN EN LA HACIENDA PÚBLICA</t>
  </si>
  <si>
    <t>DEL 1o. DE ENERO AL 31 DE DICIEMBRE DE 2015 Y 2014</t>
  </si>
  <si>
    <t>Hacienda Pública/Patrimonio Generado de Ejercicios Anteriores</t>
  </si>
  <si>
    <t>Hacienda Pública/Patrimonio Generado del Ejercicio</t>
  </si>
  <si>
    <t>Ajustes por Cambios de Valor</t>
  </si>
  <si>
    <t>TOTAL</t>
  </si>
  <si>
    <t xml:space="preserve">Patrimonio Neto Inicial Ajustado del Ejercicio </t>
  </si>
  <si>
    <t>Variaciones de la Hacienda Pública/Patrimonio Neto del Ejercicio</t>
  </si>
  <si>
    <t>Hacienda Pública/Patrimonio Neto Final del Ejercicio 2014</t>
  </si>
  <si>
    <t>Cambios en la Hacienda Pública/Patrimonio Neto del Ejercicio 2015</t>
  </si>
  <si>
    <t>Actualización de la Hacienda Pública/Patrimonio</t>
  </si>
  <si>
    <t>Saldo Neto en la Hacienda Pública/Patrimonio 2015</t>
  </si>
  <si>
    <t>Bajo protesta de decir verdad declaramos que los Estados Financieros y sus Notas son razonablemente correctos y responsabilidad del emisor.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</si>
</sst>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9"/>
      <color indexed="8"/>
      <name val="Arial"/>
      <family val="2"/>
    </font>
    <font>
      <b/>
      <sz val="9"/>
      <color indexed="9"/>
      <name val="Arial"/>
      <family val="2"/>
    </font>
    <font>
      <b/>
      <sz val="7"/>
      <color indexed="8"/>
      <name val="Arial"/>
      <family val="2"/>
    </font>
    <font>
      <sz val="7"/>
      <color indexed="8"/>
      <name val="Arial"/>
      <family val="2"/>
    </font>
    <font>
      <sz val="10"/>
      <color theme="0"/>
      <name val="Arial"/>
      <family val="2"/>
    </font>
    <font>
      <sz val="7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2" borderId="0" xfId="0" applyFont="1" applyFill="1" applyBorder="1" applyAlignment="1" applyProtection="1">
      <alignment horizontal="left" vertical="top" wrapText="1"/>
    </xf>
    <xf numFmtId="3" fontId="5" fillId="3" borderId="0" xfId="0" applyNumberFormat="1" applyFont="1" applyFill="1" applyBorder="1" applyAlignment="1" applyProtection="1">
      <alignment horizontal="right" vertical="center" wrapText="1"/>
    </xf>
    <xf numFmtId="3" fontId="4" fillId="2" borderId="0" xfId="0" applyNumberFormat="1" applyFont="1" applyFill="1" applyBorder="1" applyAlignment="1" applyProtection="1">
      <alignment horizontal="right" vertical="center" wrapText="1"/>
    </xf>
    <xf numFmtId="0" fontId="6" fillId="2" borderId="0" xfId="0" applyFont="1" applyFill="1" applyBorder="1" applyAlignment="1" applyProtection="1">
      <alignment horizontal="left" vertical="top" wrapText="1"/>
    </xf>
    <xf numFmtId="0" fontId="7" fillId="3" borderId="0" xfId="0" applyFont="1" applyFill="1" applyBorder="1" applyAlignment="1" applyProtection="1">
      <alignment horizontal="left" vertical="center" wrapText="1"/>
    </xf>
    <xf numFmtId="0" fontId="5" fillId="3" borderId="0" xfId="0" applyFont="1" applyFill="1" applyBorder="1" applyAlignment="1" applyProtection="1">
      <alignment horizontal="left" vertical="center" wrapText="1"/>
    </xf>
    <xf numFmtId="3" fontId="5" fillId="3" borderId="0" xfId="0" applyNumberFormat="1" applyFont="1" applyFill="1" applyBorder="1" applyAlignment="1" applyProtection="1">
      <alignment horizontal="right" vertical="center" wrapText="1"/>
    </xf>
    <xf numFmtId="3" fontId="5" fillId="3" borderId="2" xfId="0" applyNumberFormat="1" applyFont="1" applyFill="1" applyBorder="1" applyAlignment="1" applyProtection="1">
      <alignment horizontal="right" vertical="center" wrapText="1"/>
    </xf>
    <xf numFmtId="0" fontId="4" fillId="2" borderId="0" xfId="0" applyFont="1" applyFill="1" applyBorder="1" applyAlignment="1" applyProtection="1">
      <alignment horizontal="left" vertical="center" wrapText="1"/>
    </xf>
    <xf numFmtId="3" fontId="4" fillId="3" borderId="0" xfId="0" applyNumberFormat="1" applyFont="1" applyFill="1" applyBorder="1" applyAlignment="1" applyProtection="1">
      <alignment horizontal="right" vertical="center" wrapText="1"/>
    </xf>
    <xf numFmtId="3" fontId="4" fillId="3" borderId="2" xfId="0" applyNumberFormat="1" applyFont="1" applyFill="1" applyBorder="1" applyAlignment="1" applyProtection="1">
      <alignment horizontal="right" vertical="center" wrapText="1"/>
    </xf>
    <xf numFmtId="0" fontId="2" fillId="2" borderId="0" xfId="0" applyFont="1" applyFill="1" applyBorder="1" applyAlignment="1" applyProtection="1">
      <alignment horizontal="center" vertical="center" wrapText="1"/>
    </xf>
    <xf numFmtId="0" fontId="2" fillId="2" borderId="0" xfId="0" applyFont="1" applyFill="1" applyBorder="1" applyAlignment="1" applyProtection="1">
      <alignment horizontal="right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0" fontId="1" fillId="2" borderId="0" xfId="0" applyFont="1" applyFill="1" applyBorder="1" applyAlignment="1" applyProtection="1">
      <alignment horizontal="left" vertical="top" wrapText="1"/>
    </xf>
    <xf numFmtId="0" fontId="4" fillId="2" borderId="3" xfId="0" applyFont="1" applyFill="1" applyBorder="1" applyAlignment="1" applyProtection="1">
      <alignment horizontal="left" vertical="center" wrapText="1"/>
    </xf>
    <xf numFmtId="3" fontId="4" fillId="3" borderId="3" xfId="0" applyNumberFormat="1" applyFont="1" applyFill="1" applyBorder="1" applyAlignment="1" applyProtection="1">
      <alignment horizontal="right" vertical="center" wrapText="1"/>
    </xf>
    <xf numFmtId="3" fontId="4" fillId="2" borderId="3" xfId="0" applyNumberFormat="1" applyFont="1" applyFill="1" applyBorder="1" applyAlignment="1" applyProtection="1">
      <alignment horizontal="right" vertical="center" wrapText="1"/>
    </xf>
    <xf numFmtId="3" fontId="4" fillId="3" borderId="4" xfId="0" applyNumberFormat="1" applyFont="1" applyFill="1" applyBorder="1" applyAlignment="1" applyProtection="1">
      <alignment horizontal="right" vertical="center" wrapText="1"/>
    </xf>
    <xf numFmtId="0" fontId="3" fillId="4" borderId="5" xfId="0" applyFont="1" applyFill="1" applyBorder="1" applyAlignment="1" applyProtection="1">
      <alignment horizontal="center" vertical="center" wrapText="1"/>
    </xf>
    <xf numFmtId="0" fontId="3" fillId="4" borderId="6" xfId="0" applyFont="1" applyFill="1" applyBorder="1" applyAlignment="1" applyProtection="1">
      <alignment horizontal="center" vertical="center" wrapText="1"/>
    </xf>
    <xf numFmtId="0" fontId="3" fillId="4" borderId="7" xfId="0" applyFont="1" applyFill="1" applyBorder="1" applyAlignment="1" applyProtection="1">
      <alignment horizontal="center" vertical="center" wrapText="1"/>
    </xf>
    <xf numFmtId="0" fontId="3" fillId="4" borderId="7" xfId="0" applyFont="1" applyFill="1" applyBorder="1" applyAlignment="1" applyProtection="1">
      <alignment horizontal="center" vertical="center" wrapText="1"/>
    </xf>
    <xf numFmtId="0" fontId="3" fillId="4" borderId="8" xfId="0" applyFont="1" applyFill="1" applyBorder="1" applyAlignment="1" applyProtection="1">
      <alignment horizontal="center" vertical="center" wrapText="1"/>
    </xf>
    <xf numFmtId="0" fontId="3" fillId="4" borderId="9" xfId="0" applyFont="1" applyFill="1" applyBorder="1" applyAlignment="1" applyProtection="1">
      <alignment horizontal="center" vertical="center" wrapText="1"/>
    </xf>
    <xf numFmtId="0" fontId="1" fillId="2" borderId="10" xfId="0" applyFont="1" applyFill="1" applyBorder="1" applyAlignment="1" applyProtection="1">
      <alignment horizontal="left" vertical="top" wrapText="1"/>
    </xf>
    <xf numFmtId="3" fontId="4" fillId="3" borderId="11" xfId="0" applyNumberFormat="1" applyFont="1" applyFill="1" applyBorder="1" applyAlignment="1" applyProtection="1">
      <alignment horizontal="right" vertical="center" wrapText="1"/>
    </xf>
    <xf numFmtId="3" fontId="5" fillId="3" borderId="11" xfId="0" applyNumberFormat="1" applyFont="1" applyFill="1" applyBorder="1" applyAlignment="1" applyProtection="1">
      <alignment horizontal="right" vertical="center" wrapText="1"/>
    </xf>
    <xf numFmtId="0" fontId="1" fillId="2" borderId="12" xfId="0" applyFont="1" applyFill="1" applyBorder="1" applyAlignment="1" applyProtection="1">
      <alignment horizontal="lef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STADO%20ACTIVIDADES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ortada"/>
      <sheetName val="EA capt"/>
      <sheetName val="ESFi capt"/>
      <sheetName val="EAA Capt"/>
      <sheetName val="EFE Capt"/>
      <sheetName val="EA"/>
      <sheetName val="ESF"/>
      <sheetName val="ECSF"/>
      <sheetName val="EVHP"/>
      <sheetName val="EAA"/>
      <sheetName val="EFE"/>
      <sheetName val="Hoja1"/>
    </sheetNames>
    <sheetDataSet>
      <sheetData sheetId="0"/>
      <sheetData sheetId="1"/>
      <sheetData sheetId="2"/>
      <sheetData sheetId="3"/>
      <sheetData sheetId="4"/>
      <sheetData sheetId="5">
        <row r="7">
          <cell r="F7" t="str">
            <v>MUNICIPIO DE ZAPOPAN</v>
          </cell>
        </row>
      </sheetData>
      <sheetData sheetId="6">
        <row r="38">
          <cell r="N38">
            <v>466219</v>
          </cell>
          <cell r="Q38">
            <v>466219</v>
          </cell>
        </row>
        <row r="39">
          <cell r="N39">
            <v>36500</v>
          </cell>
          <cell r="Q39">
            <v>36500</v>
          </cell>
        </row>
        <row r="40">
          <cell r="N40">
            <v>0</v>
          </cell>
          <cell r="Q40">
            <v>0</v>
          </cell>
        </row>
        <row r="42">
          <cell r="N42">
            <v>544599921.65999985</v>
          </cell>
          <cell r="Q42">
            <v>623590400.03999996</v>
          </cell>
        </row>
        <row r="43">
          <cell r="N43">
            <v>2094044999.98</v>
          </cell>
          <cell r="Q43">
            <v>1463833241.3499999</v>
          </cell>
        </row>
        <row r="44">
          <cell r="N44">
            <v>0</v>
          </cell>
          <cell r="Q44">
            <v>0</v>
          </cell>
        </row>
        <row r="45">
          <cell r="N45">
            <v>0</v>
          </cell>
          <cell r="Q45">
            <v>0</v>
          </cell>
        </row>
        <row r="46">
          <cell r="N46">
            <v>3818006906.1099997</v>
          </cell>
          <cell r="Q46">
            <v>-1451593468</v>
          </cell>
        </row>
        <row r="47">
          <cell r="N47">
            <v>0</v>
          </cell>
          <cell r="Q47">
            <v>0</v>
          </cell>
        </row>
      </sheetData>
      <sheetData sheetId="7">
        <row r="6">
          <cell r="F6" t="str">
            <v>CONSOLIDADO DEL SECTOR PARAMUNICIPAL</v>
          </cell>
        </row>
      </sheetData>
      <sheetData sheetId="8">
        <row r="10">
          <cell r="J10">
            <v>-1451593468</v>
          </cell>
        </row>
        <row r="12">
          <cell r="H12">
            <v>466219</v>
          </cell>
        </row>
        <row r="13">
          <cell r="H13">
            <v>36500</v>
          </cell>
        </row>
        <row r="14">
          <cell r="H14">
            <v>0</v>
          </cell>
        </row>
        <row r="17">
          <cell r="J17">
            <v>1463833241.3499999</v>
          </cell>
        </row>
        <row r="18">
          <cell r="J18">
            <v>0</v>
          </cell>
          <cell r="N18">
            <v>0</v>
          </cell>
        </row>
        <row r="19">
          <cell r="J19">
            <v>0</v>
          </cell>
        </row>
      </sheetData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32"/>
  <sheetViews>
    <sheetView tabSelected="1" workbookViewId="0">
      <selection activeCell="R9" sqref="R9:U9"/>
    </sheetView>
  </sheetViews>
  <sheetFormatPr baseColWidth="10" defaultRowHeight="15"/>
  <cols>
    <col min="1" max="1" width="6.140625" customWidth="1"/>
    <col min="2" max="2" width="3.7109375" customWidth="1"/>
    <col min="3" max="3" width="10.85546875" customWidth="1"/>
    <col min="4" max="4" width="6.85546875" customWidth="1"/>
    <col min="6" max="6" width="8.85546875" customWidth="1"/>
    <col min="7" max="7" width="2.5703125" customWidth="1"/>
    <col min="8" max="8" width="5" customWidth="1"/>
    <col min="9" max="9" width="7" customWidth="1"/>
    <col min="10" max="10" width="15.42578125" customWidth="1"/>
    <col min="11" max="11" width="4.140625" customWidth="1"/>
    <col min="12" max="12" width="4" customWidth="1"/>
    <col min="13" max="13" width="7.28515625" customWidth="1"/>
    <col min="14" max="15" width="5.42578125" customWidth="1"/>
    <col min="16" max="16" width="6" customWidth="1"/>
    <col min="17" max="17" width="3.42578125" customWidth="1"/>
    <col min="18" max="18" width="2.28515625" customWidth="1"/>
    <col min="19" max="19" width="5.140625" customWidth="1"/>
    <col min="20" max="20" width="6.5703125" customWidth="1"/>
  </cols>
  <sheetData>
    <row r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>
      <c r="A2" s="1"/>
      <c r="B2" s="1"/>
      <c r="C2" s="1"/>
      <c r="D2" s="1"/>
      <c r="E2" s="12" t="s">
        <v>0</v>
      </c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"/>
      <c r="T2" s="1"/>
      <c r="U2" s="1"/>
      <c r="V2" s="1"/>
      <c r="W2" s="1"/>
    </row>
    <row r="3" spans="1:23">
      <c r="A3" s="1"/>
      <c r="B3" s="1"/>
      <c r="C3" s="1"/>
      <c r="D3" s="1"/>
      <c r="E3" s="12" t="s">
        <v>13</v>
      </c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"/>
      <c r="T3" s="1"/>
      <c r="U3" s="1"/>
      <c r="V3" s="1"/>
      <c r="W3" s="1"/>
    </row>
    <row r="4" spans="1:23">
      <c r="A4" s="1"/>
      <c r="B4" s="1"/>
      <c r="C4" s="1"/>
      <c r="D4" s="1"/>
      <c r="E4" s="12" t="s">
        <v>14</v>
      </c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"/>
      <c r="T4" s="1"/>
      <c r="U4" s="1"/>
      <c r="V4" s="1"/>
      <c r="W4" s="1"/>
    </row>
    <row r="5" spans="1:23">
      <c r="A5" s="1"/>
      <c r="B5" s="1"/>
      <c r="C5" s="1"/>
      <c r="D5" s="1"/>
      <c r="E5" s="12" t="s">
        <v>1</v>
      </c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"/>
      <c r="T5" s="1"/>
      <c r="U5" s="1"/>
      <c r="V5" s="1"/>
      <c r="W5" s="1"/>
    </row>
    <row r="6" spans="1:23">
      <c r="A6" s="1"/>
      <c r="B6" s="1"/>
      <c r="C6" s="1"/>
      <c r="D6" s="1"/>
      <c r="E6" s="12" t="str">
        <f>+[1]ECSF!F6</f>
        <v>CONSOLIDADO DEL SECTOR PARAMUNICIPAL</v>
      </c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"/>
      <c r="T6" s="1"/>
      <c r="U6" s="1"/>
      <c r="V6" s="1"/>
      <c r="W6" s="1"/>
    </row>
    <row r="7" spans="1:23">
      <c r="A7" s="1"/>
      <c r="B7" s="1"/>
      <c r="C7" s="1"/>
      <c r="D7" s="1"/>
      <c r="E7" s="13" t="s">
        <v>2</v>
      </c>
      <c r="F7" s="13"/>
      <c r="G7" s="14" t="str">
        <f>IF([1]EA!F7=0," ",[1]EA!F7)</f>
        <v>MUNICIPIO DE ZAPOPAN</v>
      </c>
      <c r="H7" s="14"/>
      <c r="I7" s="14"/>
      <c r="J7" s="14"/>
      <c r="K7" s="14"/>
      <c r="L7" s="14"/>
      <c r="M7" s="14"/>
      <c r="N7" s="14"/>
      <c r="O7" s="1"/>
      <c r="P7" s="1"/>
      <c r="Q7" s="1"/>
      <c r="R7" s="1"/>
      <c r="S7" s="1"/>
      <c r="T7" s="1"/>
      <c r="U7" s="1"/>
      <c r="V7" s="1"/>
      <c r="W7" s="1"/>
    </row>
    <row r="8" spans="1:23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</row>
    <row r="9" spans="1:23" ht="47.25" customHeight="1">
      <c r="A9" s="1"/>
      <c r="B9" s="20" t="s">
        <v>3</v>
      </c>
      <c r="C9" s="21"/>
      <c r="D9" s="21"/>
      <c r="E9" s="21"/>
      <c r="F9" s="21"/>
      <c r="G9" s="21"/>
      <c r="H9" s="22" t="s">
        <v>4</v>
      </c>
      <c r="I9" s="22"/>
      <c r="J9" s="23" t="s">
        <v>15</v>
      </c>
      <c r="K9" s="22" t="s">
        <v>16</v>
      </c>
      <c r="L9" s="22"/>
      <c r="M9" s="22"/>
      <c r="N9" s="22" t="s">
        <v>17</v>
      </c>
      <c r="O9" s="22"/>
      <c r="P9" s="22"/>
      <c r="Q9" s="22"/>
      <c r="R9" s="24" t="s">
        <v>18</v>
      </c>
      <c r="S9" s="24"/>
      <c r="T9" s="24"/>
      <c r="U9" s="25"/>
      <c r="V9" s="1"/>
      <c r="W9" s="1"/>
    </row>
    <row r="10" spans="1:23" ht="19.5" customHeight="1">
      <c r="A10" s="1"/>
      <c r="B10" s="26"/>
      <c r="C10" s="9" t="s">
        <v>12</v>
      </c>
      <c r="D10" s="9"/>
      <c r="E10" s="9"/>
      <c r="F10" s="9"/>
      <c r="G10" s="9"/>
      <c r="H10" s="10"/>
      <c r="I10" s="10"/>
      <c r="J10" s="3">
        <f>[1]ESF!Q46</f>
        <v>-1451593468</v>
      </c>
      <c r="K10" s="10">
        <f>[1]ESF!N46-[1]EVHP!J10</f>
        <v>5269600374.1099997</v>
      </c>
      <c r="L10" s="10"/>
      <c r="M10" s="10"/>
      <c r="N10" s="10">
        <v>0</v>
      </c>
      <c r="O10" s="10"/>
      <c r="P10" s="10"/>
      <c r="Q10" s="10"/>
      <c r="R10" s="11">
        <f t="shared" ref="R10:R30" si="0">SUM(H10:Q10)</f>
        <v>3818006906.1099997</v>
      </c>
      <c r="S10" s="11"/>
      <c r="T10" s="11"/>
      <c r="U10" s="27"/>
      <c r="V10" s="1"/>
      <c r="W10" s="1"/>
    </row>
    <row r="11" spans="1:23">
      <c r="A11" s="1"/>
      <c r="B11" s="26"/>
      <c r="C11" s="9" t="s">
        <v>19</v>
      </c>
      <c r="D11" s="9"/>
      <c r="E11" s="9"/>
      <c r="F11" s="9"/>
      <c r="G11" s="9"/>
      <c r="H11" s="10">
        <f>SUM(H12:I14)</f>
        <v>502719</v>
      </c>
      <c r="I11" s="10"/>
      <c r="J11" s="3"/>
      <c r="K11" s="10"/>
      <c r="L11" s="10"/>
      <c r="M11" s="10"/>
      <c r="N11" s="10">
        <f>SUM(N12:Q14)</f>
        <v>0</v>
      </c>
      <c r="O11" s="10"/>
      <c r="P11" s="10"/>
      <c r="Q11" s="10"/>
      <c r="R11" s="11">
        <f t="shared" si="0"/>
        <v>502719</v>
      </c>
      <c r="S11" s="11"/>
      <c r="T11" s="11"/>
      <c r="U11" s="27"/>
      <c r="V11" s="1"/>
      <c r="W11" s="1"/>
    </row>
    <row r="12" spans="1:23">
      <c r="A12" s="1"/>
      <c r="B12" s="26"/>
      <c r="C12" s="1"/>
      <c r="D12" s="6" t="s">
        <v>5</v>
      </c>
      <c r="E12" s="6"/>
      <c r="F12" s="6"/>
      <c r="G12" s="6"/>
      <c r="H12" s="7">
        <f>[1]ESF!Q38</f>
        <v>466219</v>
      </c>
      <c r="I12" s="7"/>
      <c r="J12" s="2"/>
      <c r="K12" s="7"/>
      <c r="L12" s="7"/>
      <c r="M12" s="7"/>
      <c r="N12" s="7"/>
      <c r="O12" s="7"/>
      <c r="P12" s="7"/>
      <c r="Q12" s="7"/>
      <c r="R12" s="8">
        <f t="shared" si="0"/>
        <v>466219</v>
      </c>
      <c r="S12" s="8"/>
      <c r="T12" s="8"/>
      <c r="U12" s="28"/>
      <c r="V12" s="1"/>
      <c r="W12" s="1"/>
    </row>
    <row r="13" spans="1:23">
      <c r="A13" s="1"/>
      <c r="B13" s="26"/>
      <c r="C13" s="1"/>
      <c r="D13" s="6" t="s">
        <v>6</v>
      </c>
      <c r="E13" s="6"/>
      <c r="F13" s="6"/>
      <c r="G13" s="6"/>
      <c r="H13" s="7">
        <f>[1]ESF!Q39</f>
        <v>36500</v>
      </c>
      <c r="I13" s="7"/>
      <c r="J13" s="2"/>
      <c r="K13" s="7"/>
      <c r="L13" s="7"/>
      <c r="M13" s="7"/>
      <c r="N13" s="7"/>
      <c r="O13" s="7"/>
      <c r="P13" s="7"/>
      <c r="Q13" s="7"/>
      <c r="R13" s="8">
        <f t="shared" si="0"/>
        <v>36500</v>
      </c>
      <c r="S13" s="8"/>
      <c r="T13" s="8"/>
      <c r="U13" s="28"/>
      <c r="V13" s="1"/>
      <c r="W13" s="1"/>
    </row>
    <row r="14" spans="1:23" ht="20.25" customHeight="1">
      <c r="A14" s="1"/>
      <c r="B14" s="26"/>
      <c r="C14" s="1"/>
      <c r="D14" s="6" t="s">
        <v>7</v>
      </c>
      <c r="E14" s="6"/>
      <c r="F14" s="6"/>
      <c r="G14" s="6"/>
      <c r="H14" s="7">
        <f>[1]ESF!Q40</f>
        <v>0</v>
      </c>
      <c r="I14" s="7"/>
      <c r="J14" s="2"/>
      <c r="K14" s="7"/>
      <c r="L14" s="7"/>
      <c r="M14" s="7"/>
      <c r="N14" s="7"/>
      <c r="O14" s="7"/>
      <c r="P14" s="7"/>
      <c r="Q14" s="7"/>
      <c r="R14" s="8">
        <f t="shared" si="0"/>
        <v>0</v>
      </c>
      <c r="S14" s="8"/>
      <c r="T14" s="8"/>
      <c r="U14" s="28"/>
      <c r="V14" s="1"/>
      <c r="W14" s="1"/>
    </row>
    <row r="15" spans="1:23" ht="20.25" customHeight="1">
      <c r="A15" s="1"/>
      <c r="B15" s="26"/>
      <c r="C15" s="9" t="s">
        <v>20</v>
      </c>
      <c r="D15" s="9"/>
      <c r="E15" s="9"/>
      <c r="F15" s="9"/>
      <c r="G15" s="9"/>
      <c r="H15" s="10"/>
      <c r="I15" s="10"/>
      <c r="J15" s="3">
        <f>SUM(J17:J19)</f>
        <v>1463833241.3499999</v>
      </c>
      <c r="K15" s="10">
        <f>K16</f>
        <v>623590400.03999996</v>
      </c>
      <c r="L15" s="10"/>
      <c r="M15" s="10"/>
      <c r="N15" s="10">
        <f>SUM(N16:Q19)</f>
        <v>0</v>
      </c>
      <c r="O15" s="10"/>
      <c r="P15" s="10"/>
      <c r="Q15" s="10"/>
      <c r="R15" s="11">
        <f t="shared" si="0"/>
        <v>2087423641.3899999</v>
      </c>
      <c r="S15" s="11"/>
      <c r="T15" s="11"/>
      <c r="U15" s="27"/>
      <c r="V15" s="1"/>
      <c r="W15" s="1"/>
    </row>
    <row r="16" spans="1:23" ht="20.25" customHeight="1">
      <c r="A16" s="1"/>
      <c r="B16" s="26"/>
      <c r="C16" s="1"/>
      <c r="D16" s="6" t="s">
        <v>8</v>
      </c>
      <c r="E16" s="6"/>
      <c r="F16" s="6"/>
      <c r="G16" s="6"/>
      <c r="H16" s="7"/>
      <c r="I16" s="7"/>
      <c r="J16" s="2"/>
      <c r="K16" s="7">
        <f>[1]ESF!Q42</f>
        <v>623590400.03999996</v>
      </c>
      <c r="L16" s="7"/>
      <c r="M16" s="7"/>
      <c r="N16" s="7"/>
      <c r="O16" s="7"/>
      <c r="P16" s="7"/>
      <c r="Q16" s="7"/>
      <c r="R16" s="8">
        <f t="shared" si="0"/>
        <v>623590400.03999996</v>
      </c>
      <c r="S16" s="8"/>
      <c r="T16" s="8"/>
      <c r="U16" s="28"/>
      <c r="V16" s="1"/>
      <c r="W16" s="1"/>
    </row>
    <row r="17" spans="1:23">
      <c r="A17" s="1"/>
      <c r="B17" s="26"/>
      <c r="C17" s="1"/>
      <c r="D17" s="6" t="s">
        <v>9</v>
      </c>
      <c r="E17" s="6"/>
      <c r="F17" s="6"/>
      <c r="G17" s="6"/>
      <c r="H17" s="7"/>
      <c r="I17" s="7"/>
      <c r="J17" s="2">
        <f>[1]ESF!Q43</f>
        <v>1463833241.3499999</v>
      </c>
      <c r="K17" s="7"/>
      <c r="L17" s="7"/>
      <c r="M17" s="7"/>
      <c r="N17" s="7"/>
      <c r="O17" s="7"/>
      <c r="P17" s="7"/>
      <c r="Q17" s="7"/>
      <c r="R17" s="8">
        <f t="shared" si="0"/>
        <v>1463833241.3499999</v>
      </c>
      <c r="S17" s="8"/>
      <c r="T17" s="8"/>
      <c r="U17" s="28"/>
      <c r="V17" s="1"/>
      <c r="W17" s="1"/>
    </row>
    <row r="18" spans="1:23">
      <c r="A18" s="1"/>
      <c r="B18" s="26"/>
      <c r="C18" s="1"/>
      <c r="D18" s="6" t="s">
        <v>10</v>
      </c>
      <c r="E18" s="6"/>
      <c r="F18" s="6"/>
      <c r="G18" s="6"/>
      <c r="H18" s="7"/>
      <c r="I18" s="7"/>
      <c r="J18" s="2">
        <f>[1]ESF!Q44</f>
        <v>0</v>
      </c>
      <c r="K18" s="7"/>
      <c r="L18" s="7"/>
      <c r="M18" s="7"/>
      <c r="N18" s="7">
        <f>[1]ESF!Q47</f>
        <v>0</v>
      </c>
      <c r="O18" s="7"/>
      <c r="P18" s="7"/>
      <c r="Q18" s="7"/>
      <c r="R18" s="8">
        <f t="shared" si="0"/>
        <v>0</v>
      </c>
      <c r="S18" s="8"/>
      <c r="T18" s="8"/>
      <c r="U18" s="28"/>
      <c r="V18" s="1"/>
      <c r="W18" s="1"/>
    </row>
    <row r="19" spans="1:23">
      <c r="A19" s="1"/>
      <c r="B19" s="26"/>
      <c r="C19" s="1"/>
      <c r="D19" s="6" t="s">
        <v>11</v>
      </c>
      <c r="E19" s="6"/>
      <c r="F19" s="6"/>
      <c r="G19" s="6"/>
      <c r="H19" s="7"/>
      <c r="I19" s="7"/>
      <c r="J19" s="2">
        <f>[1]ESF!Q45</f>
        <v>0</v>
      </c>
      <c r="K19" s="7"/>
      <c r="L19" s="7"/>
      <c r="M19" s="7"/>
      <c r="N19" s="7"/>
      <c r="O19" s="7"/>
      <c r="P19" s="7"/>
      <c r="Q19" s="7"/>
      <c r="R19" s="8">
        <f t="shared" si="0"/>
        <v>0</v>
      </c>
      <c r="S19" s="8"/>
      <c r="T19" s="8"/>
      <c r="U19" s="28"/>
      <c r="V19" s="1"/>
      <c r="W19" s="1"/>
    </row>
    <row r="20" spans="1:23" ht="23.25" customHeight="1">
      <c r="A20" s="1"/>
      <c r="B20" s="26"/>
      <c r="C20" s="9" t="s">
        <v>21</v>
      </c>
      <c r="D20" s="9"/>
      <c r="E20" s="9"/>
      <c r="F20" s="9"/>
      <c r="G20" s="9"/>
      <c r="H20" s="10">
        <f>H11</f>
        <v>502719</v>
      </c>
      <c r="I20" s="10"/>
      <c r="J20" s="3">
        <f>J15+J10</f>
        <v>12239773.349999905</v>
      </c>
      <c r="K20" s="10">
        <f>K15</f>
        <v>623590400.03999996</v>
      </c>
      <c r="L20" s="10"/>
      <c r="M20" s="10"/>
      <c r="N20" s="10">
        <f>N10+N11+N15</f>
        <v>0</v>
      </c>
      <c r="O20" s="10"/>
      <c r="P20" s="10"/>
      <c r="Q20" s="10"/>
      <c r="R20" s="11">
        <f t="shared" si="0"/>
        <v>636332892.38999987</v>
      </c>
      <c r="S20" s="11"/>
      <c r="T20" s="11"/>
      <c r="U20" s="27"/>
      <c r="V20" s="1"/>
      <c r="W20" s="1"/>
    </row>
    <row r="21" spans="1:23" ht="21.75" customHeight="1">
      <c r="A21" s="1"/>
      <c r="B21" s="26"/>
      <c r="C21" s="9" t="s">
        <v>22</v>
      </c>
      <c r="D21" s="9"/>
      <c r="E21" s="9"/>
      <c r="F21" s="9"/>
      <c r="G21" s="9"/>
      <c r="H21" s="10">
        <f>SUM(H22:I24)</f>
        <v>0</v>
      </c>
      <c r="I21" s="10"/>
      <c r="J21" s="3"/>
      <c r="K21" s="10"/>
      <c r="L21" s="10"/>
      <c r="M21" s="10"/>
      <c r="N21" s="10">
        <f>SUM(N22:Q24)</f>
        <v>0</v>
      </c>
      <c r="O21" s="10"/>
      <c r="P21" s="10"/>
      <c r="Q21" s="10"/>
      <c r="R21" s="11">
        <f t="shared" si="0"/>
        <v>0</v>
      </c>
      <c r="S21" s="11"/>
      <c r="T21" s="11"/>
      <c r="U21" s="27"/>
      <c r="V21" s="1"/>
      <c r="W21" s="1"/>
    </row>
    <row r="22" spans="1:23">
      <c r="A22" s="1"/>
      <c r="B22" s="26"/>
      <c r="C22" s="1"/>
      <c r="D22" s="6" t="s">
        <v>5</v>
      </c>
      <c r="E22" s="6"/>
      <c r="F22" s="6"/>
      <c r="G22" s="6"/>
      <c r="H22" s="7">
        <f>[1]ESF!N38-[1]EVHP!H12</f>
        <v>0</v>
      </c>
      <c r="I22" s="7"/>
      <c r="J22" s="2"/>
      <c r="K22" s="7"/>
      <c r="L22" s="7"/>
      <c r="M22" s="7"/>
      <c r="N22" s="7"/>
      <c r="O22" s="7"/>
      <c r="P22" s="7"/>
      <c r="Q22" s="7"/>
      <c r="R22" s="8">
        <f t="shared" si="0"/>
        <v>0</v>
      </c>
      <c r="S22" s="8"/>
      <c r="T22" s="8"/>
      <c r="U22" s="28"/>
      <c r="V22" s="1"/>
      <c r="W22" s="1"/>
    </row>
    <row r="23" spans="1:23">
      <c r="A23" s="1"/>
      <c r="B23" s="26"/>
      <c r="C23" s="1"/>
      <c r="D23" s="6" t="s">
        <v>6</v>
      </c>
      <c r="E23" s="6"/>
      <c r="F23" s="6"/>
      <c r="G23" s="6"/>
      <c r="H23" s="7">
        <f>[1]ESF!N39-[1]EVHP!H13</f>
        <v>0</v>
      </c>
      <c r="I23" s="7"/>
      <c r="J23" s="2"/>
      <c r="K23" s="7"/>
      <c r="L23" s="7"/>
      <c r="M23" s="7"/>
      <c r="N23" s="7"/>
      <c r="O23" s="7"/>
      <c r="P23" s="7"/>
      <c r="Q23" s="7"/>
      <c r="R23" s="8">
        <f t="shared" si="0"/>
        <v>0</v>
      </c>
      <c r="S23" s="8"/>
      <c r="T23" s="8"/>
      <c r="U23" s="28"/>
      <c r="V23" s="1"/>
      <c r="W23" s="1"/>
    </row>
    <row r="24" spans="1:23" ht="21" customHeight="1">
      <c r="A24" s="1"/>
      <c r="B24" s="26"/>
      <c r="C24" s="1"/>
      <c r="D24" s="6" t="s">
        <v>23</v>
      </c>
      <c r="E24" s="6"/>
      <c r="F24" s="6"/>
      <c r="G24" s="6"/>
      <c r="H24" s="7">
        <f>[1]ESF!N40-[1]EVHP!H14</f>
        <v>0</v>
      </c>
      <c r="I24" s="7"/>
      <c r="J24" s="2"/>
      <c r="K24" s="7"/>
      <c r="L24" s="7"/>
      <c r="M24" s="7"/>
      <c r="N24" s="7"/>
      <c r="O24" s="7"/>
      <c r="P24" s="7"/>
      <c r="Q24" s="7"/>
      <c r="R24" s="8">
        <f t="shared" si="0"/>
        <v>0</v>
      </c>
      <c r="S24" s="8"/>
      <c r="T24" s="8"/>
      <c r="U24" s="28"/>
      <c r="V24" s="1"/>
      <c r="W24" s="1"/>
    </row>
    <row r="25" spans="1:23" ht="19.5" customHeight="1">
      <c r="A25" s="1"/>
      <c r="B25" s="26"/>
      <c r="C25" s="9" t="s">
        <v>20</v>
      </c>
      <c r="D25" s="9"/>
      <c r="E25" s="9"/>
      <c r="F25" s="9"/>
      <c r="G25" s="9"/>
      <c r="H25" s="10"/>
      <c r="I25" s="10"/>
      <c r="J25" s="3">
        <f>SUM(J27:J29)</f>
        <v>630211758.63000011</v>
      </c>
      <c r="K25" s="10">
        <f>K26</f>
        <v>544599921.65999985</v>
      </c>
      <c r="L25" s="10"/>
      <c r="M25" s="10"/>
      <c r="N25" s="10">
        <f>SUM(N26:Q29)</f>
        <v>0</v>
      </c>
      <c r="O25" s="10"/>
      <c r="P25" s="10"/>
      <c r="Q25" s="10"/>
      <c r="R25" s="11">
        <f t="shared" si="0"/>
        <v>1174811680.29</v>
      </c>
      <c r="S25" s="11"/>
      <c r="T25" s="11"/>
      <c r="U25" s="27"/>
      <c r="V25" s="1"/>
      <c r="W25" s="1"/>
    </row>
    <row r="26" spans="1:23" ht="18.75" customHeight="1">
      <c r="A26" s="1"/>
      <c r="B26" s="26"/>
      <c r="C26" s="1"/>
      <c r="D26" s="6" t="s">
        <v>8</v>
      </c>
      <c r="E26" s="6"/>
      <c r="F26" s="6"/>
      <c r="G26" s="6"/>
      <c r="H26" s="7"/>
      <c r="I26" s="7"/>
      <c r="J26" s="2"/>
      <c r="K26" s="7">
        <f>[1]ESF!N42</f>
        <v>544599921.65999985</v>
      </c>
      <c r="L26" s="7"/>
      <c r="M26" s="7"/>
      <c r="N26" s="7"/>
      <c r="O26" s="7"/>
      <c r="P26" s="7"/>
      <c r="Q26" s="7"/>
      <c r="R26" s="8">
        <f t="shared" si="0"/>
        <v>544599921.65999985</v>
      </c>
      <c r="S26" s="8"/>
      <c r="T26" s="8"/>
      <c r="U26" s="28"/>
      <c r="V26" s="1"/>
      <c r="W26" s="1"/>
    </row>
    <row r="27" spans="1:23">
      <c r="A27" s="1"/>
      <c r="B27" s="26"/>
      <c r="C27" s="1"/>
      <c r="D27" s="6" t="s">
        <v>9</v>
      </c>
      <c r="E27" s="6"/>
      <c r="F27" s="6"/>
      <c r="G27" s="6"/>
      <c r="H27" s="7"/>
      <c r="I27" s="7"/>
      <c r="J27" s="2">
        <f>[1]ESF!N43-[1]EVHP!J17</f>
        <v>630211758.63000011</v>
      </c>
      <c r="K27" s="7"/>
      <c r="L27" s="7"/>
      <c r="M27" s="7"/>
      <c r="N27" s="7"/>
      <c r="O27" s="7"/>
      <c r="P27" s="7"/>
      <c r="Q27" s="7"/>
      <c r="R27" s="8">
        <f t="shared" si="0"/>
        <v>630211758.63000011</v>
      </c>
      <c r="S27" s="8"/>
      <c r="T27" s="8"/>
      <c r="U27" s="28"/>
      <c r="V27" s="1"/>
      <c r="W27" s="1"/>
    </row>
    <row r="28" spans="1:23">
      <c r="A28" s="1"/>
      <c r="B28" s="26"/>
      <c r="C28" s="1"/>
      <c r="D28" s="6" t="s">
        <v>10</v>
      </c>
      <c r="E28" s="6"/>
      <c r="F28" s="6"/>
      <c r="G28" s="6"/>
      <c r="H28" s="7"/>
      <c r="I28" s="7"/>
      <c r="J28" s="2">
        <f>[1]ESF!N44-[1]EVHP!J18</f>
        <v>0</v>
      </c>
      <c r="K28" s="7"/>
      <c r="L28" s="7"/>
      <c r="M28" s="7"/>
      <c r="N28" s="7">
        <f>[1]ESF!N47-[1]EVHP!N18</f>
        <v>0</v>
      </c>
      <c r="O28" s="7"/>
      <c r="P28" s="7"/>
      <c r="Q28" s="7"/>
      <c r="R28" s="8">
        <f t="shared" si="0"/>
        <v>0</v>
      </c>
      <c r="S28" s="8"/>
      <c r="T28" s="8"/>
      <c r="U28" s="28"/>
      <c r="V28" s="1"/>
      <c r="W28" s="1"/>
    </row>
    <row r="29" spans="1:23">
      <c r="A29" s="1"/>
      <c r="B29" s="26"/>
      <c r="C29" s="1"/>
      <c r="D29" s="6" t="s">
        <v>11</v>
      </c>
      <c r="E29" s="6"/>
      <c r="F29" s="6"/>
      <c r="G29" s="6"/>
      <c r="H29" s="7"/>
      <c r="I29" s="7"/>
      <c r="J29" s="2">
        <f>[1]ESF!N45-[1]EVHP!J19</f>
        <v>0</v>
      </c>
      <c r="K29" s="7"/>
      <c r="L29" s="7"/>
      <c r="M29" s="7"/>
      <c r="N29" s="7"/>
      <c r="O29" s="7"/>
      <c r="P29" s="7"/>
      <c r="Q29" s="7"/>
      <c r="R29" s="8">
        <f t="shared" si="0"/>
        <v>0</v>
      </c>
      <c r="S29" s="8"/>
      <c r="T29" s="8"/>
      <c r="U29" s="28"/>
      <c r="V29" s="1"/>
      <c r="W29" s="1"/>
    </row>
    <row r="30" spans="1:23">
      <c r="A30" s="1"/>
      <c r="B30" s="29"/>
      <c r="C30" s="16" t="s">
        <v>24</v>
      </c>
      <c r="D30" s="16"/>
      <c r="E30" s="16"/>
      <c r="F30" s="16"/>
      <c r="G30" s="16"/>
      <c r="H30" s="17">
        <f>H20+H21</f>
        <v>502719</v>
      </c>
      <c r="I30" s="17"/>
      <c r="J30" s="18">
        <f>J20+J25</f>
        <v>642451531.98000002</v>
      </c>
      <c r="K30" s="17">
        <f>K10+K25</f>
        <v>5814200295.7699995</v>
      </c>
      <c r="L30" s="17"/>
      <c r="M30" s="17"/>
      <c r="N30" s="17">
        <f>N20+N21+N25</f>
        <v>0</v>
      </c>
      <c r="O30" s="17"/>
      <c r="P30" s="17"/>
      <c r="Q30" s="17"/>
      <c r="R30" s="19">
        <f t="shared" si="0"/>
        <v>6457154546.75</v>
      </c>
      <c r="S30" s="19"/>
      <c r="T30" s="19"/>
      <c r="U30" s="17"/>
      <c r="V30" s="1"/>
      <c r="W30" s="1"/>
    </row>
    <row r="31" spans="1:23">
      <c r="A31" s="1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"/>
    </row>
    <row r="32" spans="1:23">
      <c r="A32" s="4"/>
      <c r="B32" s="4"/>
      <c r="C32" s="4"/>
      <c r="D32" s="5" t="s">
        <v>25</v>
      </c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4"/>
    </row>
  </sheetData>
  <mergeCells count="119">
    <mergeCell ref="E2:R2"/>
    <mergeCell ref="E3:R3"/>
    <mergeCell ref="E4:R4"/>
    <mergeCell ref="E5:R5"/>
    <mergeCell ref="E6:R6"/>
    <mergeCell ref="E7:F7"/>
    <mergeCell ref="G7:N7"/>
    <mergeCell ref="B9:G9"/>
    <mergeCell ref="H9:I9"/>
    <mergeCell ref="K9:M9"/>
    <mergeCell ref="N9:Q9"/>
    <mergeCell ref="R9:U9"/>
    <mergeCell ref="C10:G10"/>
    <mergeCell ref="H10:I10"/>
    <mergeCell ref="K10:M10"/>
    <mergeCell ref="N10:Q10"/>
    <mergeCell ref="R10:U10"/>
    <mergeCell ref="C11:G11"/>
    <mergeCell ref="H11:I11"/>
    <mergeCell ref="K11:M11"/>
    <mergeCell ref="N11:Q11"/>
    <mergeCell ref="R11:U11"/>
    <mergeCell ref="D12:G12"/>
    <mergeCell ref="H12:I12"/>
    <mergeCell ref="K12:M12"/>
    <mergeCell ref="N12:Q12"/>
    <mergeCell ref="R12:U12"/>
    <mergeCell ref="D13:G13"/>
    <mergeCell ref="H13:I13"/>
    <mergeCell ref="K13:M13"/>
    <mergeCell ref="N13:Q13"/>
    <mergeCell ref="R13:U13"/>
    <mergeCell ref="D14:G14"/>
    <mergeCell ref="H14:I14"/>
    <mergeCell ref="K14:M14"/>
    <mergeCell ref="N14:Q14"/>
    <mergeCell ref="R14:U14"/>
    <mergeCell ref="C15:G15"/>
    <mergeCell ref="H15:I15"/>
    <mergeCell ref="K15:M15"/>
    <mergeCell ref="N15:Q15"/>
    <mergeCell ref="R15:U15"/>
    <mergeCell ref="D16:G16"/>
    <mergeCell ref="H16:I16"/>
    <mergeCell ref="K16:M16"/>
    <mergeCell ref="N16:Q16"/>
    <mergeCell ref="R16:U16"/>
    <mergeCell ref="D17:G17"/>
    <mergeCell ref="H17:I17"/>
    <mergeCell ref="K17:M17"/>
    <mergeCell ref="N17:Q17"/>
    <mergeCell ref="R17:U17"/>
    <mergeCell ref="D18:G18"/>
    <mergeCell ref="H18:I18"/>
    <mergeCell ref="K18:M18"/>
    <mergeCell ref="N18:Q18"/>
    <mergeCell ref="R18:U18"/>
    <mergeCell ref="D19:G19"/>
    <mergeCell ref="H19:I19"/>
    <mergeCell ref="K19:M19"/>
    <mergeCell ref="N19:Q19"/>
    <mergeCell ref="R19:U19"/>
    <mergeCell ref="C20:G20"/>
    <mergeCell ref="H20:I20"/>
    <mergeCell ref="K20:M20"/>
    <mergeCell ref="N20:Q20"/>
    <mergeCell ref="R20:U20"/>
    <mergeCell ref="C21:G21"/>
    <mergeCell ref="H21:I21"/>
    <mergeCell ref="K21:M21"/>
    <mergeCell ref="N21:Q21"/>
    <mergeCell ref="R21:U21"/>
    <mergeCell ref="D22:G22"/>
    <mergeCell ref="H22:I22"/>
    <mergeCell ref="K22:M22"/>
    <mergeCell ref="N22:Q22"/>
    <mergeCell ref="R22:U22"/>
    <mergeCell ref="D23:G23"/>
    <mergeCell ref="H23:I23"/>
    <mergeCell ref="K23:M23"/>
    <mergeCell ref="N23:Q23"/>
    <mergeCell ref="R23:U23"/>
    <mergeCell ref="D24:G24"/>
    <mergeCell ref="H24:I24"/>
    <mergeCell ref="K24:M24"/>
    <mergeCell ref="N24:Q24"/>
    <mergeCell ref="R24:U24"/>
    <mergeCell ref="C25:G25"/>
    <mergeCell ref="H25:I25"/>
    <mergeCell ref="K25:M25"/>
    <mergeCell ref="N25:Q25"/>
    <mergeCell ref="R25:U25"/>
    <mergeCell ref="D26:G26"/>
    <mergeCell ref="H26:I26"/>
    <mergeCell ref="K26:M26"/>
    <mergeCell ref="N26:Q26"/>
    <mergeCell ref="R26:U26"/>
    <mergeCell ref="D27:G27"/>
    <mergeCell ref="H27:I27"/>
    <mergeCell ref="K27:M27"/>
    <mergeCell ref="N27:Q27"/>
    <mergeCell ref="R27:U27"/>
    <mergeCell ref="D28:G28"/>
    <mergeCell ref="H28:I28"/>
    <mergeCell ref="K28:M28"/>
    <mergeCell ref="N28:Q28"/>
    <mergeCell ref="R28:U28"/>
    <mergeCell ref="B31:V31"/>
    <mergeCell ref="D32:V32"/>
    <mergeCell ref="D29:G29"/>
    <mergeCell ref="H29:I29"/>
    <mergeCell ref="K29:M29"/>
    <mergeCell ref="N29:Q29"/>
    <mergeCell ref="R29:U29"/>
    <mergeCell ref="C30:G30"/>
    <mergeCell ref="H30:I30"/>
    <mergeCell ref="K30:M30"/>
    <mergeCell ref="N30:Q30"/>
    <mergeCell ref="R30:U30"/>
  </mergeCells>
  <pageMargins left="0.27559055118110237" right="0.70866141732283472" top="0.74803149606299213" bottom="0.61" header="0.31496062992125984" footer="0.31496062992125984"/>
  <pageSetup scale="9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2017-08-23T17:04:38Z</dcterms:modified>
</cp:coreProperties>
</file>