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65" windowWidth="20400" windowHeight="868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F28" i="2"/>
  <c r="G28"/>
  <c r="M35"/>
  <c r="L35"/>
  <c r="M50"/>
  <c r="L50"/>
  <c r="M42"/>
  <c r="L42"/>
  <c r="M30"/>
  <c r="L30"/>
  <c r="M14"/>
  <c r="M53" s="1"/>
  <c r="L14"/>
  <c r="G24"/>
  <c r="F24"/>
  <c r="G14"/>
  <c r="G35" s="1"/>
  <c r="F14"/>
  <c r="L53" l="1"/>
  <c r="M55"/>
  <c r="F35"/>
  <c r="L55" l="1"/>
</calcChain>
</file>

<file path=xl/sharedStrings.xml><?xml version="1.0" encoding="utf-8"?>
<sst xmlns="http://schemas.openxmlformats.org/spreadsheetml/2006/main" count="65" uniqueCount="62">
  <si>
    <t>MUNICIPIO DE ZAPOPAN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</si>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</sst>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vertical="top"/>
    </xf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 applyProtection="1">
      <alignment horizontal="right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3" fontId="3" fillId="2" borderId="0" xfId="1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horizontal="right" wrapText="1"/>
    </xf>
    <xf numFmtId="3" fontId="3" fillId="2" borderId="0" xfId="1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1" applyNumberFormat="1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</xf>
    <xf numFmtId="43" fontId="3" fillId="2" borderId="0" xfId="1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3" borderId="0" xfId="2" applyFont="1" applyFill="1" applyBorder="1" applyAlignment="1">
      <alignment horizont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view="pageBreakPreview" topLeftCell="B16" zoomScale="89" zoomScaleNormal="90" zoomScaleSheetLayoutView="89" workbookViewId="0">
      <selection activeCell="E6" sqref="E6:L6"/>
    </sheetView>
  </sheetViews>
  <sheetFormatPr baseColWidth="10" defaultColWidth="0" defaultRowHeight="0" customHeight="1" zeroHeight="1"/>
  <cols>
    <col min="1" max="1" width="7.28515625" style="19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7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5"/>
      <c r="E1" s="54"/>
      <c r="F1" s="54"/>
      <c r="G1" s="13"/>
      <c r="H1" s="13"/>
      <c r="I1" s="18"/>
      <c r="J1" s="54"/>
      <c r="K1" s="54"/>
      <c r="L1" s="16"/>
      <c r="M1" s="13"/>
    </row>
    <row r="2" spans="3:14" ht="15">
      <c r="D2" s="15"/>
      <c r="E2" s="54"/>
      <c r="F2" s="54"/>
      <c r="G2" s="13"/>
      <c r="H2" s="13"/>
      <c r="I2" s="18"/>
      <c r="J2" s="54"/>
      <c r="K2" s="54"/>
      <c r="L2" s="16"/>
      <c r="M2" s="13"/>
    </row>
    <row r="3" spans="3:14" ht="6.75" customHeight="1">
      <c r="C3" s="35"/>
      <c r="D3" s="36"/>
      <c r="E3" s="79"/>
      <c r="F3" s="79"/>
      <c r="G3" s="79"/>
      <c r="H3" s="79"/>
      <c r="I3" s="79"/>
      <c r="J3" s="79"/>
      <c r="K3" s="79"/>
      <c r="L3" s="79"/>
      <c r="M3" s="36"/>
      <c r="N3" s="36"/>
    </row>
    <row r="4" spans="3:14" ht="15">
      <c r="C4" s="35"/>
      <c r="D4" s="36"/>
      <c r="E4" s="79" t="s">
        <v>0</v>
      </c>
      <c r="F4" s="79"/>
      <c r="G4" s="79"/>
      <c r="H4" s="79"/>
      <c r="I4" s="79"/>
      <c r="J4" s="79"/>
      <c r="K4" s="79"/>
      <c r="L4" s="79"/>
      <c r="M4" s="36"/>
      <c r="N4" s="36"/>
    </row>
    <row r="5" spans="3:14" ht="15">
      <c r="C5" s="37"/>
      <c r="D5" s="38"/>
      <c r="E5" s="79" t="s">
        <v>1</v>
      </c>
      <c r="F5" s="79"/>
      <c r="G5" s="79"/>
      <c r="H5" s="79"/>
      <c r="I5" s="79"/>
      <c r="J5" s="79"/>
      <c r="K5" s="79"/>
      <c r="L5" s="79"/>
      <c r="M5" s="38"/>
      <c r="N5" s="38"/>
    </row>
    <row r="6" spans="3:14" ht="15">
      <c r="C6" s="37"/>
      <c r="D6" s="38"/>
      <c r="E6" s="79" t="s">
        <v>61</v>
      </c>
      <c r="F6" s="79"/>
      <c r="G6" s="79"/>
      <c r="H6" s="79"/>
      <c r="I6" s="79"/>
      <c r="J6" s="79"/>
      <c r="K6" s="79"/>
      <c r="L6" s="79"/>
      <c r="M6" s="38"/>
      <c r="N6" s="38"/>
    </row>
    <row r="7" spans="3:14" ht="15">
      <c r="C7" s="37"/>
      <c r="D7" s="38"/>
      <c r="E7" s="79" t="s">
        <v>2</v>
      </c>
      <c r="F7" s="79"/>
      <c r="G7" s="79"/>
      <c r="H7" s="79"/>
      <c r="I7" s="79"/>
      <c r="J7" s="79"/>
      <c r="K7" s="79"/>
      <c r="L7" s="79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1"/>
      <c r="D9" s="21"/>
      <c r="E9" s="22"/>
      <c r="F9" s="22"/>
      <c r="G9" s="22"/>
      <c r="H9" s="22"/>
      <c r="I9" s="23"/>
      <c r="J9" s="22"/>
      <c r="K9" s="22"/>
      <c r="L9" s="24"/>
      <c r="M9" s="20"/>
      <c r="N9" s="20"/>
    </row>
    <row r="10" spans="3:14" ht="15">
      <c r="C10" s="50"/>
      <c r="D10" s="88" t="s">
        <v>3</v>
      </c>
      <c r="E10" s="88"/>
      <c r="F10" s="80">
        <v>2016</v>
      </c>
      <c r="G10" s="80">
        <v>2015</v>
      </c>
      <c r="H10" s="82" t="s">
        <v>3</v>
      </c>
      <c r="I10" s="82"/>
      <c r="J10" s="82"/>
      <c r="K10" s="82"/>
      <c r="L10" s="84">
        <v>2016</v>
      </c>
      <c r="M10" s="84">
        <v>2015</v>
      </c>
      <c r="N10" s="86"/>
    </row>
    <row r="11" spans="3:14" ht="15">
      <c r="C11" s="51"/>
      <c r="D11" s="89"/>
      <c r="E11" s="89"/>
      <c r="F11" s="81"/>
      <c r="G11" s="81"/>
      <c r="H11" s="83"/>
      <c r="I11" s="83"/>
      <c r="J11" s="83"/>
      <c r="K11" s="83"/>
      <c r="L11" s="85"/>
      <c r="M11" s="85"/>
      <c r="N11" s="87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8" t="s">
        <v>4</v>
      </c>
      <c r="E13" s="78"/>
      <c r="F13" s="54"/>
      <c r="G13" s="13"/>
      <c r="H13" s="13"/>
      <c r="I13" s="18"/>
      <c r="J13" s="78" t="s">
        <v>5</v>
      </c>
      <c r="K13" s="78"/>
      <c r="L13" s="16"/>
      <c r="M13" s="13"/>
      <c r="N13" s="27"/>
    </row>
    <row r="14" spans="3:14" ht="15">
      <c r="C14" s="4"/>
      <c r="D14" s="75" t="s">
        <v>6</v>
      </c>
      <c r="E14" s="75"/>
      <c r="F14" s="60">
        <f>SUM(F15:F22)</f>
        <v>2617784268.3499999</v>
      </c>
      <c r="G14" s="60">
        <f>SUM(G15:G22)</f>
        <v>2356462871.8299999</v>
      </c>
      <c r="H14" s="13"/>
      <c r="I14" s="18"/>
      <c r="J14" s="78" t="s">
        <v>7</v>
      </c>
      <c r="K14" s="78"/>
      <c r="L14" s="26">
        <f>SUM(L15:L17)</f>
        <v>3611149378.3299999</v>
      </c>
      <c r="M14" s="26">
        <f>SUM(M15:M17)</f>
        <v>3406155506.3899999</v>
      </c>
      <c r="N14" s="27"/>
    </row>
    <row r="15" spans="3:14" ht="15">
      <c r="C15" s="5"/>
      <c r="D15" s="74" t="s">
        <v>8</v>
      </c>
      <c r="E15" s="74"/>
      <c r="F15" s="61">
        <v>1714030372.3799999</v>
      </c>
      <c r="G15" s="62">
        <v>1558585288.1100001</v>
      </c>
      <c r="H15" s="13"/>
      <c r="I15" s="18"/>
      <c r="J15" s="74" t="s">
        <v>9</v>
      </c>
      <c r="K15" s="74"/>
      <c r="L15" s="2">
        <v>2736433118.8599997</v>
      </c>
      <c r="M15" s="25">
        <v>2424576525.1399999</v>
      </c>
      <c r="N15" s="27"/>
    </row>
    <row r="16" spans="3:14" ht="15">
      <c r="C16" s="5"/>
      <c r="D16" s="74" t="s">
        <v>10</v>
      </c>
      <c r="E16" s="74"/>
      <c r="F16" s="63">
        <v>0</v>
      </c>
      <c r="G16" s="64">
        <v>0</v>
      </c>
      <c r="H16" s="13"/>
      <c r="I16" s="18"/>
      <c r="J16" s="74" t="s">
        <v>11</v>
      </c>
      <c r="K16" s="74"/>
      <c r="L16" s="2">
        <v>200931347.53999999</v>
      </c>
      <c r="M16" s="25">
        <v>139487804.40000001</v>
      </c>
      <c r="N16" s="27"/>
    </row>
    <row r="17" spans="3:14" ht="15">
      <c r="C17" s="5"/>
      <c r="D17" s="74" t="s">
        <v>12</v>
      </c>
      <c r="E17" s="74"/>
      <c r="F17" s="63">
        <v>120124974.38</v>
      </c>
      <c r="G17" s="64">
        <v>50434251.109999999</v>
      </c>
      <c r="H17" s="13"/>
      <c r="I17" s="18"/>
      <c r="J17" s="74" t="s">
        <v>13</v>
      </c>
      <c r="K17" s="74"/>
      <c r="L17" s="2">
        <v>673784911.93000007</v>
      </c>
      <c r="M17" s="25">
        <v>842091176.85000002</v>
      </c>
      <c r="N17" s="27"/>
    </row>
    <row r="18" spans="3:14" ht="15">
      <c r="C18" s="5"/>
      <c r="D18" s="74" t="s">
        <v>14</v>
      </c>
      <c r="E18" s="74"/>
      <c r="F18" s="63">
        <v>616286230.1099999</v>
      </c>
      <c r="G18" s="64">
        <v>564685168.49000001</v>
      </c>
      <c r="H18" s="13"/>
      <c r="I18" s="18"/>
      <c r="J18" s="52"/>
      <c r="K18" s="6"/>
      <c r="L18" s="26"/>
      <c r="M18" s="25"/>
      <c r="N18" s="27"/>
    </row>
    <row r="19" spans="3:14" ht="15">
      <c r="C19" s="5"/>
      <c r="D19" s="74" t="s">
        <v>15</v>
      </c>
      <c r="E19" s="74"/>
      <c r="F19" s="63">
        <v>123375760.69</v>
      </c>
      <c r="G19" s="64">
        <v>45260296.710000001</v>
      </c>
      <c r="H19" s="13"/>
      <c r="I19" s="18"/>
      <c r="J19" s="78" t="s">
        <v>16</v>
      </c>
      <c r="K19" s="78"/>
      <c r="L19" s="26">
        <v>1087352670.1900001</v>
      </c>
      <c r="M19" s="26">
        <v>902343037.7700001</v>
      </c>
      <c r="N19" s="27"/>
    </row>
    <row r="20" spans="3:14" ht="15">
      <c r="C20" s="5"/>
      <c r="D20" s="74" t="s">
        <v>17</v>
      </c>
      <c r="E20" s="74"/>
      <c r="F20" s="63">
        <v>43966930.790000007</v>
      </c>
      <c r="G20" s="64">
        <v>137497867.41</v>
      </c>
      <c r="H20" s="13"/>
      <c r="I20" s="18"/>
      <c r="J20" s="74" t="s">
        <v>18</v>
      </c>
      <c r="K20" s="74"/>
      <c r="L20" s="2">
        <v>54664196.359999999</v>
      </c>
      <c r="M20" s="2">
        <v>10000000</v>
      </c>
      <c r="N20" s="27"/>
    </row>
    <row r="21" spans="3:14" ht="15">
      <c r="C21" s="5"/>
      <c r="D21" s="74" t="s">
        <v>19</v>
      </c>
      <c r="E21" s="74"/>
      <c r="F21" s="63">
        <v>0</v>
      </c>
      <c r="G21" s="64">
        <v>0</v>
      </c>
      <c r="H21" s="13"/>
      <c r="I21" s="18"/>
      <c r="J21" s="74" t="s">
        <v>20</v>
      </c>
      <c r="K21" s="74"/>
      <c r="L21" s="2">
        <v>754806251.56999993</v>
      </c>
      <c r="M21" s="25">
        <v>717152145.58000004</v>
      </c>
      <c r="N21" s="27"/>
    </row>
    <row r="22" spans="3:14" ht="22.5" customHeight="1">
      <c r="C22" s="5"/>
      <c r="D22" s="74" t="s">
        <v>21</v>
      </c>
      <c r="E22" s="74"/>
      <c r="F22" s="63">
        <v>0</v>
      </c>
      <c r="G22" s="64">
        <v>0</v>
      </c>
      <c r="H22" s="13"/>
      <c r="I22" s="18"/>
      <c r="J22" s="90" t="s">
        <v>22</v>
      </c>
      <c r="K22" s="90"/>
      <c r="L22" s="59">
        <v>10744544.98</v>
      </c>
      <c r="M22" s="57">
        <v>31522787.420000002</v>
      </c>
      <c r="N22" s="27"/>
    </row>
    <row r="23" spans="3:14" ht="15">
      <c r="C23" s="4"/>
      <c r="D23" s="52"/>
      <c r="E23" s="6"/>
      <c r="F23" s="65"/>
      <c r="G23" s="66"/>
      <c r="H23" s="13"/>
      <c r="I23" s="18"/>
      <c r="J23" s="74" t="s">
        <v>23</v>
      </c>
      <c r="K23" s="74"/>
      <c r="L23" s="58">
        <v>200698295.83000001</v>
      </c>
      <c r="M23" s="56">
        <v>106973468.69000001</v>
      </c>
      <c r="N23" s="27"/>
    </row>
    <row r="24" spans="3:14" ht="15" customHeight="1">
      <c r="C24" s="4"/>
      <c r="D24" s="75" t="s">
        <v>24</v>
      </c>
      <c r="E24" s="75"/>
      <c r="F24" s="60">
        <f>SUM(F25:F26)</f>
        <v>3154826232.5799999</v>
      </c>
      <c r="G24" s="60">
        <f>SUM(G25:G26)</f>
        <v>2809230785.5700002</v>
      </c>
      <c r="H24" s="13"/>
      <c r="I24" s="18"/>
      <c r="J24" s="74" t="s">
        <v>25</v>
      </c>
      <c r="K24" s="74"/>
      <c r="L24" s="58">
        <v>0</v>
      </c>
      <c r="M24" s="56">
        <v>0</v>
      </c>
      <c r="N24" s="27"/>
    </row>
    <row r="25" spans="3:14" ht="15">
      <c r="C25" s="5"/>
      <c r="D25" s="74" t="s">
        <v>26</v>
      </c>
      <c r="E25" s="74"/>
      <c r="F25" s="63">
        <v>3033365342.5799999</v>
      </c>
      <c r="G25" s="64">
        <v>2809145397.5700002</v>
      </c>
      <c r="H25" s="13"/>
      <c r="I25" s="18"/>
      <c r="J25" s="74" t="s">
        <v>27</v>
      </c>
      <c r="K25" s="74"/>
      <c r="L25" s="58">
        <v>0</v>
      </c>
      <c r="M25" s="56">
        <v>0</v>
      </c>
      <c r="N25" s="27"/>
    </row>
    <row r="26" spans="3:14" ht="15">
      <c r="C26" s="5"/>
      <c r="D26" s="74" t="s">
        <v>28</v>
      </c>
      <c r="E26" s="74"/>
      <c r="F26" s="61">
        <v>121460890</v>
      </c>
      <c r="G26" s="62">
        <v>85388</v>
      </c>
      <c r="H26" s="13"/>
      <c r="I26" s="18"/>
      <c r="J26" s="74" t="s">
        <v>29</v>
      </c>
      <c r="K26" s="74"/>
      <c r="L26" s="2">
        <v>0</v>
      </c>
      <c r="M26" s="25">
        <v>0</v>
      </c>
      <c r="N26" s="27"/>
    </row>
    <row r="27" spans="3:14" ht="15">
      <c r="C27" s="4"/>
      <c r="D27" s="52"/>
      <c r="E27" s="6"/>
      <c r="F27" s="65"/>
      <c r="G27" s="66"/>
      <c r="H27" s="13"/>
      <c r="I27" s="18"/>
      <c r="J27" s="74" t="s">
        <v>30</v>
      </c>
      <c r="K27" s="74"/>
      <c r="L27" s="2">
        <v>60139381.449999996</v>
      </c>
      <c r="M27" s="25">
        <v>36694636.079999998</v>
      </c>
      <c r="N27" s="27"/>
    </row>
    <row r="28" spans="3:14" ht="15">
      <c r="C28" s="5"/>
      <c r="D28" s="75" t="s">
        <v>31</v>
      </c>
      <c r="E28" s="75"/>
      <c r="F28" s="60">
        <f>SUM(F29:F33)</f>
        <v>1595584.89</v>
      </c>
      <c r="G28" s="60">
        <f>SUM(G29:G33)</f>
        <v>15073344.18</v>
      </c>
      <c r="H28" s="13"/>
      <c r="I28" s="18"/>
      <c r="J28" s="74" t="s">
        <v>32</v>
      </c>
      <c r="K28" s="74"/>
      <c r="L28" s="2">
        <v>6300000</v>
      </c>
      <c r="M28" s="25">
        <v>0</v>
      </c>
      <c r="N28" s="27"/>
    </row>
    <row r="29" spans="3:14" ht="15">
      <c r="C29" s="5"/>
      <c r="D29" s="74" t="s">
        <v>33</v>
      </c>
      <c r="E29" s="74"/>
      <c r="F29" s="61">
        <v>32544</v>
      </c>
      <c r="G29" s="62">
        <v>10604657.25</v>
      </c>
      <c r="H29" s="13"/>
      <c r="I29" s="18"/>
      <c r="J29" s="52"/>
      <c r="K29" s="6"/>
      <c r="L29" s="26"/>
      <c r="M29" s="25"/>
      <c r="N29" s="27"/>
    </row>
    <row r="30" spans="3:14" ht="15">
      <c r="C30" s="5"/>
      <c r="D30" s="74" t="s">
        <v>34</v>
      </c>
      <c r="E30" s="74"/>
      <c r="F30" s="63">
        <v>0</v>
      </c>
      <c r="G30" s="64">
        <v>0</v>
      </c>
      <c r="H30" s="13"/>
      <c r="I30" s="18"/>
      <c r="J30" s="75" t="s">
        <v>26</v>
      </c>
      <c r="K30" s="75"/>
      <c r="L30" s="26">
        <f>SUM(L31:L33)</f>
        <v>0</v>
      </c>
      <c r="M30" s="26">
        <f>SUM(M31:M33)</f>
        <v>0</v>
      </c>
      <c r="N30" s="27"/>
    </row>
    <row r="31" spans="3:14" ht="15" customHeight="1">
      <c r="C31" s="5"/>
      <c r="D31" s="74" t="s">
        <v>35</v>
      </c>
      <c r="E31" s="74"/>
      <c r="F31" s="63">
        <v>0</v>
      </c>
      <c r="G31" s="64">
        <v>0</v>
      </c>
      <c r="H31" s="13"/>
      <c r="I31" s="18"/>
      <c r="J31" s="74" t="s">
        <v>36</v>
      </c>
      <c r="K31" s="74"/>
      <c r="L31" s="2">
        <v>0</v>
      </c>
      <c r="M31" s="25">
        <v>0</v>
      </c>
      <c r="N31" s="27"/>
    </row>
    <row r="32" spans="3:14" ht="15">
      <c r="C32" s="5"/>
      <c r="D32" s="74" t="s">
        <v>37</v>
      </c>
      <c r="E32" s="74"/>
      <c r="F32" s="63">
        <v>0</v>
      </c>
      <c r="G32" s="64">
        <v>0</v>
      </c>
      <c r="H32" s="13"/>
      <c r="I32" s="18"/>
      <c r="J32" s="74" t="s">
        <v>38</v>
      </c>
      <c r="K32" s="74"/>
      <c r="L32" s="2">
        <v>0</v>
      </c>
      <c r="M32" s="25">
        <v>0</v>
      </c>
      <c r="N32" s="27"/>
    </row>
    <row r="33" spans="3:14" ht="15">
      <c r="C33" s="5"/>
      <c r="D33" s="74" t="s">
        <v>31</v>
      </c>
      <c r="E33" s="74"/>
      <c r="F33" s="63">
        <v>1563040.89</v>
      </c>
      <c r="G33" s="64">
        <v>4468686.93</v>
      </c>
      <c r="H33" s="13"/>
      <c r="I33" s="18"/>
      <c r="J33" s="74" t="s">
        <v>39</v>
      </c>
      <c r="K33" s="74"/>
      <c r="L33" s="2">
        <v>0</v>
      </c>
      <c r="M33" s="25">
        <v>0</v>
      </c>
      <c r="N33" s="27"/>
    </row>
    <row r="34" spans="3:14" ht="15">
      <c r="C34" s="4"/>
      <c r="D34" s="52"/>
      <c r="E34" s="7"/>
      <c r="F34" s="65"/>
      <c r="G34" s="66"/>
      <c r="H34" s="13"/>
      <c r="I34" s="18"/>
      <c r="J34" s="52"/>
      <c r="K34" s="6"/>
      <c r="L34" s="26"/>
      <c r="M34" s="25"/>
      <c r="N34" s="27"/>
    </row>
    <row r="35" spans="3:14" ht="15">
      <c r="C35" s="8"/>
      <c r="D35" s="76" t="s">
        <v>40</v>
      </c>
      <c r="E35" s="76"/>
      <c r="F35" s="60">
        <f>SUM(F14+F24+F28)</f>
        <v>5774206085.8200006</v>
      </c>
      <c r="G35" s="60">
        <f>SUM(G14+G24+G28)</f>
        <v>5180767001.5799999</v>
      </c>
      <c r="H35" s="13"/>
      <c r="I35" s="18"/>
      <c r="J35" s="78" t="s">
        <v>41</v>
      </c>
      <c r="K35" s="78"/>
      <c r="L35" s="26">
        <f>SUM(L36:L40)</f>
        <v>59558428.600000001</v>
      </c>
      <c r="M35" s="26">
        <f>SUM(M36:M40)</f>
        <v>60792203.550000004</v>
      </c>
      <c r="N35" s="27"/>
    </row>
    <row r="36" spans="3:14" ht="15">
      <c r="C36" s="4"/>
      <c r="D36" s="76"/>
      <c r="E36" s="76"/>
      <c r="F36" s="67"/>
      <c r="G36" s="68"/>
      <c r="H36" s="13"/>
      <c r="I36" s="18"/>
      <c r="J36" s="74" t="s">
        <v>42</v>
      </c>
      <c r="K36" s="74"/>
      <c r="L36" s="58">
        <v>54477000</v>
      </c>
      <c r="M36" s="56">
        <v>46578697.640000001</v>
      </c>
      <c r="N36" s="27"/>
    </row>
    <row r="37" spans="3:14" ht="15">
      <c r="C37" s="9"/>
      <c r="D37" s="3"/>
      <c r="E37" s="3"/>
      <c r="F37" s="54"/>
      <c r="G37" s="13"/>
      <c r="H37" s="13"/>
      <c r="I37" s="18"/>
      <c r="J37" s="74" t="s">
        <v>43</v>
      </c>
      <c r="K37" s="74"/>
      <c r="L37" s="2">
        <v>0</v>
      </c>
      <c r="M37" s="25">
        <v>0</v>
      </c>
      <c r="N37" s="27"/>
    </row>
    <row r="38" spans="3:14" ht="15">
      <c r="C38" s="9"/>
      <c r="D38" s="3"/>
      <c r="E38" s="3"/>
      <c r="F38" s="54"/>
      <c r="G38" s="13"/>
      <c r="H38" s="13"/>
      <c r="I38" s="18"/>
      <c r="J38" s="74" t="s">
        <v>44</v>
      </c>
      <c r="K38" s="74"/>
      <c r="L38" s="58">
        <v>745491.31</v>
      </c>
      <c r="M38" s="56">
        <v>299279.2</v>
      </c>
      <c r="N38" s="27"/>
    </row>
    <row r="39" spans="3:14" ht="15">
      <c r="C39" s="9"/>
      <c r="D39" s="3"/>
      <c r="E39" s="3"/>
      <c r="F39" s="54"/>
      <c r="G39" s="13"/>
      <c r="H39" s="13"/>
      <c r="I39" s="18"/>
      <c r="J39" s="74" t="s">
        <v>45</v>
      </c>
      <c r="K39" s="74"/>
      <c r="L39" s="92">
        <v>4335937.29</v>
      </c>
      <c r="M39" s="91">
        <v>13914226.710000001</v>
      </c>
      <c r="N39" s="27"/>
    </row>
    <row r="40" spans="3:14" ht="15">
      <c r="C40" s="32"/>
      <c r="D40" s="15"/>
      <c r="E40" s="54"/>
      <c r="F40" s="54"/>
      <c r="G40" s="13"/>
      <c r="H40" s="13"/>
      <c r="I40" s="18"/>
      <c r="J40" s="74" t="s">
        <v>46</v>
      </c>
      <c r="K40" s="74"/>
      <c r="L40" s="2">
        <v>0</v>
      </c>
      <c r="M40" s="25">
        <v>0</v>
      </c>
      <c r="N40" s="27"/>
    </row>
    <row r="41" spans="3:14" ht="15">
      <c r="C41" s="32"/>
      <c r="D41" s="15"/>
      <c r="E41" s="54"/>
      <c r="F41" s="54"/>
      <c r="G41" s="13"/>
      <c r="H41" s="13"/>
      <c r="I41" s="18"/>
      <c r="J41" s="52"/>
      <c r="K41" s="6"/>
      <c r="L41" s="26"/>
      <c r="M41" s="25"/>
      <c r="N41" s="27"/>
    </row>
    <row r="42" spans="3:14" ht="15">
      <c r="C42" s="32"/>
      <c r="D42" s="15"/>
      <c r="E42" s="54"/>
      <c r="F42" s="54"/>
      <c r="G42" s="13"/>
      <c r="H42" s="13"/>
      <c r="I42" s="18"/>
      <c r="J42" s="75" t="s">
        <v>47</v>
      </c>
      <c r="K42" s="75"/>
      <c r="L42" s="26">
        <f>SUM(L43:L48)</f>
        <v>86446754.13000001</v>
      </c>
      <c r="M42" s="26">
        <f>SUM(M43:M48)</f>
        <v>26832991.210000001</v>
      </c>
      <c r="N42" s="27"/>
    </row>
    <row r="43" spans="3:14" ht="15" customHeight="1">
      <c r="C43" s="32"/>
      <c r="D43" s="15"/>
      <c r="E43" s="54"/>
      <c r="F43" s="54"/>
      <c r="G43" s="13"/>
      <c r="H43" s="13"/>
      <c r="I43" s="18"/>
      <c r="J43" s="74" t="s">
        <v>48</v>
      </c>
      <c r="K43" s="74"/>
      <c r="L43" s="2">
        <v>84688513.840000004</v>
      </c>
      <c r="M43" s="25">
        <v>25303179.760000002</v>
      </c>
      <c r="N43" s="27"/>
    </row>
    <row r="44" spans="3:14" ht="15">
      <c r="C44" s="32"/>
      <c r="D44" s="15"/>
      <c r="E44" s="54"/>
      <c r="F44" s="54"/>
      <c r="G44" s="13"/>
      <c r="H44" s="13"/>
      <c r="I44" s="18"/>
      <c r="J44" s="74" t="s">
        <v>49</v>
      </c>
      <c r="K44" s="74"/>
      <c r="L44" s="2">
        <v>0</v>
      </c>
      <c r="M44" s="25">
        <v>1272216.45</v>
      </c>
      <c r="N44" s="27"/>
    </row>
    <row r="45" spans="3:14" ht="15">
      <c r="C45" s="32"/>
      <c r="D45" s="15"/>
      <c r="E45" s="54"/>
      <c r="F45" s="54"/>
      <c r="G45" s="13"/>
      <c r="H45" s="13"/>
      <c r="I45" s="18"/>
      <c r="J45" s="74" t="s">
        <v>50</v>
      </c>
      <c r="K45" s="74"/>
      <c r="L45" s="2">
        <v>0</v>
      </c>
      <c r="M45" s="25">
        <v>0</v>
      </c>
      <c r="N45" s="27"/>
    </row>
    <row r="46" spans="3:14" ht="23.25" customHeight="1">
      <c r="C46" s="32"/>
      <c r="D46" s="15"/>
      <c r="E46" s="54"/>
      <c r="F46" s="54"/>
      <c r="G46" s="13"/>
      <c r="H46" s="13"/>
      <c r="I46" s="18"/>
      <c r="J46" s="74" t="s">
        <v>51</v>
      </c>
      <c r="K46" s="74"/>
      <c r="L46" s="2">
        <v>0</v>
      </c>
      <c r="M46" s="25">
        <v>0</v>
      </c>
      <c r="N46" s="27"/>
    </row>
    <row r="47" spans="3:14" ht="19.5" customHeight="1">
      <c r="C47" s="32"/>
      <c r="D47" s="15"/>
      <c r="E47" s="54"/>
      <c r="F47" s="54"/>
      <c r="G47" s="13"/>
      <c r="H47" s="13"/>
      <c r="I47" s="18"/>
      <c r="J47" s="74" t="s">
        <v>52</v>
      </c>
      <c r="K47" s="74"/>
      <c r="L47" s="2">
        <v>0</v>
      </c>
      <c r="M47" s="25">
        <v>0</v>
      </c>
      <c r="N47" s="27"/>
    </row>
    <row r="48" spans="3:14" ht="15">
      <c r="C48" s="32"/>
      <c r="D48" s="15"/>
      <c r="E48" s="54"/>
      <c r="F48" s="54"/>
      <c r="G48" s="13"/>
      <c r="H48" s="13"/>
      <c r="I48" s="18"/>
      <c r="J48" s="74" t="s">
        <v>53</v>
      </c>
      <c r="K48" s="74"/>
      <c r="L48" s="2">
        <v>1758240.29</v>
      </c>
      <c r="M48" s="25">
        <v>257595</v>
      </c>
      <c r="N48" s="27"/>
    </row>
    <row r="49" spans="3:14" ht="15">
      <c r="C49" s="32"/>
      <c r="D49" s="15"/>
      <c r="E49" s="54"/>
      <c r="F49" s="54"/>
      <c r="G49" s="13"/>
      <c r="H49" s="13"/>
      <c r="I49" s="18"/>
      <c r="J49" s="52"/>
      <c r="K49" s="6"/>
      <c r="L49" s="26"/>
      <c r="M49" s="25"/>
      <c r="N49" s="27"/>
    </row>
    <row r="50" spans="3:14" ht="15">
      <c r="C50" s="32"/>
      <c r="D50" s="15"/>
      <c r="E50" s="54"/>
      <c r="F50" s="54"/>
      <c r="G50" s="13"/>
      <c r="H50" s="13"/>
      <c r="I50" s="18"/>
      <c r="J50" s="75" t="s">
        <v>54</v>
      </c>
      <c r="K50" s="75"/>
      <c r="L50" s="26">
        <f>SUM(L51)</f>
        <v>0</v>
      </c>
      <c r="M50" s="26">
        <f>SUM(M51)</f>
        <v>0</v>
      </c>
      <c r="N50" s="27"/>
    </row>
    <row r="51" spans="3:14" ht="15">
      <c r="C51" s="32"/>
      <c r="D51" s="15"/>
      <c r="E51" s="54"/>
      <c r="F51" s="54"/>
      <c r="G51" s="13"/>
      <c r="H51" s="13"/>
      <c r="I51" s="18"/>
      <c r="J51" s="74" t="s">
        <v>55</v>
      </c>
      <c r="K51" s="74"/>
      <c r="L51" s="58">
        <v>0</v>
      </c>
      <c r="M51" s="56">
        <v>0</v>
      </c>
      <c r="N51" s="27"/>
    </row>
    <row r="52" spans="3:14" ht="15">
      <c r="C52" s="32"/>
      <c r="D52" s="15"/>
      <c r="E52" s="54"/>
      <c r="F52" s="54"/>
      <c r="G52" s="13"/>
      <c r="H52" s="13"/>
      <c r="I52" s="18"/>
      <c r="J52" s="52"/>
      <c r="K52" s="6"/>
      <c r="N52" s="27"/>
    </row>
    <row r="53" spans="3:14" ht="15">
      <c r="C53" s="32"/>
      <c r="D53" s="15"/>
      <c r="E53" s="54"/>
      <c r="F53" s="54"/>
      <c r="G53" s="13"/>
      <c r="H53" s="13"/>
      <c r="I53" s="18"/>
      <c r="J53" s="76" t="s">
        <v>56</v>
      </c>
      <c r="K53" s="76"/>
      <c r="L53" s="26">
        <f>SUM(L14+L19+L30+L35+L42)</f>
        <v>4844507231.250001</v>
      </c>
      <c r="M53" s="26">
        <f>SUM(M14+M19+M30+M35+M42)</f>
        <v>4396123738.9200001</v>
      </c>
      <c r="N53" s="27"/>
    </row>
    <row r="54" spans="3:14" ht="15">
      <c r="C54" s="32"/>
      <c r="D54" s="15"/>
      <c r="E54" s="54"/>
      <c r="F54" s="54"/>
      <c r="G54" s="13"/>
      <c r="H54" s="13"/>
      <c r="I54" s="18"/>
      <c r="J54" s="53"/>
      <c r="K54" s="53"/>
      <c r="N54" s="27"/>
    </row>
    <row r="55" spans="3:14" ht="15">
      <c r="C55" s="32"/>
      <c r="D55" s="15"/>
      <c r="E55" s="54"/>
      <c r="F55" s="54"/>
      <c r="G55" s="13"/>
      <c r="H55" s="13"/>
      <c r="I55" s="18"/>
      <c r="J55" s="77" t="s">
        <v>57</v>
      </c>
      <c r="K55" s="77"/>
      <c r="L55" s="26">
        <f>SUM(F35-L53)</f>
        <v>929698854.56999969</v>
      </c>
      <c r="M55" s="26">
        <f>SUM(G35-M53)</f>
        <v>784643262.65999985</v>
      </c>
      <c r="N55" s="27"/>
    </row>
    <row r="56" spans="3:14" ht="15">
      <c r="C56" s="33"/>
      <c r="D56" s="34"/>
      <c r="E56" s="28"/>
      <c r="F56" s="28"/>
      <c r="G56" s="11"/>
      <c r="H56" s="11"/>
      <c r="I56" s="29"/>
      <c r="J56" s="10"/>
      <c r="K56" s="10"/>
      <c r="L56" s="30"/>
      <c r="M56" s="11"/>
      <c r="N56" s="31"/>
    </row>
    <row r="57" spans="3:14" ht="15">
      <c r="D57" s="15"/>
      <c r="E57" s="54"/>
      <c r="F57" s="54"/>
      <c r="G57" s="13"/>
      <c r="H57" s="13"/>
      <c r="I57" s="18"/>
      <c r="J57" s="54"/>
      <c r="K57" s="54"/>
      <c r="L57" s="16"/>
      <c r="M57" s="13"/>
    </row>
    <row r="58" spans="3:14" ht="15">
      <c r="D58" s="70" t="s">
        <v>58</v>
      </c>
      <c r="E58" s="70"/>
      <c r="F58" s="70"/>
      <c r="G58" s="70"/>
      <c r="H58" s="70"/>
      <c r="I58" s="70"/>
      <c r="J58" s="70"/>
      <c r="K58" s="70"/>
      <c r="L58" s="70"/>
      <c r="M58" s="70"/>
    </row>
    <row r="59" spans="3:14" ht="15">
      <c r="D59" s="55"/>
      <c r="E59" s="55"/>
      <c r="F59" s="55"/>
      <c r="G59" s="55"/>
      <c r="H59" s="55"/>
      <c r="I59" s="55"/>
      <c r="J59" s="55"/>
      <c r="K59" s="55"/>
      <c r="L59" s="55"/>
      <c r="M59" s="55"/>
    </row>
    <row r="60" spans="3:14" ht="15">
      <c r="D60" s="55"/>
      <c r="E60" s="55"/>
      <c r="F60" s="55"/>
      <c r="G60" s="55"/>
      <c r="H60" s="55"/>
      <c r="I60" s="55"/>
      <c r="J60" s="55"/>
      <c r="K60" s="55"/>
      <c r="L60" s="55"/>
      <c r="M60" s="55"/>
    </row>
    <row r="61" spans="3:14" ht="18.75" customHeight="1">
      <c r="D61" s="6"/>
      <c r="E61" s="12"/>
      <c r="F61" s="13"/>
      <c r="G61" s="13"/>
      <c r="J61" s="14"/>
      <c r="K61" s="12"/>
      <c r="L61" s="13"/>
      <c r="M61" s="13"/>
    </row>
    <row r="62" spans="3:14" ht="15">
      <c r="D62" s="6"/>
      <c r="E62" s="71"/>
      <c r="F62" s="71"/>
      <c r="G62" s="13"/>
      <c r="J62" s="72"/>
      <c r="K62" s="72"/>
      <c r="L62" s="13"/>
      <c r="M62" s="13"/>
    </row>
    <row r="63" spans="3:14" ht="15">
      <c r="D63" s="15"/>
      <c r="E63" s="73" t="s">
        <v>59</v>
      </c>
      <c r="F63" s="73"/>
      <c r="G63" s="13"/>
      <c r="H63" s="13"/>
      <c r="I63" s="18"/>
      <c r="J63" s="73" t="s">
        <v>60</v>
      </c>
      <c r="K63" s="73"/>
      <c r="L63" s="16"/>
      <c r="M63" s="13"/>
    </row>
    <row r="64" spans="3:14" ht="15">
      <c r="D64" s="15"/>
      <c r="E64" s="69"/>
      <c r="F64" s="69"/>
      <c r="G64" s="13"/>
      <c r="H64" s="13"/>
      <c r="I64" s="18"/>
      <c r="J64" s="69"/>
      <c r="K64" s="69"/>
      <c r="L64" s="16"/>
      <c r="M64" s="13"/>
    </row>
    <row r="65" spans="4:13" ht="15">
      <c r="D65" s="15"/>
      <c r="E65" s="54"/>
      <c r="F65" s="54"/>
      <c r="G65" s="13"/>
      <c r="H65" s="13"/>
      <c r="I65" s="18"/>
      <c r="J65" s="54"/>
      <c r="K65" s="54"/>
      <c r="L65" s="16"/>
      <c r="M65" s="13"/>
    </row>
    <row r="66" spans="4:13" ht="15">
      <c r="D66" s="15"/>
      <c r="E66" s="54"/>
      <c r="F66" s="54"/>
      <c r="G66" s="13"/>
      <c r="H66" s="13"/>
      <c r="I66" s="18"/>
      <c r="J66" s="54"/>
      <c r="K66" s="54"/>
      <c r="L66" s="16"/>
      <c r="M66" s="13"/>
    </row>
  </sheetData>
  <mergeCells count="75"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  <mergeCell ref="E3:L3"/>
    <mergeCell ref="E5:L5"/>
    <mergeCell ref="E6:L6"/>
    <mergeCell ref="E7:L7"/>
    <mergeCell ref="G10:G11"/>
    <mergeCell ref="H10:K11"/>
    <mergeCell ref="L10:L11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J23:K23"/>
    <mergeCell ref="J13:K13"/>
    <mergeCell ref="J14:K14"/>
    <mergeCell ref="J15:K15"/>
    <mergeCell ref="J16:K16"/>
    <mergeCell ref="J17:K17"/>
    <mergeCell ref="J51:K51"/>
    <mergeCell ref="J53:K53"/>
    <mergeCell ref="J55:K55"/>
    <mergeCell ref="J42:K42"/>
    <mergeCell ref="J43:K43"/>
    <mergeCell ref="J44:K44"/>
    <mergeCell ref="J45:K45"/>
    <mergeCell ref="J50:K50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E64:F64"/>
    <mergeCell ref="J64:K64"/>
    <mergeCell ref="D58:M58"/>
    <mergeCell ref="E62:F62"/>
    <mergeCell ref="J62:K62"/>
    <mergeCell ref="E63:F63"/>
    <mergeCell ref="J63:K63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ignoredErrors>
    <ignoredError sqref="M20 M24:M26 M28:M35 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2017-03-06T23:11:17Z</cp:lastPrinted>
  <dcterms:created xsi:type="dcterms:W3CDTF">2014-09-04T17:23:24Z</dcterms:created>
  <dcterms:modified xsi:type="dcterms:W3CDTF">2017-03-06T23:11:29Z</dcterms:modified>
</cp:coreProperties>
</file>