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360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7" i="5"/>
  <c r="I18"/>
  <c r="J18" s="1"/>
  <c r="I19"/>
  <c r="I20"/>
  <c r="J20" s="1"/>
  <c r="I21"/>
  <c r="I22"/>
  <c r="J22" s="1"/>
  <c r="I16"/>
  <c r="J16" s="1"/>
  <c r="J17"/>
  <c r="J19"/>
  <c r="J2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/>
  <c r="F24"/>
  <c r="F14"/>
  <c r="G14"/>
  <c r="H14"/>
  <c r="G2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<sst xmlns="http://schemas.openxmlformats.org/spreadsheetml/2006/main" count="37" uniqueCount="37">
  <si>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</si>
  <si>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</si>
  <si>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</si>
  <si>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</si>
  <si>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</si>
  <si>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</si>
  <si>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</si>
  <si>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</si>
  <si>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</si>
  <si>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</si>
  <si>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</si>
  <si>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</si>
  <si>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</si>
  <si>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</si>
  <si>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</si>
  <si>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</si>
  <si>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</si>
  <si>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</si>
  <si>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</si>
  <si>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</si>
  <si>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</si>
  <si>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</si>
  <si>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</si>
  <si>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</si>
  <si>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</si>
  <si>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</si>
  <si>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</si>
  <si>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</si>
  <si>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</si>
  <si>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</si>
  <si>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</si>
  <si>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</si>
  <si>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</si>
  <si>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</si>
  <si>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</si>
  <si>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</si>
  <si>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01 de Septiembre  al 30  de Septiembre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</si>
</sst>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4" borderId="0" xfId="2" applyNumberFormat="1" applyFont="1" applyFill="1" applyBorder="1" applyAlignment="1" applyProtection="1">
      <alignment horizontal="center" vertical="center" wrapText="1"/>
    </xf>
    <xf numFmtId="37" fontId="15" fillId="4" borderId="5" xfId="2" applyNumberFormat="1" applyFont="1" applyFill="1" applyBorder="1" applyAlignment="1" applyProtection="1">
      <alignment horizontal="center" vertical="center" wrapText="1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5" borderId="2" xfId="2" applyNumberFormat="1" applyFont="1" applyFill="1" applyBorder="1" applyAlignment="1" applyProtection="1">
      <alignment horizontal="center" vertical="center"/>
    </xf>
    <xf numFmtId="37" fontId="15" fillId="5" borderId="4" xfId="2" applyNumberFormat="1" applyFont="1" applyFill="1" applyBorder="1" applyAlignment="1" applyProtection="1">
      <alignment horizontal="center" vertical="center"/>
    </xf>
    <xf numFmtId="37" fontId="15" fillId="5" borderId="5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66" fontId="16" fillId="2" borderId="0" xfId="0" applyNumberFormat="1" applyFont="1" applyFill="1" applyBorder="1" applyAlignment="1" applyProtection="1">
      <alignment horizontal="right" vertical="top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D32" sqref="D32:E32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5" customFormat="1" ht="12">
      <c r="A1" s="42"/>
      <c r="B1" s="43"/>
      <c r="C1" s="43"/>
      <c r="D1" s="43"/>
      <c r="E1" s="43"/>
      <c r="F1" s="44"/>
    </row>
    <row r="2" spans="1:19" s="46" customFormat="1" ht="15">
      <c r="A2" s="42"/>
      <c r="D2" s="81" t="s">
        <v>0</v>
      </c>
      <c r="E2" s="81"/>
      <c r="F2" s="81"/>
      <c r="G2" s="81"/>
      <c r="H2" s="81"/>
      <c r="I2" s="81"/>
      <c r="J2" s="81"/>
      <c r="K2" s="81"/>
      <c r="L2" s="47"/>
      <c r="M2" s="48"/>
    </row>
    <row r="3" spans="1:19" s="49" customFormat="1" ht="21" customHeight="1">
      <c r="A3" s="42"/>
      <c r="B3" s="42"/>
      <c r="D3" s="81" t="s">
        <v>1</v>
      </c>
      <c r="E3" s="81"/>
      <c r="F3" s="81"/>
      <c r="G3" s="81"/>
      <c r="H3" s="81"/>
      <c r="I3" s="81"/>
      <c r="J3" s="81"/>
      <c r="K3" s="81"/>
    </row>
    <row r="4" spans="1:19" s="46" customFormat="1" ht="20.25" customHeight="1">
      <c r="A4" s="42"/>
      <c r="C4" s="50"/>
      <c r="D4" s="81" t="s">
        <v>36</v>
      </c>
      <c r="E4" s="81"/>
      <c r="F4" s="81"/>
      <c r="G4" s="81"/>
      <c r="H4" s="81"/>
      <c r="I4" s="81"/>
      <c r="J4" s="81"/>
      <c r="K4" s="81"/>
      <c r="L4" s="51"/>
      <c r="M4" s="52"/>
      <c r="N4" s="52"/>
    </row>
    <row r="5" spans="1:19" s="46" customFormat="1" ht="18" customHeight="1">
      <c r="A5" s="53"/>
      <c r="D5" s="81" t="s">
        <v>2</v>
      </c>
      <c r="E5" s="81"/>
      <c r="F5" s="81"/>
      <c r="G5" s="81"/>
      <c r="H5" s="81"/>
      <c r="I5" s="81"/>
      <c r="J5" s="81"/>
      <c r="K5" s="81"/>
      <c r="L5" s="51"/>
      <c r="M5" s="54"/>
      <c r="N5" s="54"/>
    </row>
    <row r="6" spans="1:19" s="55" customFormat="1" ht="42" customHeight="1">
      <c r="A6" s="42"/>
      <c r="B6" s="42"/>
      <c r="C6" s="42"/>
      <c r="L6" s="42"/>
      <c r="M6" s="42"/>
    </row>
    <row r="7" spans="1:19" s="56" customFormat="1" ht="4.5" customHeight="1"/>
    <row r="8" spans="1:19" s="46" customFormat="1" ht="10.5" customHeight="1" thickBot="1">
      <c r="A8" s="57"/>
      <c r="C8" s="58"/>
      <c r="D8" s="58"/>
      <c r="E8" s="59"/>
      <c r="F8" s="59"/>
      <c r="G8" s="59"/>
      <c r="H8" s="59"/>
      <c r="I8" s="60"/>
      <c r="J8" s="59"/>
      <c r="K8" s="59"/>
      <c r="L8" s="61"/>
      <c r="M8" s="50"/>
      <c r="N8" s="50"/>
    </row>
    <row r="9" spans="1:19" ht="15.75" customHeight="1">
      <c r="C9" s="73" t="s">
        <v>3</v>
      </c>
      <c r="D9" s="74"/>
      <c r="E9" s="74"/>
      <c r="F9" s="62" t="s">
        <v>35</v>
      </c>
      <c r="G9" s="62" t="s">
        <v>4</v>
      </c>
      <c r="H9" s="62" t="s">
        <v>5</v>
      </c>
      <c r="I9" s="62" t="s">
        <v>6</v>
      </c>
      <c r="J9" s="77" t="s">
        <v>7</v>
      </c>
      <c r="K9" s="78"/>
      <c r="L9" s="1"/>
      <c r="R9" s="1"/>
      <c r="S9" s="1"/>
    </row>
    <row r="10" spans="1:19" ht="15.75" customHeight="1">
      <c r="C10" s="75"/>
      <c r="D10" s="76"/>
      <c r="E10" s="76"/>
      <c r="F10" s="63">
        <v>1</v>
      </c>
      <c r="G10" s="63">
        <v>2</v>
      </c>
      <c r="H10" s="63">
        <v>3</v>
      </c>
      <c r="I10" s="63" t="s">
        <v>8</v>
      </c>
      <c r="J10" s="79" t="s">
        <v>9</v>
      </c>
      <c r="K10" s="80"/>
      <c r="L10" s="1"/>
      <c r="R10" s="1"/>
      <c r="S10" s="1"/>
    </row>
    <row r="11" spans="1:19" ht="15.75" customHeight="1">
      <c r="C11" s="68"/>
      <c r="D11" s="69"/>
      <c r="E11" s="69"/>
      <c r="F11" s="69"/>
      <c r="G11" s="69"/>
      <c r="H11" s="69"/>
      <c r="I11" s="69"/>
      <c r="J11" s="69"/>
      <c r="K11" s="70"/>
      <c r="L11" s="1"/>
      <c r="R11" s="1"/>
      <c r="S11" s="1"/>
    </row>
    <row r="12" spans="1:19" ht="15.75" customHeight="1">
      <c r="C12" s="3"/>
      <c r="D12" s="71" t="s">
        <v>10</v>
      </c>
      <c r="E12" s="71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72" t="s">
        <v>11</v>
      </c>
      <c r="E14" s="72"/>
      <c r="F14" s="25">
        <f>SUM(F16:F22)</f>
        <v>1483481076.9399998</v>
      </c>
      <c r="G14" s="25">
        <f t="shared" ref="G14:H14" si="0">SUM(G16:G22)</f>
        <v>6741854551.0900002</v>
      </c>
      <c r="H14" s="25">
        <f t="shared" si="0"/>
        <v>6700302710.6499996</v>
      </c>
      <c r="I14" s="34">
        <f>SUM(F14+G14-H14)</f>
        <v>1525032917.3800001</v>
      </c>
      <c r="J14" s="86">
        <f>SUM(I14-F14)</f>
        <v>41551840.440000296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64"/>
      <c r="K15" s="16"/>
      <c r="L15" s="1"/>
      <c r="R15" s="1"/>
      <c r="S15" s="1"/>
    </row>
    <row r="16" spans="1:19" ht="15.75" customHeight="1">
      <c r="C16" s="6"/>
      <c r="D16" s="67" t="s">
        <v>12</v>
      </c>
      <c r="E16" s="67"/>
      <c r="F16" s="29">
        <v>1184200869.8699999</v>
      </c>
      <c r="G16" s="29">
        <v>6185924835.8699999</v>
      </c>
      <c r="H16" s="29">
        <v>6127975227.5799999</v>
      </c>
      <c r="I16" s="35">
        <f>SUM(F16+G16-H16)</f>
        <v>1242150478.1599998</v>
      </c>
      <c r="J16" s="86">
        <f>SUM(I16-F16)</f>
        <v>57949608.289999962</v>
      </c>
      <c r="K16" s="16"/>
      <c r="L16" s="1"/>
      <c r="R16" s="1"/>
      <c r="S16" s="1"/>
    </row>
    <row r="17" spans="3:19" ht="15.75" customHeight="1">
      <c r="C17" s="6"/>
      <c r="D17" s="67" t="s">
        <v>13</v>
      </c>
      <c r="E17" s="67"/>
      <c r="F17" s="29">
        <v>25743719.559999999</v>
      </c>
      <c r="G17" s="29">
        <v>560028498.70000005</v>
      </c>
      <c r="H17" s="29">
        <v>559886847.38</v>
      </c>
      <c r="I17" s="35">
        <f t="shared" ref="I17:I22" si="1">SUM(F17+G17-H17)</f>
        <v>25885370.879999995</v>
      </c>
      <c r="J17" s="86">
        <f t="shared" ref="J17:J22" si="2">SUM(I17-F17)</f>
        <v>141651.31999999657</v>
      </c>
      <c r="K17" s="16"/>
      <c r="L17" s="1"/>
      <c r="R17" s="1"/>
      <c r="S17" s="1"/>
    </row>
    <row r="18" spans="3:19" ht="15.75" customHeight="1">
      <c r="C18" s="6"/>
      <c r="D18" s="67" t="s">
        <v>14</v>
      </c>
      <c r="E18" s="67"/>
      <c r="F18" s="29">
        <v>35129496.07</v>
      </c>
      <c r="G18" s="29">
        <v>-10731260.4</v>
      </c>
      <c r="H18" s="29">
        <v>12440635.689999999</v>
      </c>
      <c r="I18" s="35">
        <f t="shared" si="1"/>
        <v>11957599.980000002</v>
      </c>
      <c r="J18" s="37">
        <f t="shared" si="2"/>
        <v>-23171896.089999996</v>
      </c>
      <c r="K18" s="16"/>
      <c r="L18" s="1"/>
      <c r="R18" s="1"/>
      <c r="S18" s="1"/>
    </row>
    <row r="19" spans="3:19" ht="15.75" customHeight="1">
      <c r="C19" s="6"/>
      <c r="D19" s="67" t="s">
        <v>15</v>
      </c>
      <c r="E19" s="67"/>
      <c r="F19" s="29">
        <v>0</v>
      </c>
      <c r="G19" s="29">
        <v>0</v>
      </c>
      <c r="H19" s="29">
        <v>0</v>
      </c>
      <c r="I19" s="35">
        <f t="shared" si="1"/>
        <v>0</v>
      </c>
      <c r="J19" s="86">
        <f t="shared" si="2"/>
        <v>0</v>
      </c>
      <c r="K19" s="16"/>
      <c r="L19" s="1"/>
      <c r="R19" s="1"/>
      <c r="S19" s="1"/>
    </row>
    <row r="20" spans="3:19" ht="15.75" customHeight="1">
      <c r="C20" s="6"/>
      <c r="D20" s="67" t="s">
        <v>16</v>
      </c>
      <c r="E20" s="67"/>
      <c r="F20" s="29">
        <v>238406991.44</v>
      </c>
      <c r="G20" s="29">
        <v>6632476.9199999999</v>
      </c>
      <c r="H20" s="29">
        <v>0</v>
      </c>
      <c r="I20" s="35">
        <f t="shared" si="1"/>
        <v>245039468.35999998</v>
      </c>
      <c r="J20" s="86">
        <f t="shared" si="2"/>
        <v>6632476.9199999869</v>
      </c>
      <c r="K20" s="16"/>
      <c r="L20" s="1"/>
      <c r="R20" s="1"/>
      <c r="S20" s="1"/>
    </row>
    <row r="21" spans="3:19" ht="15.75" customHeight="1">
      <c r="C21" s="6"/>
      <c r="D21" s="67" t="s">
        <v>17</v>
      </c>
      <c r="E21" s="67"/>
      <c r="F21" s="29">
        <v>0</v>
      </c>
      <c r="G21" s="29">
        <v>0</v>
      </c>
      <c r="H21" s="29">
        <v>0</v>
      </c>
      <c r="I21" s="35">
        <f t="shared" si="1"/>
        <v>0</v>
      </c>
      <c r="J21" s="86">
        <f t="shared" si="2"/>
        <v>0</v>
      </c>
      <c r="K21" s="16"/>
      <c r="L21" s="1"/>
      <c r="R21" s="1"/>
      <c r="S21" s="1"/>
    </row>
    <row r="22" spans="3:19" ht="15.75" customHeight="1">
      <c r="C22" s="6"/>
      <c r="D22" s="67" t="s">
        <v>18</v>
      </c>
      <c r="E22" s="67"/>
      <c r="F22" s="29">
        <v>0</v>
      </c>
      <c r="G22" s="29">
        <v>0</v>
      </c>
      <c r="H22" s="29">
        <v>0</v>
      </c>
      <c r="I22" s="35">
        <f t="shared" si="1"/>
        <v>0</v>
      </c>
      <c r="J22" s="86">
        <f t="shared" si="2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72" t="s">
        <v>19</v>
      </c>
      <c r="E24" s="72"/>
      <c r="F24" s="28">
        <f>SUM(F26:F34)</f>
        <v>6424911416.54</v>
      </c>
      <c r="G24" s="28">
        <f t="shared" ref="G24:H24" si="3">SUM(G26:G34)</f>
        <v>153652115</v>
      </c>
      <c r="H24" s="28">
        <f t="shared" si="3"/>
        <v>110989739</v>
      </c>
      <c r="I24" s="28">
        <f>SUM(F24+G24-H24)</f>
        <v>6467573792.54</v>
      </c>
      <c r="J24" s="36">
        <f>SUM(I24-F24)</f>
        <v>42662376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67" t="s">
        <v>20</v>
      </c>
      <c r="E26" s="67"/>
      <c r="F26" s="29">
        <v>163581016</v>
      </c>
      <c r="G26" s="29">
        <v>102020520</v>
      </c>
      <c r="H26" s="29">
        <v>102040945</v>
      </c>
      <c r="I26" s="38">
        <f>SUM(F26+G26-H26)</f>
        <v>163560591</v>
      </c>
      <c r="J26" s="38">
        <f>SUM(I26-F26)</f>
        <v>-20425</v>
      </c>
      <c r="K26" s="16"/>
      <c r="L26" s="1"/>
      <c r="R26" s="1"/>
      <c r="S26" s="1"/>
    </row>
    <row r="27" spans="3:19" ht="15.75" customHeight="1">
      <c r="C27" s="6"/>
      <c r="D27" s="67" t="s">
        <v>21</v>
      </c>
      <c r="E27" s="67"/>
      <c r="F27" s="29">
        <v>3353463.54</v>
      </c>
      <c r="G27" s="29">
        <v>0</v>
      </c>
      <c r="H27" s="29">
        <v>0</v>
      </c>
      <c r="I27" s="38">
        <f t="shared" ref="I27:I34" si="4">SUM(F27+G27-H27)</f>
        <v>3353463.54</v>
      </c>
      <c r="J27" s="38">
        <f t="shared" ref="J27:J34" si="5">SUM(I27-F27)</f>
        <v>0</v>
      </c>
      <c r="K27" s="16"/>
      <c r="L27" s="1"/>
      <c r="R27" s="1"/>
      <c r="S27" s="1"/>
    </row>
    <row r="28" spans="3:19" ht="15.75" customHeight="1">
      <c r="C28" s="6"/>
      <c r="D28" s="67" t="s">
        <v>22</v>
      </c>
      <c r="E28" s="67"/>
      <c r="F28" s="29">
        <v>4926580748</v>
      </c>
      <c r="G28" s="29">
        <v>51039415</v>
      </c>
      <c r="H28" s="29">
        <v>3370305</v>
      </c>
      <c r="I28" s="38">
        <f t="shared" si="4"/>
        <v>4974249858</v>
      </c>
      <c r="J28" s="38">
        <f t="shared" si="5"/>
        <v>47669110</v>
      </c>
      <c r="K28" s="16"/>
      <c r="L28" s="1"/>
      <c r="R28" s="1"/>
      <c r="S28" s="1"/>
    </row>
    <row r="29" spans="3:19" ht="15.75" customHeight="1">
      <c r="C29" s="6"/>
      <c r="D29" s="67" t="s">
        <v>23</v>
      </c>
      <c r="E29" s="67"/>
      <c r="F29" s="29">
        <v>1348614433</v>
      </c>
      <c r="G29" s="29">
        <v>592180</v>
      </c>
      <c r="H29" s="29">
        <v>0</v>
      </c>
      <c r="I29" s="38">
        <f t="shared" si="4"/>
        <v>1349206613</v>
      </c>
      <c r="J29" s="38">
        <f t="shared" si="5"/>
        <v>592180</v>
      </c>
      <c r="K29" s="16"/>
      <c r="L29" s="1"/>
      <c r="R29" s="1"/>
      <c r="S29" s="1"/>
    </row>
    <row r="30" spans="3:19" ht="15.75" customHeight="1">
      <c r="C30" s="6"/>
      <c r="D30" s="67" t="s">
        <v>24</v>
      </c>
      <c r="E30" s="67"/>
      <c r="F30" s="29">
        <v>95631973</v>
      </c>
      <c r="G30" s="29">
        <v>0</v>
      </c>
      <c r="H30" s="29">
        <v>0</v>
      </c>
      <c r="I30" s="38">
        <f t="shared" si="4"/>
        <v>95631973</v>
      </c>
      <c r="J30" s="38">
        <f t="shared" si="5"/>
        <v>0</v>
      </c>
      <c r="K30" s="16"/>
      <c r="L30" s="1"/>
      <c r="R30" s="1"/>
      <c r="S30" s="1"/>
    </row>
    <row r="31" spans="3:19" ht="15.75" customHeight="1">
      <c r="C31" s="6"/>
      <c r="D31" s="67" t="s">
        <v>25</v>
      </c>
      <c r="E31" s="67"/>
      <c r="F31" s="65">
        <v>-112850217</v>
      </c>
      <c r="G31" s="29">
        <v>0</v>
      </c>
      <c r="H31" s="29">
        <v>5578489</v>
      </c>
      <c r="I31" s="38">
        <f t="shared" si="4"/>
        <v>-118428706</v>
      </c>
      <c r="J31" s="38">
        <f t="shared" si="5"/>
        <v>-5578489</v>
      </c>
      <c r="K31" s="16"/>
      <c r="L31" s="1"/>
      <c r="R31" s="1"/>
      <c r="S31" s="1"/>
    </row>
    <row r="32" spans="3:19" ht="15.75" customHeight="1">
      <c r="C32" s="6"/>
      <c r="D32" s="67" t="s">
        <v>26</v>
      </c>
      <c r="E32" s="67"/>
      <c r="F32" s="29">
        <v>0</v>
      </c>
      <c r="G32" s="29">
        <v>0</v>
      </c>
      <c r="H32" s="29">
        <v>0</v>
      </c>
      <c r="I32" s="38">
        <f t="shared" si="4"/>
        <v>0</v>
      </c>
      <c r="J32" s="38">
        <f t="shared" si="5"/>
        <v>0</v>
      </c>
      <c r="K32" s="16"/>
      <c r="L32" s="1"/>
      <c r="R32" s="1"/>
      <c r="S32" s="1"/>
    </row>
    <row r="33" spans="3:19" ht="15.75" customHeight="1">
      <c r="C33" s="6"/>
      <c r="D33" s="67" t="s">
        <v>27</v>
      </c>
      <c r="E33" s="67"/>
      <c r="F33" s="29">
        <v>0</v>
      </c>
      <c r="G33" s="29">
        <v>0</v>
      </c>
      <c r="H33" s="29">
        <v>0</v>
      </c>
      <c r="I33" s="38">
        <f t="shared" si="4"/>
        <v>0</v>
      </c>
      <c r="J33" s="38">
        <f t="shared" si="5"/>
        <v>0</v>
      </c>
      <c r="K33" s="16"/>
      <c r="L33" s="1"/>
      <c r="R33" s="1"/>
      <c r="S33" s="1"/>
    </row>
    <row r="34" spans="3:19" ht="15.75" customHeight="1">
      <c r="C34" s="6"/>
      <c r="D34" s="67" t="s">
        <v>28</v>
      </c>
      <c r="E34" s="67"/>
      <c r="F34" s="29">
        <v>0</v>
      </c>
      <c r="G34" s="29">
        <v>0</v>
      </c>
      <c r="H34" s="29">
        <v>0</v>
      </c>
      <c r="I34" s="38">
        <f t="shared" si="4"/>
        <v>0</v>
      </c>
      <c r="J34" s="38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39"/>
      <c r="K35" s="16"/>
      <c r="L35" s="1"/>
      <c r="R35" s="1"/>
      <c r="S35" s="1"/>
    </row>
    <row r="36" spans="3:19" ht="15.75" customHeight="1">
      <c r="C36" s="17"/>
      <c r="D36" s="66" t="s">
        <v>29</v>
      </c>
      <c r="E36" s="66"/>
      <c r="F36" s="33">
        <f>SUM(F14+F24)</f>
        <v>7908392493.4799995</v>
      </c>
      <c r="G36" s="33">
        <f>SUM(G14+G24)</f>
        <v>6895506666.0900002</v>
      </c>
      <c r="H36" s="33">
        <f>SUM(H14+H24)</f>
        <v>6811292449.6499996</v>
      </c>
      <c r="I36" s="41">
        <f>SUM(F36+G36-H36)</f>
        <v>7992606709.9200001</v>
      </c>
      <c r="J36" s="40">
        <f>SUM(I36-F36)</f>
        <v>84214216.440000534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83" t="s">
        <v>30</v>
      </c>
      <c r="E38" s="83"/>
      <c r="F38" s="83"/>
      <c r="G38" s="83"/>
      <c r="H38" s="83"/>
      <c r="I38" s="83"/>
      <c r="J38" s="83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84"/>
      <c r="E41" s="84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82" t="s">
        <v>33</v>
      </c>
      <c r="E42" s="82"/>
      <c r="F42" s="11"/>
      <c r="H42" s="85" t="s">
        <v>34</v>
      </c>
      <c r="I42" s="85"/>
      <c r="J42" s="85"/>
      <c r="K42" s="12"/>
      <c r="L42" s="1"/>
      <c r="R42" s="1"/>
      <c r="S42" s="1"/>
    </row>
    <row r="43" spans="3:19" ht="15.75" customHeight="1">
      <c r="C43" s="1"/>
      <c r="D43" s="82" t="s">
        <v>31</v>
      </c>
      <c r="E43" s="82"/>
      <c r="F43" s="13"/>
      <c r="G43" s="22"/>
      <c r="H43" s="82" t="s">
        <v>32</v>
      </c>
      <c r="I43" s="82"/>
      <c r="J43" s="82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2014-09-04T18:46:51Z</dcterms:created>
  <dcterms:modified xsi:type="dcterms:W3CDTF">2017-11-13T17:39:12Z</dcterms:modified>
</cp:coreProperties>
</file>