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9" i="5"/>
  <c r="I20"/>
  <c r="I18"/>
  <c r="I17"/>
  <c r="F14"/>
  <c r="G14"/>
  <c r="H14"/>
  <c r="I28"/>
  <c r="I27"/>
  <c r="J27" s="1"/>
  <c r="I26"/>
  <c r="I31"/>
  <c r="I30"/>
  <c r="I29"/>
  <c r="J34"/>
  <c r="J33"/>
  <c r="J32"/>
  <c r="J31"/>
  <c r="J30"/>
  <c r="J29"/>
  <c r="J28"/>
  <c r="J26"/>
  <c r="J22"/>
  <c r="J21"/>
  <c r="J19"/>
  <c r="G24"/>
  <c r="H24"/>
  <c r="F24"/>
  <c r="J17"/>
  <c r="J18"/>
  <c r="J20"/>
  <c r="I21"/>
  <c r="I22"/>
  <c r="I16"/>
  <c r="J16" s="1"/>
  <c r="G36"/>
  <c r="H36" l="1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<sst xmlns="http://schemas.openxmlformats.org/spreadsheetml/2006/main" count="37" uniqueCount="37">
  <si>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</si>
  <si>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</si>
  <si>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</si>
  <si>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</si>
  <si>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</si>
  <si>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</si>
  <si>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</si>
  <si>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</si>
  <si>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</si>
  <si>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</si>
  <si>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</si>
  <si>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</si>
  <si>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</si>
  <si>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</si>
  <si>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</si>
  <si>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</si>
  <si>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</si>
  <si>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</si>
  <si>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</si>
  <si>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</si>
  <si>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</si>
  <si>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</si>
  <si>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</si>
  <si>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</si>
  <si>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</si>
  <si>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</si>
  <si>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</si>
  <si>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</si>
  <si>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</si>
  <si>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</si>
  <si>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</si>
  <si>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</si>
  <si>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</si>
  <si>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</si>
  <si>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</si>
  <si>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</si>
  <si>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Marzo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</si>
</sst>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F17" sqref="F17:H17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1309619727.4000001</v>
      </c>
      <c r="G14" s="39">
        <f t="shared" ref="G14:H14" si="0">SUM(G16:G22)</f>
        <v>9019376083.8600025</v>
      </c>
      <c r="H14" s="39">
        <f t="shared" si="0"/>
        <v>8875518119.3400002</v>
      </c>
      <c r="I14" s="48">
        <f>SUM(F14+G14-H14)</f>
        <v>1453477691.920002</v>
      </c>
      <c r="J14" s="51">
        <f>SUM(I14-F14)</f>
        <v>143857964.52000189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2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1212918983.2</v>
      </c>
      <c r="G16" s="41">
        <v>8969116983.6200027</v>
      </c>
      <c r="H16" s="41">
        <v>8825806848.2999992</v>
      </c>
      <c r="I16" s="49">
        <f>SUM(F16+G16-H16)</f>
        <v>1356229118.5200043</v>
      </c>
      <c r="J16" s="52">
        <f t="shared" ref="J16:J22" si="1">SUM(I16-F16)</f>
        <v>143310135.32000422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86651434.479999989</v>
      </c>
      <c r="G17" s="41">
        <v>7393218.580000001</v>
      </c>
      <c r="H17" s="41">
        <v>7138239.8500000015</v>
      </c>
      <c r="I17" s="49">
        <f>SUM(F17+G17-H17)</f>
        <v>86906413.209999979</v>
      </c>
      <c r="J17" s="52">
        <f t="shared" si="1"/>
        <v>254978.72999998927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169543.45</v>
      </c>
      <c r="G18" s="41">
        <v>26598</v>
      </c>
      <c r="H18" s="41">
        <v>96598</v>
      </c>
      <c r="I18" s="49">
        <f>SUM(F18+G18-H18)</f>
        <v>99543.450000000012</v>
      </c>
      <c r="J18" s="49">
        <f t="shared" si="1"/>
        <v>-70000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f>SUM(F19+G19-H19)</f>
        <v>0</v>
      </c>
      <c r="J19" s="49">
        <f t="shared" si="1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40">
        <v>9879766.2699999996</v>
      </c>
      <c r="G20" s="41">
        <v>42839283.659999996</v>
      </c>
      <c r="H20" s="41">
        <v>42476433.189999998</v>
      </c>
      <c r="I20" s="49">
        <f>SUM(F20+G20-H20)</f>
        <v>10242616.739999995</v>
      </c>
      <c r="J20" s="49">
        <f t="shared" si="1"/>
        <v>362850.46999999508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f t="shared" ref="I17:I22" si="2">SUM(F21+G21-H21)</f>
        <v>0</v>
      </c>
      <c r="J21" s="49">
        <f t="shared" si="1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f t="shared" si="2"/>
        <v>0</v>
      </c>
      <c r="J22" s="49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7165672892.1899996</v>
      </c>
      <c r="G24" s="42">
        <f t="shared" ref="G24:H24" si="3">SUM(G26:G34)</f>
        <v>79331044.200000003</v>
      </c>
      <c r="H24" s="42">
        <f t="shared" si="3"/>
        <v>62775872.780000001</v>
      </c>
      <c r="I24" s="42">
        <f>SUM(F24+G24-H24)</f>
        <v>7182228063.6099997</v>
      </c>
      <c r="J24" s="50">
        <f>SUM(I24-F24)</f>
        <v>16555171.420000076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17244860.079999998</v>
      </c>
      <c r="G26" s="44">
        <v>0</v>
      </c>
      <c r="H26" s="44">
        <v>0</v>
      </c>
      <c r="I26" s="53">
        <f t="shared" ref="I26:I31" si="4">SUM(F26+G26-H26)</f>
        <v>17244860.079999998</v>
      </c>
      <c r="J26" s="53">
        <f t="shared" ref="J26:J34" si="5">SUM(I26-F26)</f>
        <v>0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53">
        <f t="shared" si="4"/>
        <v>0</v>
      </c>
      <c r="J27" s="53">
        <f t="shared" si="5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5589144691.1400003</v>
      </c>
      <c r="G28" s="44">
        <v>23592621.010000002</v>
      </c>
      <c r="H28" s="44">
        <v>0</v>
      </c>
      <c r="I28" s="53">
        <f t="shared" si="4"/>
        <v>5612737312.1500006</v>
      </c>
      <c r="J28" s="53">
        <f t="shared" si="5"/>
        <v>23592621.010000229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1446647569.7299998</v>
      </c>
      <c r="G29" s="44">
        <v>28322342.219999999</v>
      </c>
      <c r="H29" s="44">
        <v>33220420.789999999</v>
      </c>
      <c r="I29" s="53">
        <f t="shared" si="4"/>
        <v>1441749491.1599998</v>
      </c>
      <c r="J29" s="53">
        <f t="shared" si="5"/>
        <v>-4898078.5699999332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139345952.46000001</v>
      </c>
      <c r="G30" s="44">
        <v>0</v>
      </c>
      <c r="H30" s="44">
        <v>0</v>
      </c>
      <c r="I30" s="53">
        <f t="shared" si="4"/>
        <v>139345952.46000001</v>
      </c>
      <c r="J30" s="53">
        <f t="shared" si="5"/>
        <v>0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-26710181.220000003</v>
      </c>
      <c r="G31" s="44">
        <v>27416080.969999999</v>
      </c>
      <c r="H31" s="44">
        <v>29555451.990000002</v>
      </c>
      <c r="I31" s="53">
        <f t="shared" si="4"/>
        <v>-28849552.240000006</v>
      </c>
      <c r="J31" s="53">
        <f t="shared" si="5"/>
        <v>-2139371.0200000033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v>0</v>
      </c>
      <c r="J32" s="53">
        <f t="shared" si="5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v>0</v>
      </c>
      <c r="J33" s="53">
        <f t="shared" si="5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v>0</v>
      </c>
      <c r="J34" s="53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4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8475292619.5900002</v>
      </c>
      <c r="G36" s="47">
        <f>SUM(G14+G24)</f>
        <v>9098707128.0600033</v>
      </c>
      <c r="H36" s="47">
        <f>SUM(H14+H24)</f>
        <v>8938293992.1200008</v>
      </c>
      <c r="I36" s="56">
        <f>SUM(F36+G36-H36)</f>
        <v>8635705755.5300007</v>
      </c>
      <c r="J36" s="55">
        <f>SUM(I36-F36)</f>
        <v>160413135.94000053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2016-11-14T20:25:48Z</dcterms:modified>
</cp:coreProperties>
</file>