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0" windowWidth="20550" windowHeight="5370"/>
  </bookViews>
  <sheets>
    <sheet name="Zapopan (2)" sheetId="5" r:id="rId1"/>
  </sheets>
  <definedNames>
    <definedName name="_xlnm.Print_Area" localSheetId="0">'Zapopan (2)'!$C$1:$K$48</definedName>
  </definedNames>
  <calcPr calcId="125725"/>
</workbook>
</file>

<file path=xl/calcChain.xml><?xml version="1.0" encoding="utf-8"?>
<calcChain xmlns="http://schemas.openxmlformats.org/spreadsheetml/2006/main">
  <c r="I19" i="5"/>
  <c r="I20"/>
  <c r="I18"/>
  <c r="J18" s="1"/>
  <c r="I17"/>
  <c r="F14"/>
  <c r="G14"/>
  <c r="H14"/>
  <c r="I28"/>
  <c r="I27"/>
  <c r="J27" s="1"/>
  <c r="I26"/>
  <c r="J26" s="1"/>
  <c r="I31"/>
  <c r="I30"/>
  <c r="I29"/>
  <c r="J34"/>
  <c r="J33"/>
  <c r="J32"/>
  <c r="J31"/>
  <c r="J30"/>
  <c r="J29"/>
  <c r="J28"/>
  <c r="J22"/>
  <c r="J21"/>
  <c r="J19"/>
  <c r="G24"/>
  <c r="H24"/>
  <c r="F24"/>
  <c r="J17"/>
  <c r="J20"/>
  <c r="I21"/>
  <c r="I22"/>
  <c r="I16"/>
  <c r="J16" s="1"/>
  <c r="G36" l="1"/>
  <c r="H36"/>
  <c r="I24"/>
  <c r="J24" s="1"/>
  <c r="I14"/>
  <c r="J14" s="1"/>
  <c r="F36"/>
  <c r="I36" l="1"/>
  <c r="J36" s="1"/>
</calcChain>
</file>

<file path=xl/sharedStrings.xml><?xml version="1.0" encoding="utf-8"?>
<sst xmlns="http://schemas.openxmlformats.org/spreadsheetml/2006/main" count="37" uniqueCount="37">
  <si>
    <t>MUNICIPIO DE ZAPOPAN</t>
  </si>
  <si>
    <t>Estado Analítico del Activo</t>
  </si>
  <si>
    <t>(Pesos)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</si>
  <si>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</si>
  <si>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</si>
  <si>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</si>
  <si>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</si>
  <si>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</si>
  <si>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</si>
  <si>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</si>
  <si>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</si>
  <si>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</si>
  <si>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</si>
  <si>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</si>
  <si>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</si>
  <si>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</si>
  <si>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</si>
  <si>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</si>
  <si>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</si>
  <si>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</si>
  <si>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</si>
  <si>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</si>
  <si>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</si>
  <si>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</si>
  <si>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</si>
  <si>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</si>
  <si>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</si>
  <si>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</si>
  <si>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</si>
  <si>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</si>
  <si>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</si>
  <si>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</si>
  <si>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</si>
  <si>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</si>
  <si>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>LIC. JESUS PABLO LEMUS NAVARRO</t>
  </si>
  <si>
    <t>MTRO. LUIS GARCIA SOTELO</t>
  </si>
  <si>
    <t>Del 1 de Enero al 31 de Enero  del 2016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</si>
</sst>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General_)"/>
    <numFmt numFmtId="165" formatCode="#,##0_ ;[Red]\-#,##0\ "/>
    <numFmt numFmtId="166" formatCode="&quot;$&quot;#,##0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10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7" fillId="2" borderId="7" xfId="0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8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8" xfId="0" applyFont="1" applyFill="1" applyBorder="1" applyAlignment="1">
      <alignment vertical="top"/>
    </xf>
    <xf numFmtId="0" fontId="7" fillId="2" borderId="5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5" fillId="2" borderId="0" xfId="0" applyFont="1" applyFill="1" applyBorder="1" applyAlignment="1" applyProtection="1">
      <protection locked="0"/>
    </xf>
    <xf numFmtId="0" fontId="9" fillId="4" borderId="0" xfId="0" applyFont="1" applyFill="1" applyBorder="1"/>
    <xf numFmtId="0" fontId="10" fillId="4" borderId="0" xfId="0" applyFont="1" applyFill="1" applyBorder="1" applyAlignment="1"/>
    <xf numFmtId="0" fontId="11" fillId="3" borderId="2" xfId="3" applyFont="1" applyFill="1" applyBorder="1" applyAlignment="1">
      <alignment horizontal="center" vertical="center" wrapText="1"/>
    </xf>
    <xf numFmtId="0" fontId="11" fillId="3" borderId="5" xfId="3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3" xfId="3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1" xfId="3" applyFont="1" applyFill="1" applyBorder="1" applyAlignment="1">
      <alignment horizontal="center" vertical="center" wrapText="1"/>
    </xf>
    <xf numFmtId="0" fontId="11" fillId="7" borderId="3" xfId="3" applyFont="1" applyFill="1" applyBorder="1" applyAlignment="1">
      <alignment horizontal="center" vertical="center" wrapText="1"/>
    </xf>
    <xf numFmtId="0" fontId="6" fillId="7" borderId="4" xfId="3" applyFont="1" applyFill="1" applyBorder="1" applyAlignment="1">
      <alignment horizontal="center" vertical="center" wrapText="1"/>
    </xf>
    <xf numFmtId="0" fontId="11" fillId="7" borderId="1" xfId="3" applyFont="1" applyFill="1" applyBorder="1" applyAlignment="1">
      <alignment horizontal="center" vertical="center" wrapText="1"/>
    </xf>
    <xf numFmtId="0" fontId="6" fillId="7" borderId="6" xfId="3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166" fontId="3" fillId="2" borderId="0" xfId="0" applyNumberFormat="1" applyFont="1" applyFill="1" applyBorder="1" applyAlignment="1">
      <alignment vertical="top" wrapText="1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2" borderId="0" xfId="0" applyNumberFormat="1" applyFont="1" applyFill="1" applyBorder="1" applyAlignment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2" borderId="1" xfId="0" applyNumberFormat="1" applyFont="1" applyFill="1" applyBorder="1" applyAlignment="1">
      <alignment horizontal="right" vertical="top" wrapText="1"/>
    </xf>
    <xf numFmtId="166" fontId="2" fillId="2" borderId="0" xfId="0" applyNumberFormat="1" applyFont="1" applyFill="1" applyBorder="1" applyAlignment="1" applyProtection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6" fontId="12" fillId="2" borderId="0" xfId="0" applyNumberFormat="1" applyFont="1" applyFill="1" applyBorder="1" applyAlignment="1" applyProtection="1">
      <alignment horizontal="right" vertical="top" wrapText="1"/>
    </xf>
    <xf numFmtId="166" fontId="13" fillId="2" borderId="0" xfId="0" applyNumberFormat="1" applyFont="1" applyFill="1" applyBorder="1" applyAlignment="1" applyProtection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</xf>
    <xf numFmtId="165" fontId="2" fillId="2" borderId="1" xfId="0" applyNumberFormat="1" applyFont="1" applyFill="1" applyBorder="1" applyAlignment="1" applyProtection="1">
      <alignment horizontal="right" vertical="top" wrapText="1"/>
    </xf>
    <xf numFmtId="165" fontId="2" fillId="0" borderId="1" xfId="0" applyNumberFormat="1" applyFont="1" applyFill="1" applyBorder="1" applyAlignment="1">
      <alignment horizontal="right" vertical="top" wrapText="1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/>
    </xf>
    <xf numFmtId="0" fontId="2" fillId="2" borderId="0" xfId="1" applyNumberFormat="1" applyFont="1" applyFill="1" applyBorder="1" applyAlignment="1">
      <alignment horizontal="center" vertical="center"/>
    </xf>
    <xf numFmtId="0" fontId="11" fillId="3" borderId="3" xfId="3" applyFont="1" applyFill="1" applyBorder="1" applyAlignment="1">
      <alignment horizontal="center" vertical="center" wrapText="1"/>
    </xf>
    <xf numFmtId="0" fontId="11" fillId="3" borderId="1" xfId="3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top"/>
    </xf>
    <xf numFmtId="0" fontId="10" fillId="4" borderId="0" xfId="1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/>
    </xf>
  </cellXfs>
  <cellStyles count="5">
    <cellStyle name="=C:\WINNT\SYSTEM32\COMMAND.COM" xfId="1"/>
    <cellStyle name="Millares" xfId="2" builtinId="3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1</xdr:row>
      <xdr:rowOff>28576</xdr:rowOff>
    </xdr:from>
    <xdr:to>
      <xdr:col>3</xdr:col>
      <xdr:colOff>666749</xdr:colOff>
      <xdr:row>6</xdr:row>
      <xdr:rowOff>38101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190500" y="219076"/>
          <a:ext cx="838199" cy="895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S49"/>
  <sheetViews>
    <sheetView showGridLines="0" tabSelected="1" topLeftCell="B28" zoomScaleNormal="100" workbookViewId="0">
      <selection activeCell="I34" sqref="I34"/>
    </sheetView>
  </sheetViews>
  <sheetFormatPr baseColWidth="10" defaultColWidth="0" defaultRowHeight="0" customHeight="1" zeroHeight="1"/>
  <cols>
    <col min="1" max="1" width="7.5703125" style="15" hidden="1" customWidth="1"/>
    <col min="2" max="2" width="2.42578125" style="15" customWidth="1"/>
    <col min="3" max="3" width="3" customWidth="1"/>
    <col min="4" max="4" width="23" customWidth="1"/>
    <col min="5" max="5" width="27.5703125" customWidth="1"/>
    <col min="6" max="10" width="21" customWidth="1"/>
    <col min="11" max="11" width="3" customWidth="1"/>
    <col min="12" max="12" width="2.5703125" customWidth="1"/>
    <col min="13" max="19" width="0" hidden="1" customWidth="1"/>
  </cols>
  <sheetData>
    <row r="1" spans="3:19" ht="15"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3:19" ht="6.75" customHeight="1">
      <c r="C2" s="20"/>
      <c r="D2" s="21"/>
      <c r="E2" s="72"/>
      <c r="F2" s="72"/>
      <c r="G2" s="72"/>
      <c r="H2" s="72"/>
      <c r="I2" s="72"/>
      <c r="J2" s="21"/>
      <c r="K2" s="21"/>
      <c r="L2" s="1"/>
      <c r="R2" s="1"/>
      <c r="S2" s="1"/>
    </row>
    <row r="3" spans="3:19" ht="15.75" customHeight="1">
      <c r="C3" s="20"/>
      <c r="D3" s="21"/>
      <c r="E3" s="72" t="s">
        <v>0</v>
      </c>
      <c r="F3" s="72"/>
      <c r="G3" s="72"/>
      <c r="H3" s="72"/>
      <c r="I3" s="72"/>
      <c r="J3" s="21"/>
      <c r="K3" s="21"/>
      <c r="L3" s="1"/>
      <c r="R3" s="1"/>
      <c r="S3" s="1"/>
    </row>
    <row r="4" spans="3:19" ht="15.75" customHeight="1">
      <c r="C4" s="20"/>
      <c r="D4" s="21"/>
      <c r="E4" s="72" t="s">
        <v>1</v>
      </c>
      <c r="F4" s="72"/>
      <c r="G4" s="72"/>
      <c r="H4" s="72"/>
      <c r="I4" s="72"/>
      <c r="J4" s="21"/>
      <c r="K4" s="21"/>
      <c r="L4" s="1"/>
      <c r="R4" s="1"/>
      <c r="S4" s="1"/>
    </row>
    <row r="5" spans="3:19" ht="15.75" customHeight="1">
      <c r="C5" s="20"/>
      <c r="D5" s="21"/>
      <c r="E5" s="72" t="s">
        <v>36</v>
      </c>
      <c r="F5" s="72"/>
      <c r="G5" s="72"/>
      <c r="H5" s="72"/>
      <c r="I5" s="72"/>
      <c r="J5" s="21"/>
      <c r="K5" s="21"/>
      <c r="L5" s="1"/>
      <c r="R5" s="1"/>
      <c r="S5" s="1"/>
    </row>
    <row r="6" spans="3:19" ht="15.75" customHeight="1">
      <c r="C6" s="20"/>
      <c r="D6" s="21"/>
      <c r="E6" s="72" t="s">
        <v>2</v>
      </c>
      <c r="F6" s="72"/>
      <c r="G6" s="72"/>
      <c r="H6" s="72"/>
      <c r="I6" s="72"/>
      <c r="J6" s="21"/>
      <c r="K6" s="21"/>
      <c r="L6" s="1"/>
      <c r="R6" s="1"/>
      <c r="S6" s="1"/>
    </row>
    <row r="7" spans="3:19" ht="7.5" customHeight="1">
      <c r="C7" s="71"/>
      <c r="D7" s="71"/>
      <c r="E7" s="71"/>
      <c r="F7" s="71"/>
      <c r="G7" s="71"/>
      <c r="H7" s="71"/>
      <c r="I7" s="71"/>
      <c r="J7" s="71"/>
      <c r="K7" s="71"/>
      <c r="L7" s="1"/>
      <c r="R7" s="1"/>
      <c r="S7" s="1"/>
    </row>
    <row r="8" spans="3:19" ht="15.75" customHeight="1">
      <c r="C8" s="64"/>
      <c r="D8" s="64"/>
      <c r="E8" s="64"/>
      <c r="F8" s="64"/>
      <c r="G8" s="64"/>
      <c r="H8" s="64"/>
      <c r="I8" s="64"/>
      <c r="J8" s="64"/>
      <c r="K8" s="64"/>
      <c r="L8" s="1"/>
      <c r="R8" s="1"/>
      <c r="S8" s="1"/>
    </row>
    <row r="9" spans="3:19" ht="15.75" customHeight="1">
      <c r="C9" s="22"/>
      <c r="D9" s="65" t="s">
        <v>3</v>
      </c>
      <c r="E9" s="65"/>
      <c r="F9" s="24" t="s">
        <v>4</v>
      </c>
      <c r="G9" s="26" t="s">
        <v>5</v>
      </c>
      <c r="H9" s="27" t="s">
        <v>6</v>
      </c>
      <c r="I9" s="30" t="s">
        <v>7</v>
      </c>
      <c r="J9" s="30" t="s">
        <v>8</v>
      </c>
      <c r="K9" s="31"/>
      <c r="L9" s="1"/>
      <c r="R9" s="1"/>
      <c r="S9" s="1"/>
    </row>
    <row r="10" spans="3:19" ht="15.75" customHeight="1">
      <c r="C10" s="23"/>
      <c r="D10" s="66"/>
      <c r="E10" s="66"/>
      <c r="F10" s="25">
        <v>1</v>
      </c>
      <c r="G10" s="28">
        <v>2</v>
      </c>
      <c r="H10" s="29">
        <v>3</v>
      </c>
      <c r="I10" s="32" t="s">
        <v>9</v>
      </c>
      <c r="J10" s="32" t="s">
        <v>10</v>
      </c>
      <c r="K10" s="33"/>
      <c r="L10" s="1"/>
      <c r="R10" s="1"/>
      <c r="S10" s="1"/>
    </row>
    <row r="11" spans="3:19" ht="15.75" customHeight="1">
      <c r="C11" s="67"/>
      <c r="D11" s="68"/>
      <c r="E11" s="68"/>
      <c r="F11" s="68"/>
      <c r="G11" s="68"/>
      <c r="H11" s="68"/>
      <c r="I11" s="68"/>
      <c r="J11" s="68"/>
      <c r="K11" s="69"/>
      <c r="L11" s="1"/>
      <c r="R11" s="1"/>
      <c r="S11" s="1"/>
    </row>
    <row r="12" spans="3:19" ht="15.75" customHeight="1">
      <c r="C12" s="3"/>
      <c r="D12" s="70" t="s">
        <v>11</v>
      </c>
      <c r="E12" s="70"/>
      <c r="F12" s="37"/>
      <c r="G12" s="38"/>
      <c r="H12" s="38"/>
      <c r="I12" s="38"/>
      <c r="J12" s="38"/>
      <c r="K12" s="16"/>
      <c r="L12" s="1"/>
      <c r="R12" s="1"/>
      <c r="S12" s="1"/>
    </row>
    <row r="13" spans="3:19" ht="15.75" customHeight="1">
      <c r="C13" s="3"/>
      <c r="D13" s="4"/>
      <c r="E13" s="4"/>
      <c r="F13" s="37"/>
      <c r="G13" s="38"/>
      <c r="H13" s="38"/>
      <c r="I13" s="38"/>
      <c r="J13" s="38"/>
      <c r="K13" s="16"/>
      <c r="L13" s="1"/>
      <c r="R13" s="1"/>
      <c r="S13" s="1"/>
    </row>
    <row r="14" spans="3:19" ht="15.75" customHeight="1">
      <c r="C14" s="5"/>
      <c r="D14" s="61" t="s">
        <v>12</v>
      </c>
      <c r="E14" s="61"/>
      <c r="F14" s="39">
        <f>SUM(F16:F22)</f>
        <v>781829947.08000016</v>
      </c>
      <c r="G14" s="39">
        <f t="shared" ref="G14:H14" si="0">SUM(G16:G22)</f>
        <v>5128437085.1000004</v>
      </c>
      <c r="H14" s="39">
        <f t="shared" si="0"/>
        <v>4953301067.6599998</v>
      </c>
      <c r="I14" s="48">
        <f>SUM(F14+G14-H14)</f>
        <v>956965964.52000046</v>
      </c>
      <c r="J14" s="51">
        <f>SUM(I14-F14)</f>
        <v>175136017.4400003</v>
      </c>
      <c r="K14" s="16"/>
      <c r="L14" s="1"/>
      <c r="R14" s="1"/>
      <c r="S14" s="1"/>
    </row>
    <row r="15" spans="3:19" ht="15.75" customHeight="1">
      <c r="C15" s="6"/>
      <c r="D15" s="2"/>
      <c r="E15" s="2"/>
      <c r="F15" s="40"/>
      <c r="G15" s="41"/>
      <c r="H15" s="41"/>
      <c r="I15" s="41"/>
      <c r="J15" s="52"/>
      <c r="K15" s="16"/>
      <c r="L15" s="1"/>
      <c r="R15" s="1"/>
      <c r="S15" s="1"/>
    </row>
    <row r="16" spans="3:19" ht="15.75" customHeight="1">
      <c r="C16" s="6"/>
      <c r="D16" s="62" t="s">
        <v>13</v>
      </c>
      <c r="E16" s="62"/>
      <c r="F16" s="40">
        <v>676336345.11000013</v>
      </c>
      <c r="G16" s="41">
        <v>5080029029.0799999</v>
      </c>
      <c r="H16" s="41">
        <v>4892000917.4299994</v>
      </c>
      <c r="I16" s="49">
        <f>SUM(F16+G16-H16)</f>
        <v>864364456.76000118</v>
      </c>
      <c r="J16" s="52">
        <f t="shared" ref="J16:J22" si="1">SUM(I16-F16)</f>
        <v>188028111.65000105</v>
      </c>
      <c r="K16" s="16"/>
      <c r="L16" s="1"/>
      <c r="R16" s="1"/>
      <c r="S16" s="1"/>
    </row>
    <row r="17" spans="3:19" ht="15.75" customHeight="1">
      <c r="C17" s="6"/>
      <c r="D17" s="62" t="s">
        <v>14</v>
      </c>
      <c r="E17" s="62"/>
      <c r="F17" s="40">
        <v>97214690.400000006</v>
      </c>
      <c r="G17" s="41">
        <v>-1652004.6199999992</v>
      </c>
      <c r="H17" s="41">
        <v>11310089.59</v>
      </c>
      <c r="I17" s="49">
        <f>SUM(F17+G17-H17)</f>
        <v>84252596.189999998</v>
      </c>
      <c r="J17" s="52">
        <f t="shared" si="1"/>
        <v>-12962094.210000008</v>
      </c>
      <c r="K17" s="16"/>
      <c r="L17" s="1"/>
      <c r="R17" s="1"/>
      <c r="S17" s="1"/>
    </row>
    <row r="18" spans="3:19" ht="15.75" customHeight="1">
      <c r="C18" s="6"/>
      <c r="D18" s="62" t="s">
        <v>15</v>
      </c>
      <c r="E18" s="62"/>
      <c r="F18" s="40">
        <v>99543.45</v>
      </c>
      <c r="G18" s="41">
        <v>70000</v>
      </c>
      <c r="H18" s="41">
        <v>0</v>
      </c>
      <c r="I18" s="49">
        <f>SUM(F18+G18-H18)</f>
        <v>169543.45</v>
      </c>
      <c r="J18" s="49">
        <f t="shared" si="1"/>
        <v>70000.000000000015</v>
      </c>
      <c r="K18" s="16"/>
      <c r="L18" s="1"/>
      <c r="R18" s="1"/>
      <c r="S18" s="1"/>
    </row>
    <row r="19" spans="3:19" ht="15.75" customHeight="1">
      <c r="C19" s="6"/>
      <c r="D19" s="62" t="s">
        <v>16</v>
      </c>
      <c r="E19" s="62"/>
      <c r="F19" s="40">
        <v>0</v>
      </c>
      <c r="G19" s="41">
        <v>0</v>
      </c>
      <c r="H19" s="41">
        <v>0</v>
      </c>
      <c r="I19" s="49">
        <f>SUM(F19+G19-H19)</f>
        <v>0</v>
      </c>
      <c r="J19" s="49">
        <f t="shared" si="1"/>
        <v>0</v>
      </c>
      <c r="K19" s="16"/>
      <c r="L19" s="1"/>
      <c r="R19" s="1"/>
      <c r="S19" s="1"/>
    </row>
    <row r="20" spans="3:19" ht="15.75" customHeight="1">
      <c r="C20" s="6"/>
      <c r="D20" s="62" t="s">
        <v>17</v>
      </c>
      <c r="E20" s="62"/>
      <c r="F20" s="40">
        <v>8179368.1200000001</v>
      </c>
      <c r="G20" s="41">
        <v>49990060.640000001</v>
      </c>
      <c r="H20" s="41">
        <v>49990060.640000001</v>
      </c>
      <c r="I20" s="49">
        <f>SUM(F20+G20-H20)</f>
        <v>8179368.1199999973</v>
      </c>
      <c r="J20" s="49">
        <f t="shared" si="1"/>
        <v>-2.7939677238464355E-9</v>
      </c>
      <c r="K20" s="16"/>
      <c r="L20" s="1"/>
      <c r="R20" s="1"/>
      <c r="S20" s="1"/>
    </row>
    <row r="21" spans="3:19" ht="15.75" customHeight="1">
      <c r="C21" s="6"/>
      <c r="D21" s="62" t="s">
        <v>18</v>
      </c>
      <c r="E21" s="62"/>
      <c r="F21" s="40">
        <v>0</v>
      </c>
      <c r="G21" s="41">
        <v>0</v>
      </c>
      <c r="H21" s="41">
        <v>0</v>
      </c>
      <c r="I21" s="49">
        <f t="shared" ref="I21:I22" si="2">SUM(F21+G21-H21)</f>
        <v>0</v>
      </c>
      <c r="J21" s="49">
        <f t="shared" si="1"/>
        <v>0</v>
      </c>
      <c r="K21" s="16"/>
      <c r="L21" s="1"/>
      <c r="R21" s="1"/>
      <c r="S21" s="1"/>
    </row>
    <row r="22" spans="3:19" ht="15.75" customHeight="1">
      <c r="C22" s="6"/>
      <c r="D22" s="62" t="s">
        <v>19</v>
      </c>
      <c r="E22" s="62"/>
      <c r="F22" s="40">
        <v>0</v>
      </c>
      <c r="G22" s="41">
        <v>0</v>
      </c>
      <c r="H22" s="41">
        <v>0</v>
      </c>
      <c r="I22" s="49">
        <f t="shared" si="2"/>
        <v>0</v>
      </c>
      <c r="J22" s="49">
        <f t="shared" si="1"/>
        <v>0</v>
      </c>
      <c r="K22" s="16"/>
      <c r="L22" s="1"/>
      <c r="R22" s="1"/>
      <c r="S22" s="1"/>
    </row>
    <row r="23" spans="3:19" ht="15.75" customHeight="1">
      <c r="C23" s="6"/>
      <c r="D23" s="34"/>
      <c r="E23" s="34"/>
      <c r="F23" s="37"/>
      <c r="G23" s="38"/>
      <c r="H23" s="38"/>
      <c r="I23" s="38"/>
      <c r="J23" s="38"/>
      <c r="K23" s="16"/>
      <c r="L23" s="1"/>
      <c r="R23" s="1"/>
      <c r="S23" s="1"/>
    </row>
    <row r="24" spans="3:19" ht="15.75" customHeight="1">
      <c r="C24" s="5"/>
      <c r="D24" s="61" t="s">
        <v>20</v>
      </c>
      <c r="E24" s="61"/>
      <c r="F24" s="42">
        <f>SUM(F26:F34)</f>
        <v>7147795820.9599981</v>
      </c>
      <c r="G24" s="42">
        <f t="shared" ref="G24:H24" si="3">SUM(G26:G34)</f>
        <v>680463456.91999984</v>
      </c>
      <c r="H24" s="42">
        <f t="shared" si="3"/>
        <v>686962190.90999997</v>
      </c>
      <c r="I24" s="42">
        <f>SUM(F24+G24-H24)</f>
        <v>7141297086.9699984</v>
      </c>
      <c r="J24" s="50">
        <f>SUM(I24-F24)</f>
        <v>-6498733.9899997711</v>
      </c>
      <c r="K24" s="16"/>
      <c r="L24" s="1"/>
      <c r="R24" s="1"/>
      <c r="S24" s="1"/>
    </row>
    <row r="25" spans="3:19" ht="15.75" customHeight="1">
      <c r="C25" s="6"/>
      <c r="D25" s="2"/>
      <c r="E25" s="34"/>
      <c r="F25" s="43"/>
      <c r="G25" s="44"/>
      <c r="H25" s="44"/>
      <c r="I25" s="44"/>
      <c r="J25" s="44"/>
      <c r="K25" s="16"/>
      <c r="L25" s="1"/>
      <c r="R25" s="1"/>
      <c r="S25" s="1"/>
    </row>
    <row r="26" spans="3:19" ht="15.75" customHeight="1">
      <c r="C26" s="6"/>
      <c r="D26" s="62" t="s">
        <v>21</v>
      </c>
      <c r="E26" s="62"/>
      <c r="F26" s="43">
        <v>17737348.699999999</v>
      </c>
      <c r="G26" s="44">
        <v>0</v>
      </c>
      <c r="H26" s="44">
        <v>0</v>
      </c>
      <c r="I26" s="53">
        <f t="shared" ref="I26:I31" si="4">SUM(F26+G26-H26)</f>
        <v>17737348.699999999</v>
      </c>
      <c r="J26" s="53">
        <f t="shared" ref="J26:J34" si="5">SUM(I26-F26)</f>
        <v>0</v>
      </c>
      <c r="K26" s="16"/>
      <c r="L26" s="1"/>
      <c r="R26" s="1"/>
      <c r="S26" s="1"/>
    </row>
    <row r="27" spans="3:19" ht="15.75" customHeight="1">
      <c r="C27" s="6"/>
      <c r="D27" s="62" t="s">
        <v>22</v>
      </c>
      <c r="E27" s="62"/>
      <c r="F27" s="43">
        <v>0</v>
      </c>
      <c r="G27" s="44">
        <v>0</v>
      </c>
      <c r="H27" s="44">
        <v>0</v>
      </c>
      <c r="I27" s="53">
        <f t="shared" si="4"/>
        <v>0</v>
      </c>
      <c r="J27" s="53">
        <f t="shared" si="5"/>
        <v>0</v>
      </c>
      <c r="K27" s="16"/>
      <c r="L27" s="1"/>
      <c r="R27" s="1"/>
      <c r="S27" s="1"/>
    </row>
    <row r="28" spans="3:19" ht="15.75" customHeight="1">
      <c r="C28" s="6"/>
      <c r="D28" s="62" t="s">
        <v>23</v>
      </c>
      <c r="E28" s="62"/>
      <c r="F28" s="43">
        <v>5558530581.1299992</v>
      </c>
      <c r="G28" s="44">
        <v>7816503.5300000003</v>
      </c>
      <c r="H28" s="44">
        <v>3098111.6</v>
      </c>
      <c r="I28" s="53">
        <f t="shared" si="4"/>
        <v>5563248973.0599985</v>
      </c>
      <c r="J28" s="53">
        <f t="shared" si="5"/>
        <v>4718391.9299993515</v>
      </c>
      <c r="K28" s="16"/>
      <c r="L28" s="1"/>
      <c r="R28" s="1"/>
      <c r="S28" s="1"/>
    </row>
    <row r="29" spans="3:19" ht="15.75" customHeight="1">
      <c r="C29" s="6"/>
      <c r="D29" s="62" t="s">
        <v>24</v>
      </c>
      <c r="E29" s="62"/>
      <c r="F29" s="43">
        <v>1449124625.3099995</v>
      </c>
      <c r="G29" s="44">
        <v>424025076.64999992</v>
      </c>
      <c r="H29" s="44">
        <v>426770034.21999991</v>
      </c>
      <c r="I29" s="53">
        <f t="shared" si="4"/>
        <v>1446379667.7399993</v>
      </c>
      <c r="J29" s="53">
        <f t="shared" si="5"/>
        <v>-2744957.5700001717</v>
      </c>
      <c r="K29" s="16"/>
      <c r="L29" s="1"/>
      <c r="R29" s="1"/>
      <c r="S29" s="1"/>
    </row>
    <row r="30" spans="3:19" ht="15.75" customHeight="1">
      <c r="C30" s="6"/>
      <c r="D30" s="62" t="s">
        <v>25</v>
      </c>
      <c r="E30" s="62"/>
      <c r="F30" s="43">
        <v>136567861.92000002</v>
      </c>
      <c r="G30" s="44">
        <v>4503706.4000000004</v>
      </c>
      <c r="H30" s="44">
        <v>6991706</v>
      </c>
      <c r="I30" s="53">
        <f t="shared" si="4"/>
        <v>134079862.32000002</v>
      </c>
      <c r="J30" s="53">
        <f t="shared" si="5"/>
        <v>-2487999.599999994</v>
      </c>
      <c r="K30" s="16"/>
      <c r="L30" s="1"/>
      <c r="R30" s="1"/>
      <c r="S30" s="1"/>
    </row>
    <row r="31" spans="3:19" ht="15.75" customHeight="1">
      <c r="C31" s="6"/>
      <c r="D31" s="62" t="s">
        <v>26</v>
      </c>
      <c r="E31" s="62"/>
      <c r="F31" s="43">
        <v>-14164596.099999996</v>
      </c>
      <c r="G31" s="44">
        <v>244118170.33999997</v>
      </c>
      <c r="H31" s="44">
        <v>250102339.09</v>
      </c>
      <c r="I31" s="53">
        <f t="shared" si="4"/>
        <v>-20148764.850000024</v>
      </c>
      <c r="J31" s="53">
        <f t="shared" si="5"/>
        <v>-5984168.7500000279</v>
      </c>
      <c r="K31" s="16"/>
      <c r="L31" s="1"/>
      <c r="R31" s="1"/>
      <c r="S31" s="1"/>
    </row>
    <row r="32" spans="3:19" ht="15.75" customHeight="1">
      <c r="C32" s="6"/>
      <c r="D32" s="62" t="s">
        <v>27</v>
      </c>
      <c r="E32" s="62"/>
      <c r="F32" s="43">
        <v>0</v>
      </c>
      <c r="G32" s="44">
        <v>0</v>
      </c>
      <c r="H32" s="44">
        <v>0</v>
      </c>
      <c r="I32" s="44">
        <v>0</v>
      </c>
      <c r="J32" s="53">
        <f t="shared" si="5"/>
        <v>0</v>
      </c>
      <c r="K32" s="16"/>
      <c r="L32" s="1"/>
      <c r="R32" s="1"/>
      <c r="S32" s="1"/>
    </row>
    <row r="33" spans="3:19" ht="15.75" customHeight="1">
      <c r="C33" s="6"/>
      <c r="D33" s="62" t="s">
        <v>28</v>
      </c>
      <c r="E33" s="62"/>
      <c r="F33" s="43">
        <v>0</v>
      </c>
      <c r="G33" s="44">
        <v>0</v>
      </c>
      <c r="H33" s="44">
        <v>0</v>
      </c>
      <c r="I33" s="44">
        <v>0</v>
      </c>
      <c r="J33" s="53">
        <f t="shared" si="5"/>
        <v>0</v>
      </c>
      <c r="K33" s="16"/>
      <c r="L33" s="1"/>
      <c r="R33" s="1"/>
      <c r="S33" s="1"/>
    </row>
    <row r="34" spans="3:19" ht="15.75" customHeight="1">
      <c r="C34" s="6"/>
      <c r="D34" s="62" t="s">
        <v>29</v>
      </c>
      <c r="E34" s="62"/>
      <c r="F34" s="43">
        <v>0</v>
      </c>
      <c r="G34" s="44">
        <v>0</v>
      </c>
      <c r="H34" s="44">
        <v>0</v>
      </c>
      <c r="I34" s="44">
        <v>0</v>
      </c>
      <c r="J34" s="53">
        <f t="shared" si="5"/>
        <v>0</v>
      </c>
      <c r="K34" s="16"/>
      <c r="L34" s="1"/>
      <c r="R34" s="1"/>
      <c r="S34" s="1"/>
    </row>
    <row r="35" spans="3:19" ht="15.75" customHeight="1">
      <c r="C35" s="6"/>
      <c r="D35" s="34"/>
      <c r="E35" s="34"/>
      <c r="F35" s="45"/>
      <c r="G35" s="46"/>
      <c r="H35" s="46"/>
      <c r="I35" s="46"/>
      <c r="J35" s="54"/>
      <c r="K35" s="16"/>
      <c r="L35" s="1"/>
      <c r="R35" s="1"/>
      <c r="S35" s="1"/>
    </row>
    <row r="36" spans="3:19" ht="15.75" customHeight="1">
      <c r="C36" s="17"/>
      <c r="D36" s="63" t="s">
        <v>30</v>
      </c>
      <c r="E36" s="63"/>
      <c r="F36" s="47">
        <f>SUM(F14+F24)</f>
        <v>7929625768.0399981</v>
      </c>
      <c r="G36" s="47">
        <f>SUM(G14+G24)</f>
        <v>5808900542.0200005</v>
      </c>
      <c r="H36" s="47">
        <f>SUM(H14+H24)</f>
        <v>5640263258.5699997</v>
      </c>
      <c r="I36" s="56">
        <f>SUM(F36+G36-H36)</f>
        <v>8098263051.4899979</v>
      </c>
      <c r="J36" s="55">
        <f>SUM(I36-F36)</f>
        <v>168637283.44999981</v>
      </c>
      <c r="K36" s="18"/>
      <c r="L36" s="1"/>
      <c r="R36" s="1"/>
      <c r="S36" s="1"/>
    </row>
    <row r="37" spans="3:19" ht="15.75" customHeight="1">
      <c r="C37" s="1"/>
      <c r="D37" s="36"/>
      <c r="E37" s="36"/>
      <c r="F37" s="13"/>
      <c r="G37" s="36"/>
      <c r="H37" s="36"/>
      <c r="I37" s="36"/>
      <c r="J37" s="36"/>
      <c r="K37" s="12"/>
      <c r="L37" s="1"/>
      <c r="R37" s="1"/>
      <c r="S37" s="1"/>
    </row>
    <row r="38" spans="3:19" ht="15.75" customHeight="1">
      <c r="C38" s="1"/>
      <c r="D38" s="60" t="s">
        <v>31</v>
      </c>
      <c r="E38" s="60"/>
      <c r="F38" s="60"/>
      <c r="G38" s="60"/>
      <c r="H38" s="60"/>
      <c r="I38" s="60"/>
      <c r="J38" s="60"/>
      <c r="K38" s="12"/>
      <c r="L38" s="1"/>
      <c r="R38" s="1"/>
      <c r="S38" s="1"/>
    </row>
    <row r="39" spans="3:19" ht="15.75" customHeight="1">
      <c r="C39" s="1"/>
      <c r="D39" s="35"/>
      <c r="E39" s="35"/>
      <c r="F39" s="35"/>
      <c r="G39" s="35"/>
      <c r="H39" s="35"/>
      <c r="I39" s="35"/>
      <c r="J39" s="35"/>
      <c r="K39" s="12"/>
      <c r="L39" s="1"/>
      <c r="R39" s="1"/>
      <c r="S39" s="1"/>
    </row>
    <row r="40" spans="3:19" ht="15.75" customHeight="1">
      <c r="C40" s="1"/>
      <c r="D40" s="7"/>
      <c r="E40" s="8"/>
      <c r="F40" s="9"/>
      <c r="G40" s="9"/>
      <c r="H40" s="1"/>
      <c r="I40" s="10"/>
      <c r="J40" s="8"/>
      <c r="K40" s="12"/>
      <c r="L40" s="1"/>
      <c r="R40" s="1"/>
      <c r="S40" s="1"/>
    </row>
    <row r="41" spans="3:19" ht="15.75" customHeight="1">
      <c r="C41" s="1"/>
      <c r="D41" s="57"/>
      <c r="E41" s="57"/>
      <c r="F41" s="9"/>
      <c r="G41" s="19"/>
      <c r="H41" s="19"/>
      <c r="I41" s="19"/>
      <c r="J41" s="19"/>
      <c r="K41" s="12"/>
      <c r="L41" s="1"/>
      <c r="R41" s="1"/>
      <c r="S41" s="1"/>
    </row>
    <row r="42" spans="3:19" ht="15.75" customHeight="1">
      <c r="C42" s="1"/>
      <c r="D42" s="58" t="s">
        <v>34</v>
      </c>
      <c r="E42" s="58"/>
      <c r="F42" s="11"/>
      <c r="H42" s="59" t="s">
        <v>35</v>
      </c>
      <c r="I42" s="59"/>
      <c r="J42" s="59"/>
      <c r="K42" s="12"/>
      <c r="L42" s="1"/>
      <c r="R42" s="1"/>
      <c r="S42" s="1"/>
    </row>
    <row r="43" spans="3:19" ht="15.75" customHeight="1">
      <c r="C43" s="1"/>
      <c r="D43" s="58" t="s">
        <v>32</v>
      </c>
      <c r="E43" s="58"/>
      <c r="F43" s="13"/>
      <c r="G43" s="36"/>
      <c r="H43" s="58" t="s">
        <v>33</v>
      </c>
      <c r="I43" s="58"/>
      <c r="J43" s="58"/>
      <c r="K43" s="12"/>
      <c r="L43" s="1"/>
      <c r="R43" s="1"/>
      <c r="S43" s="1"/>
    </row>
    <row r="44" spans="3:19" ht="15.75" customHeight="1">
      <c r="C44" s="1"/>
      <c r="D44" s="36"/>
      <c r="E44" s="36"/>
      <c r="F44" s="13"/>
      <c r="G44" s="36"/>
      <c r="H44" s="36"/>
      <c r="I44" s="36"/>
      <c r="J44" s="36"/>
      <c r="K44" s="12"/>
      <c r="L44" s="1"/>
      <c r="R44" s="1"/>
      <c r="S44" s="1"/>
    </row>
    <row r="45" spans="3:19" ht="15.75" customHeight="1">
      <c r="C45" s="1"/>
      <c r="D45" s="36"/>
      <c r="E45" s="36"/>
      <c r="F45" s="13"/>
      <c r="G45" s="36"/>
      <c r="H45" s="36"/>
      <c r="I45" s="36"/>
      <c r="J45" s="36"/>
      <c r="K45" s="12"/>
      <c r="L45" s="1"/>
      <c r="R45" s="1"/>
      <c r="S45" s="1"/>
    </row>
    <row r="46" spans="3:19" ht="15">
      <c r="C46" s="1"/>
      <c r="D46" s="36"/>
      <c r="E46" s="36"/>
      <c r="F46" s="13"/>
      <c r="G46" s="36"/>
      <c r="H46" s="36"/>
      <c r="I46" s="36"/>
      <c r="J46" s="36"/>
      <c r="K46" s="12"/>
      <c r="L46" s="1"/>
      <c r="R46" s="1"/>
      <c r="S46" s="1"/>
    </row>
    <row r="47" spans="3:19" ht="15">
      <c r="C47" s="1"/>
      <c r="D47" s="36"/>
      <c r="E47" s="36"/>
      <c r="F47" s="13"/>
      <c r="G47" s="36"/>
      <c r="H47" s="36"/>
      <c r="I47" s="36"/>
      <c r="J47" s="36"/>
      <c r="K47" s="12"/>
      <c r="L47" s="1"/>
      <c r="R47" s="1"/>
      <c r="S47" s="1"/>
    </row>
    <row r="48" spans="3:19" ht="15">
      <c r="D48" s="1"/>
      <c r="E48" s="1"/>
      <c r="F48" s="14"/>
      <c r="G48" s="1"/>
      <c r="H48" s="1"/>
      <c r="I48" s="1"/>
    </row>
    <row r="49" spans="4:9" ht="15" hidden="1">
      <c r="D49" s="1"/>
      <c r="E49" s="1"/>
      <c r="F49" s="14"/>
      <c r="G49" s="1"/>
      <c r="H49" s="1"/>
      <c r="I49" s="1"/>
    </row>
  </sheetData>
  <mergeCells count="35">
    <mergeCell ref="C7:K7"/>
    <mergeCell ref="E2:I2"/>
    <mergeCell ref="E3:I3"/>
    <mergeCell ref="E4:I4"/>
    <mergeCell ref="E5:I5"/>
    <mergeCell ref="E6:I6"/>
    <mergeCell ref="D22:E22"/>
    <mergeCell ref="C8:K8"/>
    <mergeCell ref="D9:E10"/>
    <mergeCell ref="C11:K11"/>
    <mergeCell ref="D12:E12"/>
    <mergeCell ref="D14:E14"/>
    <mergeCell ref="D16:E16"/>
    <mergeCell ref="D17:E17"/>
    <mergeCell ref="D18:E18"/>
    <mergeCell ref="D19:E19"/>
    <mergeCell ref="D20:E20"/>
    <mergeCell ref="D21:E21"/>
    <mergeCell ref="D38:J38"/>
    <mergeCell ref="D24:E24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6:E36"/>
    <mergeCell ref="D41:E41"/>
    <mergeCell ref="D42:E42"/>
    <mergeCell ref="H42:J42"/>
    <mergeCell ref="D43:E43"/>
    <mergeCell ref="H43:J43"/>
  </mergeCells>
  <printOptions horizontalCentered="1" verticalCentered="1"/>
  <pageMargins left="0.31496062992125984" right="0.31496062992125984" top="0.87" bottom="0.35433070866141736" header="0.31496062992125984" footer="0"/>
  <pageSetup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 (2)</vt:lpstr>
      <vt:lpstr>'Zapopan (2)'!Área_de_impresión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cgloria</cp:lastModifiedBy>
  <cp:revision/>
  <dcterms:created xsi:type="dcterms:W3CDTF">2014-09-04T18:46:51Z</dcterms:created>
  <dcterms:modified xsi:type="dcterms:W3CDTF">2016-11-14T21:21:51Z</dcterms:modified>
</cp:coreProperties>
</file>