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53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9" i="5"/>
  <c r="I20"/>
  <c r="I18"/>
  <c r="J18" s="1"/>
  <c r="I17"/>
  <c r="F14"/>
  <c r="G14"/>
  <c r="H14"/>
  <c r="I28"/>
  <c r="I27"/>
  <c r="J27" s="1"/>
  <c r="I26"/>
  <c r="J26" s="1"/>
  <c r="I31"/>
  <c r="I30"/>
  <c r="I29"/>
  <c r="J34"/>
  <c r="J33"/>
  <c r="J32"/>
  <c r="J31"/>
  <c r="J30"/>
  <c r="J29"/>
  <c r="J28"/>
  <c r="J22"/>
  <c r="J21"/>
  <c r="J19"/>
  <c r="G24"/>
  <c r="H24"/>
  <c r="F24"/>
  <c r="J17"/>
  <c r="J20"/>
  <c r="I21"/>
  <c r="I22"/>
  <c r="I16"/>
  <c r="J16" s="1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<sst xmlns="http://schemas.openxmlformats.org/spreadsheetml/2006/main" count="37" uniqueCount="37">
  <si>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</si>
  <si>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</si>
  <si>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</si>
  <si>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</si>
  <si>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</si>
  <si>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</si>
  <si>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</si>
  <si>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</si>
  <si>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</si>
  <si>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</si>
  <si>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</si>
  <si>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</si>
  <si>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</si>
  <si>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</si>
  <si>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</si>
  <si>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</si>
  <si>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</si>
  <si>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</si>
  <si>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</si>
  <si>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</si>
  <si>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</si>
  <si>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</si>
  <si>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</si>
  <si>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</si>
  <si>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</si>
  <si>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</si>
  <si>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</si>
  <si>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</si>
  <si>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</si>
  <si>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</si>
  <si>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</si>
  <si>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</si>
  <si>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</si>
  <si>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</si>
  <si>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</si>
  <si>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</si>
  <si>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31 de Enero 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</si>
</sst>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28" zoomScaleNormal="100" workbookViewId="0">
      <selection activeCell="I34" sqref="I34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64"/>
      <c r="D8" s="64"/>
      <c r="E8" s="64"/>
      <c r="F8" s="64"/>
      <c r="G8" s="64"/>
      <c r="H8" s="64"/>
      <c r="I8" s="64"/>
      <c r="J8" s="64"/>
      <c r="K8" s="64"/>
      <c r="L8" s="1"/>
      <c r="R8" s="1"/>
      <c r="S8" s="1"/>
    </row>
    <row r="9" spans="3:19" ht="15.75" customHeight="1">
      <c r="C9" s="22"/>
      <c r="D9" s="65" t="s">
        <v>3</v>
      </c>
      <c r="E9" s="65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6"/>
      <c r="E10" s="66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7"/>
      <c r="D11" s="68"/>
      <c r="E11" s="68"/>
      <c r="F11" s="68"/>
      <c r="G11" s="68"/>
      <c r="H11" s="68"/>
      <c r="I11" s="68"/>
      <c r="J11" s="68"/>
      <c r="K11" s="69"/>
      <c r="L11" s="1"/>
      <c r="R11" s="1"/>
      <c r="S11" s="1"/>
    </row>
    <row r="12" spans="3:19" ht="15.75" customHeight="1">
      <c r="C12" s="3"/>
      <c r="D12" s="70" t="s">
        <v>11</v>
      </c>
      <c r="E12" s="70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1" t="s">
        <v>12</v>
      </c>
      <c r="E14" s="61"/>
      <c r="F14" s="39">
        <f>SUM(F16:F22)</f>
        <v>781829947.08000016</v>
      </c>
      <c r="G14" s="39">
        <f t="shared" ref="G14:H14" si="0">SUM(G16:G22)</f>
        <v>5128437085.1000004</v>
      </c>
      <c r="H14" s="39">
        <f t="shared" si="0"/>
        <v>4953301067.6599998</v>
      </c>
      <c r="I14" s="48">
        <f>SUM(F14+G14-H14)</f>
        <v>956965964.52000046</v>
      </c>
      <c r="J14" s="51">
        <f>SUM(I14-F14)</f>
        <v>175136017.4400003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2"/>
      <c r="K15" s="16"/>
      <c r="L15" s="1"/>
      <c r="R15" s="1"/>
      <c r="S15" s="1"/>
    </row>
    <row r="16" spans="3:19" ht="15.75" customHeight="1">
      <c r="C16" s="6"/>
      <c r="D16" s="62" t="s">
        <v>13</v>
      </c>
      <c r="E16" s="62"/>
      <c r="F16" s="40">
        <v>676336345.11000013</v>
      </c>
      <c r="G16" s="41">
        <v>5080029029.0799999</v>
      </c>
      <c r="H16" s="41">
        <v>4892000917.4299994</v>
      </c>
      <c r="I16" s="49">
        <f>SUM(F16+G16-H16)</f>
        <v>864364456.76000118</v>
      </c>
      <c r="J16" s="52">
        <f t="shared" ref="J16:J22" si="1">SUM(I16-F16)</f>
        <v>188028111.65000105</v>
      </c>
      <c r="K16" s="16"/>
      <c r="L16" s="1"/>
      <c r="R16" s="1"/>
      <c r="S16" s="1"/>
    </row>
    <row r="17" spans="3:19" ht="15.75" customHeight="1">
      <c r="C17" s="6"/>
      <c r="D17" s="62" t="s">
        <v>14</v>
      </c>
      <c r="E17" s="62"/>
      <c r="F17" s="40">
        <v>97214690.400000006</v>
      </c>
      <c r="G17" s="41">
        <v>-1652004.6199999992</v>
      </c>
      <c r="H17" s="41">
        <v>11310089.59</v>
      </c>
      <c r="I17" s="49">
        <f>SUM(F17+G17-H17)</f>
        <v>84252596.189999998</v>
      </c>
      <c r="J17" s="52">
        <f t="shared" si="1"/>
        <v>-12962094.210000008</v>
      </c>
      <c r="K17" s="16"/>
      <c r="L17" s="1"/>
      <c r="R17" s="1"/>
      <c r="S17" s="1"/>
    </row>
    <row r="18" spans="3:19" ht="15.75" customHeight="1">
      <c r="C18" s="6"/>
      <c r="D18" s="62" t="s">
        <v>15</v>
      </c>
      <c r="E18" s="62"/>
      <c r="F18" s="40">
        <v>99543.45</v>
      </c>
      <c r="G18" s="41">
        <v>70000</v>
      </c>
      <c r="H18" s="41">
        <v>0</v>
      </c>
      <c r="I18" s="49">
        <f>SUM(F18+G18-H18)</f>
        <v>169543.45</v>
      </c>
      <c r="J18" s="49">
        <f t="shared" si="1"/>
        <v>70000.000000000015</v>
      </c>
      <c r="K18" s="16"/>
      <c r="L18" s="1"/>
      <c r="R18" s="1"/>
      <c r="S18" s="1"/>
    </row>
    <row r="19" spans="3:19" ht="15.75" customHeight="1">
      <c r="C19" s="6"/>
      <c r="D19" s="62" t="s">
        <v>16</v>
      </c>
      <c r="E19" s="62"/>
      <c r="F19" s="40">
        <v>0</v>
      </c>
      <c r="G19" s="41">
        <v>0</v>
      </c>
      <c r="H19" s="41">
        <v>0</v>
      </c>
      <c r="I19" s="49">
        <f>SUM(F19+G19-H19)</f>
        <v>0</v>
      </c>
      <c r="J19" s="49">
        <f t="shared" si="1"/>
        <v>0</v>
      </c>
      <c r="K19" s="16"/>
      <c r="L19" s="1"/>
      <c r="R19" s="1"/>
      <c r="S19" s="1"/>
    </row>
    <row r="20" spans="3:19" ht="15.75" customHeight="1">
      <c r="C20" s="6"/>
      <c r="D20" s="62" t="s">
        <v>17</v>
      </c>
      <c r="E20" s="62"/>
      <c r="F20" s="40">
        <v>8179368.1200000001</v>
      </c>
      <c r="G20" s="41">
        <v>49990060.640000001</v>
      </c>
      <c r="H20" s="41">
        <v>49990060.640000001</v>
      </c>
      <c r="I20" s="49">
        <f>SUM(F20+G20-H20)</f>
        <v>8179368.1199999973</v>
      </c>
      <c r="J20" s="49">
        <f t="shared" si="1"/>
        <v>-2.7939677238464355E-9</v>
      </c>
      <c r="K20" s="16"/>
      <c r="L20" s="1"/>
      <c r="R20" s="1"/>
      <c r="S20" s="1"/>
    </row>
    <row r="21" spans="3:19" ht="15.75" customHeight="1">
      <c r="C21" s="6"/>
      <c r="D21" s="62" t="s">
        <v>18</v>
      </c>
      <c r="E21" s="62"/>
      <c r="F21" s="40">
        <v>0</v>
      </c>
      <c r="G21" s="41">
        <v>0</v>
      </c>
      <c r="H21" s="41">
        <v>0</v>
      </c>
      <c r="I21" s="49">
        <f t="shared" ref="I21:I22" si="2">SUM(F21+G21-H21)</f>
        <v>0</v>
      </c>
      <c r="J21" s="49">
        <f t="shared" si="1"/>
        <v>0</v>
      </c>
      <c r="K21" s="16"/>
      <c r="L21" s="1"/>
      <c r="R21" s="1"/>
      <c r="S21" s="1"/>
    </row>
    <row r="22" spans="3:19" ht="15.75" customHeight="1">
      <c r="C22" s="6"/>
      <c r="D22" s="62" t="s">
        <v>19</v>
      </c>
      <c r="E22" s="62"/>
      <c r="F22" s="40">
        <v>0</v>
      </c>
      <c r="G22" s="41">
        <v>0</v>
      </c>
      <c r="H22" s="41">
        <v>0</v>
      </c>
      <c r="I22" s="49">
        <f t="shared" si="2"/>
        <v>0</v>
      </c>
      <c r="J22" s="49">
        <f t="shared" si="1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1" t="s">
        <v>20</v>
      </c>
      <c r="E24" s="61"/>
      <c r="F24" s="42">
        <f>SUM(F26:F34)</f>
        <v>7147795820.9599981</v>
      </c>
      <c r="G24" s="42">
        <f t="shared" ref="G24:H24" si="3">SUM(G26:G34)</f>
        <v>680463456.91999984</v>
      </c>
      <c r="H24" s="42">
        <f t="shared" si="3"/>
        <v>686962190.90999997</v>
      </c>
      <c r="I24" s="42">
        <f>SUM(F24+G24-H24)</f>
        <v>7141297086.9699984</v>
      </c>
      <c r="J24" s="50">
        <f>SUM(I24-F24)</f>
        <v>-6498733.9899997711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2" t="s">
        <v>21</v>
      </c>
      <c r="E26" s="62"/>
      <c r="F26" s="43">
        <v>17737348.699999999</v>
      </c>
      <c r="G26" s="44">
        <v>0</v>
      </c>
      <c r="H26" s="44">
        <v>0</v>
      </c>
      <c r="I26" s="53">
        <f t="shared" ref="I26:I31" si="4">SUM(F26+G26-H26)</f>
        <v>17737348.699999999</v>
      </c>
      <c r="J26" s="53">
        <f t="shared" ref="J26:J34" si="5">SUM(I26-F26)</f>
        <v>0</v>
      </c>
      <c r="K26" s="16"/>
      <c r="L26" s="1"/>
      <c r="R26" s="1"/>
      <c r="S26" s="1"/>
    </row>
    <row r="27" spans="3:19" ht="15.75" customHeight="1">
      <c r="C27" s="6"/>
      <c r="D27" s="62" t="s">
        <v>22</v>
      </c>
      <c r="E27" s="62"/>
      <c r="F27" s="43">
        <v>0</v>
      </c>
      <c r="G27" s="44">
        <v>0</v>
      </c>
      <c r="H27" s="44">
        <v>0</v>
      </c>
      <c r="I27" s="53">
        <f t="shared" si="4"/>
        <v>0</v>
      </c>
      <c r="J27" s="53">
        <f t="shared" si="5"/>
        <v>0</v>
      </c>
      <c r="K27" s="16"/>
      <c r="L27" s="1"/>
      <c r="R27" s="1"/>
      <c r="S27" s="1"/>
    </row>
    <row r="28" spans="3:19" ht="15.75" customHeight="1">
      <c r="C28" s="6"/>
      <c r="D28" s="62" t="s">
        <v>23</v>
      </c>
      <c r="E28" s="62"/>
      <c r="F28" s="43">
        <v>5558530581.1299992</v>
      </c>
      <c r="G28" s="44">
        <v>7816503.5300000003</v>
      </c>
      <c r="H28" s="44">
        <v>3098111.6</v>
      </c>
      <c r="I28" s="53">
        <f t="shared" si="4"/>
        <v>5563248973.0599985</v>
      </c>
      <c r="J28" s="53">
        <f t="shared" si="5"/>
        <v>4718391.9299993515</v>
      </c>
      <c r="K28" s="16"/>
      <c r="L28" s="1"/>
      <c r="R28" s="1"/>
      <c r="S28" s="1"/>
    </row>
    <row r="29" spans="3:19" ht="15.75" customHeight="1">
      <c r="C29" s="6"/>
      <c r="D29" s="62" t="s">
        <v>24</v>
      </c>
      <c r="E29" s="62"/>
      <c r="F29" s="43">
        <v>1449124625.3099995</v>
      </c>
      <c r="G29" s="44">
        <v>424025076.64999992</v>
      </c>
      <c r="H29" s="44">
        <v>426770034.21999991</v>
      </c>
      <c r="I29" s="53">
        <f t="shared" si="4"/>
        <v>1446379667.7399993</v>
      </c>
      <c r="J29" s="53">
        <f t="shared" si="5"/>
        <v>-2744957.5700001717</v>
      </c>
      <c r="K29" s="16"/>
      <c r="L29" s="1"/>
      <c r="R29" s="1"/>
      <c r="S29" s="1"/>
    </row>
    <row r="30" spans="3:19" ht="15.75" customHeight="1">
      <c r="C30" s="6"/>
      <c r="D30" s="62" t="s">
        <v>25</v>
      </c>
      <c r="E30" s="62"/>
      <c r="F30" s="43">
        <v>136567861.92000002</v>
      </c>
      <c r="G30" s="44">
        <v>4503706.4000000004</v>
      </c>
      <c r="H30" s="44">
        <v>6991706</v>
      </c>
      <c r="I30" s="53">
        <f t="shared" si="4"/>
        <v>134079862.32000002</v>
      </c>
      <c r="J30" s="53">
        <f t="shared" si="5"/>
        <v>-2487999.599999994</v>
      </c>
      <c r="K30" s="16"/>
      <c r="L30" s="1"/>
      <c r="R30" s="1"/>
      <c r="S30" s="1"/>
    </row>
    <row r="31" spans="3:19" ht="15.75" customHeight="1">
      <c r="C31" s="6"/>
      <c r="D31" s="62" t="s">
        <v>26</v>
      </c>
      <c r="E31" s="62"/>
      <c r="F31" s="43">
        <v>-14164596.099999996</v>
      </c>
      <c r="G31" s="44">
        <v>244118170.33999997</v>
      </c>
      <c r="H31" s="44">
        <v>250102339.09</v>
      </c>
      <c r="I31" s="53">
        <f t="shared" si="4"/>
        <v>-20148764.850000024</v>
      </c>
      <c r="J31" s="53">
        <f t="shared" si="5"/>
        <v>-5984168.7500000279</v>
      </c>
      <c r="K31" s="16"/>
      <c r="L31" s="1"/>
      <c r="R31" s="1"/>
      <c r="S31" s="1"/>
    </row>
    <row r="32" spans="3:19" ht="15.75" customHeight="1">
      <c r="C32" s="6"/>
      <c r="D32" s="62" t="s">
        <v>27</v>
      </c>
      <c r="E32" s="62"/>
      <c r="F32" s="43">
        <v>0</v>
      </c>
      <c r="G32" s="44">
        <v>0</v>
      </c>
      <c r="H32" s="44">
        <v>0</v>
      </c>
      <c r="I32" s="44">
        <v>0</v>
      </c>
      <c r="J32" s="53">
        <f t="shared" si="5"/>
        <v>0</v>
      </c>
      <c r="K32" s="16"/>
      <c r="L32" s="1"/>
      <c r="R32" s="1"/>
      <c r="S32" s="1"/>
    </row>
    <row r="33" spans="3:19" ht="15.75" customHeight="1">
      <c r="C33" s="6"/>
      <c r="D33" s="62" t="s">
        <v>28</v>
      </c>
      <c r="E33" s="62"/>
      <c r="F33" s="43">
        <v>0</v>
      </c>
      <c r="G33" s="44">
        <v>0</v>
      </c>
      <c r="H33" s="44">
        <v>0</v>
      </c>
      <c r="I33" s="44">
        <v>0</v>
      </c>
      <c r="J33" s="53">
        <f t="shared" si="5"/>
        <v>0</v>
      </c>
      <c r="K33" s="16"/>
      <c r="L33" s="1"/>
      <c r="R33" s="1"/>
      <c r="S33" s="1"/>
    </row>
    <row r="34" spans="3:19" ht="15.75" customHeight="1">
      <c r="C34" s="6"/>
      <c r="D34" s="62" t="s">
        <v>29</v>
      </c>
      <c r="E34" s="62"/>
      <c r="F34" s="43">
        <v>0</v>
      </c>
      <c r="G34" s="44">
        <v>0</v>
      </c>
      <c r="H34" s="44">
        <v>0</v>
      </c>
      <c r="I34" s="44">
        <v>0</v>
      </c>
      <c r="J34" s="53">
        <f t="shared" si="5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4"/>
      <c r="K35" s="16"/>
      <c r="L35" s="1"/>
      <c r="R35" s="1"/>
      <c r="S35" s="1"/>
    </row>
    <row r="36" spans="3:19" ht="15.75" customHeight="1">
      <c r="C36" s="17"/>
      <c r="D36" s="63" t="s">
        <v>30</v>
      </c>
      <c r="E36" s="63"/>
      <c r="F36" s="47">
        <f>SUM(F14+F24)</f>
        <v>7929625768.0399981</v>
      </c>
      <c r="G36" s="47">
        <f>SUM(G14+G24)</f>
        <v>5808900542.0200005</v>
      </c>
      <c r="H36" s="47">
        <f>SUM(H14+H24)</f>
        <v>5640263258.5699997</v>
      </c>
      <c r="I36" s="56">
        <f>SUM(F36+G36-H36)</f>
        <v>8098263051.4899979</v>
      </c>
      <c r="J36" s="55">
        <f>SUM(I36-F36)</f>
        <v>168637283.44999981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0" t="s">
        <v>31</v>
      </c>
      <c r="E38" s="60"/>
      <c r="F38" s="60"/>
      <c r="G38" s="60"/>
      <c r="H38" s="60"/>
      <c r="I38" s="60"/>
      <c r="J38" s="60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57"/>
      <c r="E41" s="57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58" t="s">
        <v>34</v>
      </c>
      <c r="E42" s="58"/>
      <c r="F42" s="11"/>
      <c r="H42" s="59" t="s">
        <v>35</v>
      </c>
      <c r="I42" s="59"/>
      <c r="J42" s="59"/>
      <c r="K42" s="12"/>
      <c r="L42" s="1"/>
      <c r="R42" s="1"/>
      <c r="S42" s="1"/>
    </row>
    <row r="43" spans="3:19" ht="15.75" customHeight="1">
      <c r="C43" s="1"/>
      <c r="D43" s="58" t="s">
        <v>32</v>
      </c>
      <c r="E43" s="58"/>
      <c r="F43" s="13"/>
      <c r="G43" s="36"/>
      <c r="H43" s="58" t="s">
        <v>33</v>
      </c>
      <c r="I43" s="58"/>
      <c r="J43" s="58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C7:K7"/>
    <mergeCell ref="E2:I2"/>
    <mergeCell ref="E3:I3"/>
    <mergeCell ref="E4:I4"/>
    <mergeCell ref="E5:I5"/>
    <mergeCell ref="E6:I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41:E41"/>
    <mergeCell ref="D42:E42"/>
    <mergeCell ref="H42:J42"/>
    <mergeCell ref="D43:E43"/>
    <mergeCell ref="H43:J4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2016-11-14T21:21:51Z</dcterms:modified>
</cp:coreProperties>
</file>