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320" windowWidth="17715" windowHeight="5670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H12" i="4"/>
  <c r="G12"/>
  <c r="H36"/>
  <c r="G36"/>
  <c r="F36"/>
  <c r="E36"/>
  <c r="D36"/>
  <c r="I12"/>
  <c r="I40"/>
  <c r="E28" l="1"/>
  <c r="H28"/>
  <c r="G28"/>
  <c r="H24"/>
  <c r="G24"/>
  <c r="G15"/>
  <c r="F20"/>
  <c r="I20" s="1"/>
  <c r="F19"/>
  <c r="I19" s="1"/>
  <c r="E24"/>
  <c r="E15"/>
  <c r="D15"/>
  <c r="I18"/>
  <c r="F18"/>
  <c r="F17"/>
  <c r="I17" s="1"/>
  <c r="F13"/>
  <c r="F16"/>
  <c r="I16" s="1"/>
  <c r="F40" l="1"/>
  <c r="I39"/>
  <c r="F38"/>
  <c r="I38" s="1"/>
  <c r="F37"/>
  <c r="I37" s="1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F12"/>
  <c r="E12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<sst xmlns="http://schemas.openxmlformats.org/spreadsheetml/2006/main" count="48" uniqueCount="48">
  <si>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</si>
  <si>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</si>
  <si>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</si>
  <si>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</si>
  <si>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</si>
  <si>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</si>
  <si>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</si>
  <si>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</si>
  <si>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</si>
  <si>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</si>
  <si>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</si>
  <si>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</si>
  <si>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</si>
  <si>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</si>
  <si>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</si>
  <si>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</si>
  <si>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</si>
  <si>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</si>
  <si>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</si>
  <si>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</si>
  <si>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</si>
  <si>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</si>
  <si>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</si>
  <si>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</si>
  <si>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</si>
  <si>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</si>
  <si>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</si>
  <si>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</si>
  <si>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</si>
  <si>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</si>
  <si>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</si>
  <si>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</si>
  <si>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</si>
  <si>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</si>
  <si>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</si>
  <si>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</si>
  <si>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</si>
  <si>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</si>
  <si>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</si>
  <si>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</si>
  <si>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</si>
  <si>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</si>
  <si>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</si>
  <si>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</si>
  <si>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</si>
  <si>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</si>
  <si>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</si>
  <si>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Del 01 de Enero al 31 de Agosto  2017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</si>
</sst>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B1" zoomScaleNormal="100" zoomScaleSheetLayoutView="100" workbookViewId="0">
      <selection activeCell="D6" sqref="D6:J6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29318350.149999999</v>
      </c>
      <c r="E12" s="6">
        <f t="shared" ref="E12:H12" si="0">SUM(E13:E14)</f>
        <v>1367063.5</v>
      </c>
      <c r="F12" s="6">
        <f t="shared" si="0"/>
        <v>30685413.649999999</v>
      </c>
      <c r="G12" s="6">
        <f t="shared" si="0"/>
        <v>15097487.890000001</v>
      </c>
      <c r="H12" s="6">
        <f t="shared" si="0"/>
        <v>14358378.539999999</v>
      </c>
      <c r="I12" s="7">
        <f>SUM(F12-G12)</f>
        <v>15587925.759999998</v>
      </c>
    </row>
    <row r="13" spans="1:14">
      <c r="B13" s="2"/>
      <c r="C13" s="1" t="s">
        <v>13</v>
      </c>
      <c r="D13" s="8">
        <v>29318350.149999999</v>
      </c>
      <c r="E13" s="8">
        <v>1367063.5</v>
      </c>
      <c r="F13" s="9">
        <f>SUM(D13+E13)</f>
        <v>30685413.649999999</v>
      </c>
      <c r="G13" s="8">
        <v>15097487.890000001</v>
      </c>
      <c r="H13" s="8">
        <v>14358378.539999999</v>
      </c>
      <c r="I13" s="10">
        <f>SUM(F13-G13)</f>
        <v>15587925.759999998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3464084225.3899999</v>
      </c>
      <c r="E15" s="11">
        <f>SUM(E16:E23)</f>
        <v>518678783.72000003</v>
      </c>
      <c r="F15" s="11">
        <f t="shared" ref="F15:I15" si="1">SUM(F16:F23)</f>
        <v>3982763009.1100001</v>
      </c>
      <c r="G15" s="11">
        <f>SUM(G16:G23)</f>
        <v>2459317088.0999999</v>
      </c>
      <c r="H15" s="11">
        <f t="shared" si="1"/>
        <v>2401850705.9900002</v>
      </c>
      <c r="I15" s="12">
        <f t="shared" si="1"/>
        <v>1523445921.0100007</v>
      </c>
    </row>
    <row r="16" spans="1:14">
      <c r="B16" s="2"/>
      <c r="C16" s="1" t="s">
        <v>16</v>
      </c>
      <c r="D16" s="8">
        <v>2777281896.7800002</v>
      </c>
      <c r="E16" s="8">
        <v>448387601.88</v>
      </c>
      <c r="F16" s="9">
        <f>SUM(D16+E16)</f>
        <v>3225669498.6600003</v>
      </c>
      <c r="G16" s="8">
        <v>2016622941.8</v>
      </c>
      <c r="H16" s="8">
        <v>1970264724.73</v>
      </c>
      <c r="I16" s="10">
        <f>SUM(F16-G16)</f>
        <v>1209046556.8600004</v>
      </c>
    </row>
    <row r="17" spans="2:9">
      <c r="B17" s="2"/>
      <c r="C17" s="1" t="s">
        <v>17</v>
      </c>
      <c r="D17" s="8">
        <v>63753729.18</v>
      </c>
      <c r="E17" s="8">
        <v>7318675</v>
      </c>
      <c r="F17" s="9">
        <f>SUM(D17+E17)</f>
        <v>71072404.180000007</v>
      </c>
      <c r="G17" s="8">
        <v>44499917.280000001</v>
      </c>
      <c r="H17" s="8">
        <v>43954702.670000002</v>
      </c>
      <c r="I17" s="10">
        <f>SUM(F17-G17)</f>
        <v>26572486.900000006</v>
      </c>
    </row>
    <row r="18" spans="2:9" ht="24">
      <c r="B18" s="2"/>
      <c r="C18" s="1" t="s">
        <v>18</v>
      </c>
      <c r="D18" s="8">
        <v>443418537.94999999</v>
      </c>
      <c r="E18" s="8">
        <v>53600042.619999997</v>
      </c>
      <c r="F18" s="9">
        <f>SUM(D18+E18)</f>
        <v>497018580.56999999</v>
      </c>
      <c r="G18" s="8">
        <v>282495500.94999999</v>
      </c>
      <c r="H18" s="8">
        <v>273222247.83999997</v>
      </c>
      <c r="I18" s="10">
        <f>SUM(F18-G18)</f>
        <v>214523079.62</v>
      </c>
    </row>
    <row r="19" spans="2:9">
      <c r="B19" s="2"/>
      <c r="C19" s="1" t="s">
        <v>19</v>
      </c>
      <c r="D19" s="8">
        <v>113347673.95999999</v>
      </c>
      <c r="E19" s="8">
        <v>4716206.24</v>
      </c>
      <c r="F19" s="9">
        <f>SUM(D19+E19)</f>
        <v>118063880.19999999</v>
      </c>
      <c r="G19" s="8">
        <v>74556925.519999996</v>
      </c>
      <c r="H19" s="8">
        <v>73729199.909999996</v>
      </c>
      <c r="I19" s="10">
        <f>SUM(F19-G19)</f>
        <v>43506954.679999992</v>
      </c>
    </row>
    <row r="20" spans="2:9">
      <c r="B20" s="2"/>
      <c r="C20" s="1" t="s">
        <v>20</v>
      </c>
      <c r="D20" s="8">
        <v>66282387.520000003</v>
      </c>
      <c r="E20" s="8">
        <v>4656257.9800000004</v>
      </c>
      <c r="F20" s="9">
        <f>SUM(D20+E20)</f>
        <v>70938645.5</v>
      </c>
      <c r="G20" s="8">
        <v>41141802.549999997</v>
      </c>
      <c r="H20" s="8">
        <v>40679830.840000004</v>
      </c>
      <c r="I20" s="10">
        <f>SUM(F20-G20)</f>
        <v>29796842.950000003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/>
      <c r="E22" s="8"/>
      <c r="F22" s="9"/>
      <c r="G22" s="8"/>
      <c r="H22" s="8"/>
      <c r="I22" s="10"/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2292001321.3299999</v>
      </c>
      <c r="E24" s="11">
        <f>SUM(E25:E27)</f>
        <v>-124481725.5</v>
      </c>
      <c r="F24" s="11">
        <f>SUM(F25:F27)</f>
        <v>2167519595.8299999</v>
      </c>
      <c r="G24" s="11">
        <f>SUM(G25:G27)</f>
        <v>1331800144.01</v>
      </c>
      <c r="H24" s="11">
        <f>SUM(H25:H27)</f>
        <v>1290158826.05</v>
      </c>
      <c r="I24" s="12">
        <f t="shared" ref="I24" si="4">SUM(I25:I27)</f>
        <v>835719451.82000005</v>
      </c>
    </row>
    <row r="25" spans="2:9" ht="24">
      <c r="B25" s="2"/>
      <c r="C25" s="1" t="s">
        <v>25</v>
      </c>
      <c r="D25" s="8">
        <v>222110293.41</v>
      </c>
      <c r="E25" s="8">
        <v>60891495.210000001</v>
      </c>
      <c r="F25" s="9">
        <f t="shared" si="2"/>
        <v>283001788.62</v>
      </c>
      <c r="G25" s="8">
        <v>178257235.24000001</v>
      </c>
      <c r="H25" s="8">
        <v>176281775.27000001</v>
      </c>
      <c r="I25" s="10">
        <f t="shared" ref="I25:I28" si="5">SUM(F25-G25)</f>
        <v>104744553.38</v>
      </c>
    </row>
    <row r="26" spans="2:9" ht="24">
      <c r="B26" s="2"/>
      <c r="C26" s="1" t="s">
        <v>26</v>
      </c>
      <c r="D26" s="8">
        <v>1394891027.9200001</v>
      </c>
      <c r="E26" s="8">
        <v>-185373220.71000001</v>
      </c>
      <c r="F26" s="9">
        <f t="shared" si="2"/>
        <v>1209517807.21</v>
      </c>
      <c r="G26" s="8">
        <v>591097638.62</v>
      </c>
      <c r="H26" s="8">
        <v>579348447.33000004</v>
      </c>
      <c r="I26" s="10">
        <f t="shared" si="5"/>
        <v>618420168.59000003</v>
      </c>
    </row>
    <row r="27" spans="2:9">
      <c r="B27" s="2"/>
      <c r="C27" s="1" t="s">
        <v>27</v>
      </c>
      <c r="D27" s="8">
        <v>675000000</v>
      </c>
      <c r="E27" s="8">
        <v>0</v>
      </c>
      <c r="F27" s="9">
        <f t="shared" si="2"/>
        <v>675000000</v>
      </c>
      <c r="G27" s="8">
        <v>562445270.14999998</v>
      </c>
      <c r="H27" s="8">
        <v>534528603.44999999</v>
      </c>
      <c r="I27" s="10">
        <f t="shared" si="5"/>
        <v>112554729.85000002</v>
      </c>
    </row>
    <row r="28" spans="2:9">
      <c r="B28" s="46" t="s">
        <v>28</v>
      </c>
      <c r="C28" s="47"/>
      <c r="D28" s="11">
        <f>SUM(D29:D30)</f>
        <v>205804095.59</v>
      </c>
      <c r="E28" s="11">
        <f>SUM(E29:E30)</f>
        <v>19420026.510000002</v>
      </c>
      <c r="F28" s="11">
        <f>SUM(F29:F30)</f>
        <v>225224122.09999999</v>
      </c>
      <c r="G28" s="11">
        <f>SUM(G29:G30)</f>
        <v>158047600.59999999</v>
      </c>
      <c r="H28" s="11">
        <f>SUM(H29:H30)</f>
        <v>156589249.99000001</v>
      </c>
      <c r="I28" s="12">
        <f t="shared" si="5"/>
        <v>67176521.5</v>
      </c>
    </row>
    <row r="29" spans="2:9" ht="24">
      <c r="B29" s="2"/>
      <c r="C29" s="1" t="s">
        <v>29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30</v>
      </c>
      <c r="D30" s="8">
        <v>205804095.59</v>
      </c>
      <c r="E30" s="8">
        <v>19420026.510000002</v>
      </c>
      <c r="F30" s="9">
        <f t="shared" si="2"/>
        <v>225224122.09999999</v>
      </c>
      <c r="G30" s="8">
        <v>158047600.59999999</v>
      </c>
      <c r="H30" s="8">
        <v>156589249.99000001</v>
      </c>
      <c r="I30" s="10">
        <f t="shared" si="6"/>
        <v>67176521.5</v>
      </c>
    </row>
    <row r="31" spans="2:9">
      <c r="B31" s="46" t="s">
        <v>31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32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33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34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35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36</v>
      </c>
      <c r="C36" s="47"/>
      <c r="D36" s="11">
        <f>SUM(D37:D40)</f>
        <v>108792007.54000001</v>
      </c>
      <c r="E36" s="11">
        <f>SUM(E37:E40)</f>
        <v>8816.2900000000009</v>
      </c>
      <c r="F36" s="11">
        <f>SUM(D36+E36)</f>
        <v>108800823.83000001</v>
      </c>
      <c r="G36" s="11">
        <f>SUM(G37:G40)</f>
        <v>71948806.670000002</v>
      </c>
      <c r="H36" s="11">
        <f>SUM(H37:H40)</f>
        <v>71948806.670000002</v>
      </c>
      <c r="I36" s="12">
        <f t="shared" ref="I36" si="8">SUM(I37:I40)</f>
        <v>36852017.160000011</v>
      </c>
    </row>
    <row r="37" spans="2:10">
      <c r="B37" s="2"/>
      <c r="C37" s="1" t="s">
        <v>37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44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45</v>
      </c>
      <c r="D39" s="8">
        <v>108792007.54000001</v>
      </c>
      <c r="E39" s="8">
        <v>0</v>
      </c>
      <c r="F39" s="35">
        <v>108792007.54000001</v>
      </c>
      <c r="G39" s="8">
        <v>71939990.379999995</v>
      </c>
      <c r="H39" s="8">
        <v>71939990.379999995</v>
      </c>
      <c r="I39" s="10">
        <f t="shared" si="9"/>
        <v>36852017.160000011</v>
      </c>
    </row>
    <row r="40" spans="2:10">
      <c r="B40" s="2"/>
      <c r="C40" s="1" t="s">
        <v>46</v>
      </c>
      <c r="D40" s="8">
        <v>0</v>
      </c>
      <c r="E40" s="8">
        <v>8816.2900000000009</v>
      </c>
      <c r="F40" s="35">
        <f t="shared" si="2"/>
        <v>8816.2900000000009</v>
      </c>
      <c r="G40" s="8">
        <v>8816.2900000000009</v>
      </c>
      <c r="H40" s="8">
        <v>8816.2900000000009</v>
      </c>
      <c r="I40" s="10">
        <f t="shared" si="9"/>
        <v>0</v>
      </c>
    </row>
    <row r="41" spans="2:10">
      <c r="B41" s="48" t="s">
        <v>38</v>
      </c>
      <c r="C41" s="49"/>
      <c r="D41" s="13">
        <f>SUM(D12+D15+D24+D28+D31+D36)</f>
        <v>6100000000</v>
      </c>
      <c r="E41" s="13">
        <f t="shared" ref="E41:G41" si="10">SUM(E12+E15+E24+E28+E31+E36)</f>
        <v>414992964.52000004</v>
      </c>
      <c r="F41" s="13">
        <f t="shared" si="10"/>
        <v>6514992964.5200005</v>
      </c>
      <c r="G41" s="13">
        <f t="shared" si="10"/>
        <v>4036211127.27</v>
      </c>
      <c r="H41" s="13">
        <f t="shared" ref="H41:I41" si="11">SUM(H12+H15+H24+H28+H31+H36)</f>
        <v>3934905967.2399998</v>
      </c>
      <c r="I41" s="14">
        <f t="shared" si="11"/>
        <v>2478781837.2500005</v>
      </c>
    </row>
    <row r="42" spans="2:10">
      <c r="E42" s="8"/>
      <c r="H42" s="8"/>
    </row>
    <row r="43" spans="2:10">
      <c r="B43" s="50" t="s">
        <v>39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2" t="s">
        <v>41</v>
      </c>
      <c r="C47" s="52"/>
      <c r="G47" s="52" t="s">
        <v>42</v>
      </c>
      <c r="H47" s="52"/>
      <c r="I47" s="52"/>
    </row>
    <row r="48" spans="2:10">
      <c r="B48" s="43" t="s">
        <v>40</v>
      </c>
      <c r="C48" s="43"/>
      <c r="G48" s="43" t="s">
        <v>43</v>
      </c>
      <c r="H48" s="43"/>
      <c r="I48" s="43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2017-03-21T18:11:29Z</cp:lastPrinted>
  <dcterms:created xsi:type="dcterms:W3CDTF">2016-04-26T15:25:20Z</dcterms:created>
  <dcterms:modified xsi:type="dcterms:W3CDTF">2017-11-16T17:05:50Z</dcterms:modified>
</cp:coreProperties>
</file>