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-135" windowWidth="17895" windowHeight="865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12" i="4"/>
  <c r="I40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F39"/>
  <c r="I39" s="1"/>
  <c r="F38"/>
  <c r="I38" s="1"/>
  <c r="F37"/>
  <c r="I37" s="1"/>
  <c r="H36"/>
  <c r="G36"/>
  <c r="E36"/>
  <c r="D36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E12"/>
  <c r="D12"/>
  <c r="G41" l="1"/>
  <c r="I26"/>
  <c r="I24" s="1"/>
  <c r="F24"/>
  <c r="I30"/>
  <c r="F28"/>
  <c r="I28" s="1"/>
  <c r="F36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<sst xmlns="http://schemas.openxmlformats.org/spreadsheetml/2006/main" count="48" uniqueCount="48">
  <si>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</si>
  <si>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</si>
  <si>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</si>
  <si>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</si>
  <si>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</si>
  <si>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</si>
  <si>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</si>
  <si>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</si>
  <si>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</si>
  <si>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</si>
  <si>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</si>
  <si>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</si>
  <si>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</si>
  <si>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</si>
  <si>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</si>
  <si>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</si>
  <si>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</si>
  <si>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</si>
  <si>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</si>
  <si>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</si>
  <si>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</si>
  <si>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</si>
  <si>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</si>
  <si>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</si>
  <si>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</si>
  <si>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</si>
  <si>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</si>
  <si>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</si>
  <si>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</si>
  <si>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</si>
  <si>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</si>
  <si>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</si>
  <si>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</si>
  <si>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</si>
  <si>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</si>
  <si>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</si>
  <si>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</si>
  <si>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</si>
  <si>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</si>
  <si>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</si>
  <si>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</si>
  <si>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</si>
  <si>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</si>
  <si>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</si>
  <si>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</si>
  <si>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</si>
  <si>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</si>
  <si>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30 de Abril 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</si>
</sst>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zoomScaleNormal="60" zoomScaleSheetLayoutView="100" workbookViewId="0">
      <selection activeCell="D5" sqref="D5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I12" si="0">SUM(E13:E14)</f>
        <v>1367063.5</v>
      </c>
      <c r="F12" s="6">
        <f t="shared" si="0"/>
        <v>30685413.649999999</v>
      </c>
      <c r="G12" s="6">
        <v>6597226.7800000003</v>
      </c>
      <c r="H12" s="6">
        <v>6587833.8399999999</v>
      </c>
      <c r="I12" s="7">
        <f>SUM(F12-G12)</f>
        <v>24088186.869999997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4612616.26</v>
      </c>
      <c r="H13" s="8">
        <v>4603223.32</v>
      </c>
      <c r="I13" s="10">
        <f>SUM(F13-G13)</f>
        <v>26072797.390000001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321139615.55000001</v>
      </c>
      <c r="F15" s="11">
        <f t="shared" ref="F15:I15" si="1">SUM(F16:F23)</f>
        <v>3785223840.9399996</v>
      </c>
      <c r="G15" s="11">
        <f>SUM(G16:G23)</f>
        <v>1102996789.1800001</v>
      </c>
      <c r="H15" s="11">
        <f t="shared" si="1"/>
        <v>1083957562.6499999</v>
      </c>
      <c r="I15" s="12">
        <f t="shared" si="1"/>
        <v>2682227051.7600002</v>
      </c>
    </row>
    <row r="16" spans="1:14">
      <c r="B16" s="2"/>
      <c r="C16" s="1" t="s">
        <v>16</v>
      </c>
      <c r="D16" s="8">
        <v>2777281896.7800002</v>
      </c>
      <c r="E16" s="8">
        <v>264769864.18000001</v>
      </c>
      <c r="F16" s="9">
        <f>SUM(D16+E16)</f>
        <v>3042051760.96</v>
      </c>
      <c r="G16" s="8">
        <v>942438186.80999994</v>
      </c>
      <c r="H16" s="8">
        <v>931385664.55999994</v>
      </c>
      <c r="I16" s="10">
        <f>SUM(F16-G16)</f>
        <v>2099613574.1500001</v>
      </c>
    </row>
    <row r="17" spans="2:9">
      <c r="B17" s="2"/>
      <c r="C17" s="1" t="s">
        <v>17</v>
      </c>
      <c r="D17" s="8">
        <v>63753729.18</v>
      </c>
      <c r="E17" s="8">
        <v>7788675</v>
      </c>
      <c r="F17" s="9">
        <f>SUM(D17+E17)</f>
        <v>71542404.180000007</v>
      </c>
      <c r="G17" s="8">
        <v>20716273.449999999</v>
      </c>
      <c r="H17" s="8">
        <v>20553204.91</v>
      </c>
      <c r="I17" s="10">
        <f>SUM(F17-G17)</f>
        <v>50826130.730000004</v>
      </c>
    </row>
    <row r="18" spans="2:9" ht="24">
      <c r="B18" s="2"/>
      <c r="C18" s="1" t="s">
        <v>18</v>
      </c>
      <c r="D18" s="8">
        <v>443418537.94999999</v>
      </c>
      <c r="E18" s="8">
        <v>37424891.380000003</v>
      </c>
      <c r="F18" s="9">
        <f>SUM(D18+E18)</f>
        <v>480843429.32999998</v>
      </c>
      <c r="G18" s="8">
        <v>97475308.030000001</v>
      </c>
      <c r="H18" s="8">
        <v>90849183.760000005</v>
      </c>
      <c r="I18" s="10">
        <f>SUM(F18-G18)</f>
        <v>383368121.29999995</v>
      </c>
    </row>
    <row r="19" spans="2:9">
      <c r="B19" s="2"/>
      <c r="C19" s="1" t="s">
        <v>19</v>
      </c>
      <c r="D19" s="8">
        <v>113347673.95999999</v>
      </c>
      <c r="E19" s="8">
        <v>6329727.0099999998</v>
      </c>
      <c r="F19" s="9">
        <f>SUM(D19+E19)</f>
        <v>119677400.97</v>
      </c>
      <c r="G19" s="8">
        <v>22985040</v>
      </c>
      <c r="H19" s="8">
        <v>21822002.5</v>
      </c>
      <c r="I19" s="10">
        <f>SUM(F19-G19)</f>
        <v>96692360.969999999</v>
      </c>
    </row>
    <row r="20" spans="2:9">
      <c r="B20" s="2"/>
      <c r="C20" s="1" t="s">
        <v>20</v>
      </c>
      <c r="D20" s="8">
        <v>66282387.520000003</v>
      </c>
      <c r="E20" s="8">
        <v>4826457.9800000004</v>
      </c>
      <c r="F20" s="9">
        <f>SUM(D20+E20)</f>
        <v>71108845.5</v>
      </c>
      <c r="G20" s="8">
        <v>19381980.890000001</v>
      </c>
      <c r="H20" s="8">
        <v>19347506.920000002</v>
      </c>
      <c r="I20" s="10">
        <f>SUM(F20-G20)</f>
        <v>51726864.609999999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-171260430.86000001</v>
      </c>
      <c r="F24" s="11">
        <f>SUM(F25:F27)</f>
        <v>2120740890.47</v>
      </c>
      <c r="G24" s="11">
        <f>SUM(G25:G27)</f>
        <v>618524940.06999993</v>
      </c>
      <c r="H24" s="11">
        <f>SUM(H25:H27)</f>
        <v>611591259.11999989</v>
      </c>
      <c r="I24" s="12">
        <f t="shared" ref="I24" si="4">SUM(I25:I27)</f>
        <v>1502215950.4000001</v>
      </c>
    </row>
    <row r="25" spans="2:9" ht="24">
      <c r="B25" s="2"/>
      <c r="C25" s="1" t="s">
        <v>25</v>
      </c>
      <c r="D25" s="8">
        <v>222110293.41</v>
      </c>
      <c r="E25" s="8">
        <v>46285120.329999998</v>
      </c>
      <c r="F25" s="9">
        <f t="shared" si="2"/>
        <v>268395413.74000001</v>
      </c>
      <c r="G25" s="8">
        <v>86462743.329999998</v>
      </c>
      <c r="H25" s="8">
        <v>86139720.650000006</v>
      </c>
      <c r="I25" s="10">
        <f t="shared" ref="I25:I28" si="5">SUM(F25-G25)</f>
        <v>181932670.41000003</v>
      </c>
    </row>
    <row r="26" spans="2:9" ht="24">
      <c r="B26" s="2"/>
      <c r="C26" s="1" t="s">
        <v>26</v>
      </c>
      <c r="D26" s="8">
        <v>1394891027.9200001</v>
      </c>
      <c r="E26" s="8">
        <v>-217545551.19</v>
      </c>
      <c r="F26" s="9">
        <f t="shared" si="2"/>
        <v>1177345476.73</v>
      </c>
      <c r="G26" s="8">
        <v>276478865.92000002</v>
      </c>
      <c r="H26" s="8">
        <v>269868207.64999998</v>
      </c>
      <c r="I26" s="10">
        <f t="shared" si="5"/>
        <v>900866610.80999994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255583330.81999999</v>
      </c>
      <c r="H27" s="8">
        <v>255583330.81999999</v>
      </c>
      <c r="I27" s="10">
        <f t="shared" si="5"/>
        <v>419416669.18000001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9480748.7400000002</v>
      </c>
      <c r="F28" s="11">
        <f>SUM(F29:F30)</f>
        <v>215284844.33000001</v>
      </c>
      <c r="G28" s="11">
        <f>SUM(G29:G30)</f>
        <v>80232763.019999996</v>
      </c>
      <c r="H28" s="11">
        <f>SUM(H29:H30)</f>
        <v>68512227.609999999</v>
      </c>
      <c r="I28" s="12">
        <f t="shared" si="5"/>
        <v>135052081.31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9480748.7400000002</v>
      </c>
      <c r="F30" s="9">
        <f t="shared" si="2"/>
        <v>215284844.33000001</v>
      </c>
      <c r="G30" s="8">
        <v>80232763.019999996</v>
      </c>
      <c r="H30" s="8">
        <v>68512227.609999999</v>
      </c>
      <c r="I30" s="10">
        <f t="shared" si="6"/>
        <v>135052081.31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 t="shared" ref="E36:I36" si="8">SUM(E37:E40)</f>
        <v>8816.2900000000009</v>
      </c>
      <c r="F36" s="11">
        <f t="shared" si="8"/>
        <v>108800823.83000001</v>
      </c>
      <c r="G36" s="11">
        <f t="shared" si="8"/>
        <v>35779702.229999997</v>
      </c>
      <c r="H36" s="11">
        <f t="shared" si="8"/>
        <v>35779702.229999997</v>
      </c>
      <c r="I36" s="12">
        <f t="shared" si="8"/>
        <v>73021121.600000009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f t="shared" si="2"/>
        <v>108792007.54000001</v>
      </c>
      <c r="G39" s="8">
        <v>35770885.939999998</v>
      </c>
      <c r="H39" s="8">
        <v>35770885.939999998</v>
      </c>
      <c r="I39" s="10">
        <f t="shared" si="9"/>
        <v>73021121.600000009</v>
      </c>
    </row>
    <row r="40" spans="2:10">
      <c r="B40" s="2"/>
      <c r="C40" s="1" t="s">
        <v>46</v>
      </c>
      <c r="D40" s="8">
        <v>0</v>
      </c>
      <c r="E40" s="8">
        <v>8816.2900000000009</v>
      </c>
      <c r="F40" s="35">
        <f t="shared" si="2"/>
        <v>8816.2900000000009</v>
      </c>
      <c r="G40" s="8">
        <v>8816.2900000000009</v>
      </c>
      <c r="H40" s="8">
        <v>8816.2900000000009</v>
      </c>
      <c r="I40" s="10">
        <f t="shared" si="9"/>
        <v>0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160735813.22</v>
      </c>
      <c r="F41" s="13">
        <f t="shared" si="10"/>
        <v>6260735813.2199993</v>
      </c>
      <c r="G41" s="13">
        <f t="shared" si="10"/>
        <v>1844131421.28</v>
      </c>
      <c r="H41" s="13">
        <f t="shared" ref="H41:I41" si="11">SUM(H12+H15+H24+H28+H31+H36)</f>
        <v>1806428585.4499996</v>
      </c>
      <c r="I41" s="14">
        <f t="shared" si="11"/>
        <v>4416604391.9400005</v>
      </c>
    </row>
    <row r="42" spans="2:10">
      <c r="E42" s="8"/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6:F40 F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2017-11-15T23:02:43Z</dcterms:modified>
</cp:coreProperties>
</file>