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2970" windowWidth="17895" windowHeight="8655"/>
  </bookViews>
  <sheets>
    <sheet name="Hoja1 (2)" sheetId="4" r:id="rId1"/>
  </sheets>
  <definedNames>
    <definedName name="_xlnm.Print_Area" localSheetId="0">'Hoja1 (2)'!$A$1:$I$48</definedName>
  </definedNames>
  <calcPr calcId="125725"/>
</workbook>
</file>

<file path=xl/calcChain.xml><?xml version="1.0" encoding="utf-8"?>
<calcChain xmlns="http://schemas.openxmlformats.org/spreadsheetml/2006/main">
  <c r="E28" i="4"/>
  <c r="H28"/>
  <c r="G28"/>
  <c r="H24"/>
  <c r="G24"/>
  <c r="G15"/>
  <c r="F20"/>
  <c r="I20" s="1"/>
  <c r="F19"/>
  <c r="I19" s="1"/>
  <c r="E24"/>
  <c r="E15"/>
  <c r="D15"/>
  <c r="I18"/>
  <c r="F18"/>
  <c r="F17"/>
  <c r="I17" s="1"/>
  <c r="F13"/>
  <c r="F16"/>
  <c r="I16" s="1"/>
  <c r="F40" l="1"/>
  <c r="I40" s="1"/>
  <c r="F39"/>
  <c r="I39" s="1"/>
  <c r="F38"/>
  <c r="I38" s="1"/>
  <c r="F37"/>
  <c r="I37" s="1"/>
  <c r="H36"/>
  <c r="G36"/>
  <c r="E36"/>
  <c r="D36"/>
  <c r="F35"/>
  <c r="I35" s="1"/>
  <c r="F34"/>
  <c r="I34" s="1"/>
  <c r="F33"/>
  <c r="I33" s="1"/>
  <c r="F32"/>
  <c r="I32" s="1"/>
  <c r="D31"/>
  <c r="F30"/>
  <c r="I29"/>
  <c r="F29"/>
  <c r="D28"/>
  <c r="F27"/>
  <c r="I27" s="1"/>
  <c r="F26"/>
  <c r="F25"/>
  <c r="I25" s="1"/>
  <c r="D24"/>
  <c r="F23"/>
  <c r="I23" s="1"/>
  <c r="F21"/>
  <c r="I21" s="1"/>
  <c r="H15"/>
  <c r="I14"/>
  <c r="I13"/>
  <c r="I12" s="1"/>
  <c r="H12"/>
  <c r="G12"/>
  <c r="F12"/>
  <c r="E12"/>
  <c r="D12"/>
  <c r="G41" l="1"/>
  <c r="I26"/>
  <c r="I24" s="1"/>
  <c r="F24"/>
  <c r="I30"/>
  <c r="F28"/>
  <c r="I28" s="1"/>
  <c r="F36"/>
  <c r="I36"/>
  <c r="H41"/>
  <c r="D41"/>
  <c r="E41"/>
  <c r="F15"/>
  <c r="F41" s="1"/>
  <c r="I15"/>
  <c r="I41" l="1"/>
</calcChain>
</file>

<file path=xl/sharedStrings.xml><?xml version="1.0" encoding="utf-8"?>
<sst xmlns="http://schemas.openxmlformats.org/spreadsheetml/2006/main" count="48" uniqueCount="48">
  <si>
    <t>MUNICIPIO DE ZAPOPAN</t>
  </si>
  <si>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</si>
  <si>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</si>
  <si>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</si>
  <si>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</si>
  <si>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</si>
  <si>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</si>
  <si>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</si>
  <si>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</si>
  <si>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</si>
  <si>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</si>
  <si>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</si>
  <si>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</si>
  <si>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</si>
  <si>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</si>
  <si>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</si>
  <si>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</si>
  <si>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</si>
  <si>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</si>
  <si>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</si>
  <si>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</si>
  <si>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</si>
  <si>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</si>
  <si>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</si>
  <si>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</si>
  <si>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</si>
  <si>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</si>
  <si>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</si>
  <si>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</si>
  <si>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</si>
  <si>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</si>
  <si>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</si>
  <si>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</si>
  <si>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</si>
  <si>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</si>
  <si>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</si>
  <si>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</si>
  <si>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</si>
  <si>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</si>
  <si>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Bajo protesta de decir verdad declaramos que los Estados Financieros y sus Notas son razonablemente correctos y responsabilidad del emisor</t>
  </si>
  <si>
    <t>PRESIDENTE MUNICIPAL</t>
  </si>
  <si>
    <t>LIC. JESUS PABLO LEMUS NAVARRO</t>
  </si>
  <si>
    <t xml:space="preserve">MTRO. LUIS GARCIA SOTELO </t>
  </si>
  <si>
    <t xml:space="preserve">TESORERO MUNICIPAL </t>
  </si>
  <si>
    <t>Participaciones a entidades federativas y municipios</t>
  </si>
  <si>
    <t>Costo financiero, deuda o apoyos a deudores y ahorradores de la banca</t>
  </si>
  <si>
    <t>Adeudos de ejercicios fiscales anteriores</t>
  </si>
  <si>
    <t>Del 01 de Enero al 28 de Febrero de 2017</t>
  </si>
</sst>
</file>

<file path=xl/styles.xml><?xml version="1.0" encoding="utf-8"?>
<styleSheet xmlns="http://schemas.openxmlformats.org/spreadsheetml/2006/main">
  <numFmts count="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medium">
        <color theme="0" tint="-0.499984740745262"/>
      </top>
      <bottom/>
      <diagonal/>
    </border>
    <border>
      <left/>
      <right style="thin">
        <color indexed="64"/>
      </right>
      <top style="medium">
        <color theme="0" tint="-0.499984740745262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5" fontId="2" fillId="0" borderId="1" xfId="1" applyNumberFormat="1" applyFont="1" applyFill="1" applyBorder="1" applyAlignment="1" applyProtection="1">
      <alignment horizontal="right" vertical="center" wrapText="1"/>
    </xf>
    <xf numFmtId="5" fontId="2" fillId="0" borderId="2" xfId="1" applyNumberFormat="1" applyFont="1" applyFill="1" applyBorder="1" applyAlignment="1" applyProtection="1">
      <alignment horizontal="right" vertical="center" wrapText="1"/>
    </xf>
    <xf numFmtId="5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5" fontId="4" fillId="0" borderId="0" xfId="1" applyNumberFormat="1" applyFont="1" applyFill="1" applyBorder="1" applyAlignment="1" applyProtection="1">
      <alignment horizontal="right" vertical="center" wrapText="1"/>
    </xf>
    <xf numFmtId="5" fontId="3" fillId="0" borderId="3" xfId="1" applyNumberFormat="1" applyFont="1" applyFill="1" applyBorder="1" applyAlignment="1" applyProtection="1">
      <alignment horizontal="right" vertical="center" wrapText="1"/>
    </xf>
    <xf numFmtId="5" fontId="2" fillId="0" borderId="0" xfId="1" applyNumberFormat="1" applyFont="1" applyFill="1" applyBorder="1" applyAlignment="1" applyProtection="1">
      <alignment horizontal="right" vertical="center" wrapText="1"/>
    </xf>
    <xf numFmtId="5" fontId="2" fillId="0" borderId="3" xfId="1" applyNumberFormat="1" applyFont="1" applyFill="1" applyBorder="1" applyAlignment="1" applyProtection="1">
      <alignment horizontal="right" vertical="center" wrapText="1"/>
    </xf>
    <xf numFmtId="5" fontId="2" fillId="0" borderId="5" xfId="1" applyNumberFormat="1" applyFont="1" applyFill="1" applyBorder="1" applyAlignment="1" applyProtection="1">
      <alignment horizontal="right" vertical="center" wrapText="1"/>
    </xf>
    <xf numFmtId="5" fontId="2" fillId="0" borderId="6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/>
    <xf numFmtId="0" fontId="7" fillId="0" borderId="0" xfId="0" applyFont="1" applyFill="1" applyBorder="1" applyProtection="1"/>
    <xf numFmtId="0" fontId="0" fillId="0" borderId="0" xfId="0" applyFill="1"/>
    <xf numFmtId="0" fontId="10" fillId="0" borderId="0" xfId="0" applyFont="1" applyFill="1" applyBorder="1" applyAlignment="1">
      <alignment vertical="top"/>
    </xf>
    <xf numFmtId="43" fontId="4" fillId="0" borderId="0" xfId="3" applyFont="1" applyFill="1" applyBorder="1"/>
    <xf numFmtId="0" fontId="11" fillId="0" borderId="0" xfId="0" applyFont="1" applyBorder="1"/>
    <xf numFmtId="0" fontId="7" fillId="0" borderId="0" xfId="0" applyFont="1" applyFill="1" applyBorder="1"/>
    <xf numFmtId="0" fontId="9" fillId="0" borderId="0" xfId="2" applyFont="1" applyFill="1" applyBorder="1" applyAlignment="1"/>
    <xf numFmtId="0" fontId="10" fillId="0" borderId="0" xfId="2" applyFont="1" applyFill="1" applyBorder="1" applyAlignment="1"/>
    <xf numFmtId="0" fontId="7" fillId="0" borderId="0" xfId="0" applyFont="1" applyFill="1" applyProtection="1"/>
    <xf numFmtId="0" fontId="12" fillId="0" borderId="0" xfId="0" applyFont="1" applyFill="1" applyBorder="1" applyAlignment="1"/>
    <xf numFmtId="0" fontId="7" fillId="0" borderId="0" xfId="0" applyFont="1" applyProtection="1"/>
    <xf numFmtId="37" fontId="13" fillId="3" borderId="0" xfId="3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10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6" fillId="5" borderId="11" xfId="3" applyNumberFormat="1" applyFont="1" applyFill="1" applyBorder="1" applyAlignment="1" applyProtection="1">
      <alignment horizontal="center" vertical="center"/>
    </xf>
    <xf numFmtId="37" fontId="13" fillId="0" borderId="0" xfId="3" applyNumberFormat="1" applyFont="1" applyFill="1" applyBorder="1" applyAlignment="1" applyProtection="1">
      <alignment horizontal="center" vertical="top"/>
    </xf>
    <xf numFmtId="5" fontId="3" fillId="0" borderId="0" xfId="1" applyNumberFormat="1" applyFont="1" applyFill="1" applyBorder="1" applyAlignment="1" applyProtection="1">
      <alignment horizontal="right" vertical="center" wrapText="1"/>
    </xf>
    <xf numFmtId="0" fontId="9" fillId="0" borderId="0" xfId="2" applyFont="1" applyFill="1" applyBorder="1" applyAlignment="1">
      <alignment horizontal="center"/>
    </xf>
    <xf numFmtId="37" fontId="16" fillId="4" borderId="8" xfId="3" applyNumberFormat="1" applyFont="1" applyFill="1" applyBorder="1" applyAlignment="1" applyProtection="1">
      <alignment horizontal="center" vertical="center" wrapText="1"/>
    </xf>
    <xf numFmtId="37" fontId="16" fillId="4" borderId="0" xfId="3" applyNumberFormat="1" applyFont="1" applyFill="1" applyBorder="1" applyAlignment="1" applyProtection="1">
      <alignment horizontal="center" vertical="center" wrapText="1"/>
    </xf>
    <xf numFmtId="37" fontId="16" fillId="5" borderId="9" xfId="3" applyNumberFormat="1" applyFont="1" applyFill="1" applyBorder="1" applyAlignment="1" applyProtection="1">
      <alignment horizontal="center" vertical="center" wrapText="1"/>
    </xf>
    <xf numFmtId="37" fontId="16" fillId="5" borderId="10" xfId="3" applyNumberFormat="1" applyFont="1" applyFill="1" applyBorder="1" applyAlignment="1" applyProtection="1">
      <alignment horizontal="center" vertical="center" wrapText="1"/>
    </xf>
    <xf numFmtId="37" fontId="16" fillId="5" borderId="12" xfId="3" applyNumberFormat="1" applyFont="1" applyFill="1" applyBorder="1" applyAlignment="1" applyProtection="1">
      <alignment horizontal="center" vertical="center"/>
    </xf>
    <xf numFmtId="37" fontId="16" fillId="5" borderId="13" xfId="3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2" fillId="0" borderId="4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right" vertical="center" wrapText="1" indent="3"/>
    </xf>
    <xf numFmtId="0" fontId="2" fillId="0" borderId="5" xfId="0" applyFont="1" applyFill="1" applyBorder="1" applyAlignment="1">
      <alignment horizontal="right" vertical="center" wrapText="1" indent="3"/>
    </xf>
    <xf numFmtId="0" fontId="5" fillId="2" borderId="0" xfId="0" applyFont="1" applyFill="1" applyAlignment="1">
      <alignment horizontal="left"/>
    </xf>
    <xf numFmtId="164" fontId="6" fillId="2" borderId="0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5</xdr:row>
      <xdr:rowOff>508605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039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showGridLines="0" tabSelected="1" view="pageBreakPreview" topLeftCell="B10" zoomScaleNormal="60" zoomScaleSheetLayoutView="100" workbookViewId="0">
      <selection activeCell="D4" sqref="D4:I4"/>
    </sheetView>
  </sheetViews>
  <sheetFormatPr baseColWidth="10" defaultColWidth="11.42578125" defaultRowHeight="15"/>
  <cols>
    <col min="1" max="1" width="3" customWidth="1"/>
    <col min="2" max="2" width="8.140625" customWidth="1"/>
    <col min="3" max="3" width="36.5703125" customWidth="1"/>
    <col min="4" max="4" width="16.7109375" bestFit="1" customWidth="1"/>
    <col min="5" max="5" width="21.85546875" customWidth="1"/>
    <col min="6" max="7" width="16.7109375" bestFit="1" customWidth="1"/>
    <col min="8" max="8" width="18.85546875" bestFit="1" customWidth="1"/>
    <col min="9" max="9" width="15.140625" bestFit="1" customWidth="1"/>
  </cols>
  <sheetData>
    <row r="1" spans="1:14" s="15" customFormat="1" ht="12"/>
    <row r="2" spans="1:14" s="17" customFormat="1">
      <c r="A2" s="16"/>
      <c r="D2" s="36" t="s">
        <v>0</v>
      </c>
      <c r="E2" s="36"/>
      <c r="F2" s="36"/>
      <c r="G2" s="36"/>
      <c r="H2" s="36"/>
      <c r="I2" s="36"/>
      <c r="J2" s="22"/>
      <c r="K2" s="22"/>
      <c r="L2" s="18"/>
      <c r="M2" s="19"/>
    </row>
    <row r="3" spans="1:14" s="20" customFormat="1" ht="21" customHeight="1">
      <c r="A3" s="16"/>
      <c r="B3" s="16"/>
      <c r="D3" s="36" t="s">
        <v>1</v>
      </c>
      <c r="E3" s="36"/>
      <c r="F3" s="36"/>
      <c r="G3" s="36"/>
      <c r="H3" s="36"/>
      <c r="I3" s="36"/>
      <c r="J3" s="22"/>
      <c r="K3" s="22"/>
    </row>
    <row r="4" spans="1:14" s="17" customFormat="1" ht="20.25" customHeight="1">
      <c r="A4" s="16"/>
      <c r="C4" s="21"/>
      <c r="D4" s="36" t="s">
        <v>47</v>
      </c>
      <c r="E4" s="36"/>
      <c r="F4" s="36"/>
      <c r="G4" s="36"/>
      <c r="H4" s="36"/>
      <c r="I4" s="36"/>
      <c r="J4" s="22"/>
      <c r="K4" s="22"/>
      <c r="L4" s="22"/>
      <c r="M4" s="23"/>
      <c r="N4" s="23"/>
    </row>
    <row r="5" spans="1:14" s="17" customFormat="1" ht="18" customHeight="1">
      <c r="A5" s="24"/>
      <c r="D5" s="22"/>
      <c r="E5" s="22"/>
      <c r="F5" s="22"/>
      <c r="G5" s="22"/>
      <c r="H5" s="22"/>
      <c r="I5" s="22"/>
      <c r="J5" s="22"/>
      <c r="K5" s="22"/>
      <c r="L5" s="22"/>
      <c r="M5" s="25"/>
      <c r="N5" s="25"/>
    </row>
    <row r="6" spans="1:14" s="26" customFormat="1" ht="42" customHeight="1">
      <c r="A6" s="16"/>
      <c r="B6" s="16"/>
      <c r="C6" s="16"/>
      <c r="D6" s="36"/>
      <c r="E6" s="36"/>
      <c r="F6" s="36"/>
      <c r="G6" s="36"/>
      <c r="H6" s="36"/>
      <c r="I6" s="36"/>
      <c r="J6" s="22"/>
      <c r="L6" s="16"/>
      <c r="M6" s="16"/>
    </row>
    <row r="7" spans="1:14" s="34" customFormat="1" ht="4.5" customHeight="1">
      <c r="A7" s="27"/>
      <c r="B7" s="27"/>
      <c r="C7" s="27"/>
      <c r="D7" s="27"/>
      <c r="E7" s="27"/>
      <c r="F7" s="27"/>
      <c r="G7" s="27"/>
      <c r="H7" s="27"/>
      <c r="I7" s="27"/>
    </row>
    <row r="8" spans="1:14" s="17" customFormat="1" ht="10.5" customHeight="1" thickBot="1">
      <c r="A8" s="28"/>
      <c r="C8" s="29"/>
      <c r="D8" s="29"/>
      <c r="E8" s="30"/>
      <c r="F8" s="30"/>
      <c r="G8" s="30"/>
      <c r="H8" s="30"/>
      <c r="I8" s="31"/>
      <c r="J8" s="30"/>
      <c r="K8" s="30"/>
      <c r="L8" s="32"/>
      <c r="M8" s="21"/>
      <c r="N8" s="21"/>
    </row>
    <row r="9" spans="1:14" ht="15" customHeight="1" thickBot="1">
      <c r="B9" s="37" t="s">
        <v>2</v>
      </c>
      <c r="C9" s="38"/>
      <c r="D9" s="39" t="s">
        <v>5</v>
      </c>
      <c r="E9" s="39" t="s">
        <v>6</v>
      </c>
      <c r="F9" s="41" t="s">
        <v>3</v>
      </c>
      <c r="G9" s="42"/>
      <c r="H9" s="39" t="s">
        <v>9</v>
      </c>
      <c r="I9" s="39" t="s">
        <v>4</v>
      </c>
    </row>
    <row r="10" spans="1:14" ht="15.75" thickBot="1">
      <c r="B10" s="37"/>
      <c r="C10" s="38"/>
      <c r="D10" s="40"/>
      <c r="E10" s="40"/>
      <c r="F10" s="33" t="s">
        <v>7</v>
      </c>
      <c r="G10" s="33" t="s">
        <v>8</v>
      </c>
      <c r="H10" s="40"/>
      <c r="I10" s="40"/>
    </row>
    <row r="11" spans="1:14" ht="15.75" customHeight="1">
      <c r="B11" s="37"/>
      <c r="C11" s="38"/>
      <c r="D11" s="33">
        <v>1</v>
      </c>
      <c r="E11" s="33">
        <v>2</v>
      </c>
      <c r="F11" s="33" t="s">
        <v>10</v>
      </c>
      <c r="G11" s="33">
        <v>4</v>
      </c>
      <c r="H11" s="33">
        <v>5</v>
      </c>
      <c r="I11" s="33" t="s">
        <v>11</v>
      </c>
    </row>
    <row r="12" spans="1:14" ht="30.75" customHeight="1">
      <c r="B12" s="44" t="s">
        <v>12</v>
      </c>
      <c r="C12" s="45"/>
      <c r="D12" s="6">
        <f>SUM(D13:D14)</f>
        <v>29318350.149999999</v>
      </c>
      <c r="E12" s="6">
        <f t="shared" ref="E12:I12" si="0">SUM(E13:E14)</f>
        <v>1367063.5</v>
      </c>
      <c r="F12" s="6">
        <f t="shared" si="0"/>
        <v>30685413.649999999</v>
      </c>
      <c r="G12" s="6">
        <f t="shared" si="0"/>
        <v>3068590.91</v>
      </c>
      <c r="H12" s="6">
        <f t="shared" si="0"/>
        <v>3068590.91</v>
      </c>
      <c r="I12" s="7">
        <f t="shared" si="0"/>
        <v>27616822.739999998</v>
      </c>
    </row>
    <row r="13" spans="1:14">
      <c r="B13" s="2"/>
      <c r="C13" s="1" t="s">
        <v>13</v>
      </c>
      <c r="D13" s="8">
        <v>29318350.149999999</v>
      </c>
      <c r="E13" s="8">
        <v>1367063.5</v>
      </c>
      <c r="F13" s="9">
        <f>SUM(D13+E13)</f>
        <v>30685413.649999999</v>
      </c>
      <c r="G13" s="8">
        <v>3068590.91</v>
      </c>
      <c r="H13" s="8">
        <v>3068590.91</v>
      </c>
      <c r="I13" s="10">
        <f>SUM(F13-G13)</f>
        <v>27616822.739999998</v>
      </c>
    </row>
    <row r="14" spans="1:14">
      <c r="B14" s="2"/>
      <c r="C14" s="1" t="s">
        <v>14</v>
      </c>
      <c r="D14" s="8">
        <v>0</v>
      </c>
      <c r="E14" s="8">
        <v>0</v>
      </c>
      <c r="F14" s="9">
        <v>0</v>
      </c>
      <c r="G14" s="8">
        <v>0</v>
      </c>
      <c r="H14" s="8">
        <v>0</v>
      </c>
      <c r="I14" s="10">
        <f>SUM(F14-G14)</f>
        <v>0</v>
      </c>
    </row>
    <row r="15" spans="1:14">
      <c r="B15" s="46" t="s">
        <v>15</v>
      </c>
      <c r="C15" s="47"/>
      <c r="D15" s="11">
        <f>SUM(D16:D23)</f>
        <v>3464084225.3899999</v>
      </c>
      <c r="E15" s="11">
        <f>SUM(E16:E23)</f>
        <v>196285543.19</v>
      </c>
      <c r="F15" s="11">
        <f t="shared" ref="F15:I15" si="1">SUM(F16:F23)</f>
        <v>3660369768.5799999</v>
      </c>
      <c r="G15" s="11">
        <f>SUM(G16:G23)</f>
        <v>575055621.83000004</v>
      </c>
      <c r="H15" s="11">
        <f t="shared" si="1"/>
        <v>570552740.69999993</v>
      </c>
      <c r="I15" s="12">
        <f t="shared" si="1"/>
        <v>3085314146.750001</v>
      </c>
    </row>
    <row r="16" spans="1:14">
      <c r="B16" s="2"/>
      <c r="C16" s="1" t="s">
        <v>16</v>
      </c>
      <c r="D16" s="8">
        <v>2777281896.7800002</v>
      </c>
      <c r="E16" s="8">
        <v>172889136.46000001</v>
      </c>
      <c r="F16" s="9">
        <f>SUM(D16+E16)</f>
        <v>2950171033.2400002</v>
      </c>
      <c r="G16" s="8">
        <v>500744406.91000003</v>
      </c>
      <c r="H16" s="8">
        <v>499011244.57999998</v>
      </c>
      <c r="I16" s="10">
        <f>SUM(F16-G16)</f>
        <v>2449426626.3300004</v>
      </c>
    </row>
    <row r="17" spans="2:9">
      <c r="B17" s="2"/>
      <c r="C17" s="1" t="s">
        <v>17</v>
      </c>
      <c r="D17" s="8">
        <v>63753729.18</v>
      </c>
      <c r="E17" s="8">
        <v>7788675</v>
      </c>
      <c r="F17" s="9">
        <f>SUM(D17+E17)</f>
        <v>71542404.180000007</v>
      </c>
      <c r="G17" s="8">
        <v>9662195.5899999999</v>
      </c>
      <c r="H17" s="8">
        <v>9662195.5899999999</v>
      </c>
      <c r="I17" s="10">
        <f>SUM(F17-G17)</f>
        <v>61880208.590000004</v>
      </c>
    </row>
    <row r="18" spans="2:9" ht="24">
      <c r="B18" s="2"/>
      <c r="C18" s="1" t="s">
        <v>18</v>
      </c>
      <c r="D18" s="8">
        <v>443418537.94999999</v>
      </c>
      <c r="E18" s="8">
        <v>6793113.5800000001</v>
      </c>
      <c r="F18" s="9">
        <f>SUM(D18+E18)</f>
        <v>450211651.52999997</v>
      </c>
      <c r="G18" s="8">
        <v>45123886.259999998</v>
      </c>
      <c r="H18" s="8">
        <v>42357125.759999998</v>
      </c>
      <c r="I18" s="10">
        <f>SUM(F18-G18)</f>
        <v>405087765.26999998</v>
      </c>
    </row>
    <row r="19" spans="2:9">
      <c r="B19" s="2"/>
      <c r="C19" s="1" t="s">
        <v>19</v>
      </c>
      <c r="D19" s="8">
        <v>113347673.95999999</v>
      </c>
      <c r="E19" s="8">
        <v>3999160.17</v>
      </c>
      <c r="F19" s="9">
        <f>SUM(D19+E19)</f>
        <v>117346834.13</v>
      </c>
      <c r="G19" s="8">
        <v>10250024.58</v>
      </c>
      <c r="H19" s="8">
        <v>10247066.279999999</v>
      </c>
      <c r="I19" s="10">
        <f>SUM(F19-G19)</f>
        <v>107096809.55</v>
      </c>
    </row>
    <row r="20" spans="2:9">
      <c r="B20" s="2"/>
      <c r="C20" s="1" t="s">
        <v>20</v>
      </c>
      <c r="D20" s="8">
        <v>66282387.520000003</v>
      </c>
      <c r="E20" s="8">
        <v>4815457.9800000004</v>
      </c>
      <c r="F20" s="9">
        <f>SUM(D20+E20)</f>
        <v>71097845.5</v>
      </c>
      <c r="G20" s="8">
        <v>9275108.4900000002</v>
      </c>
      <c r="H20" s="8">
        <v>9275108.4900000002</v>
      </c>
      <c r="I20" s="10">
        <f>SUM(F20-G20)</f>
        <v>61822737.009999998</v>
      </c>
    </row>
    <row r="21" spans="2:9" ht="24">
      <c r="B21" s="2"/>
      <c r="C21" s="1" t="s">
        <v>21</v>
      </c>
      <c r="D21" s="8">
        <v>0</v>
      </c>
      <c r="E21" s="8">
        <v>0</v>
      </c>
      <c r="F21" s="9">
        <f t="shared" ref="F21:F40" si="2">SUM(D21+E21)</f>
        <v>0</v>
      </c>
      <c r="G21" s="8">
        <v>0</v>
      </c>
      <c r="H21" s="8">
        <v>0</v>
      </c>
      <c r="I21" s="10">
        <f t="shared" ref="I21:I23" si="3">SUM(F21-G21)</f>
        <v>0</v>
      </c>
    </row>
    <row r="22" spans="2:9">
      <c r="B22" s="2"/>
      <c r="C22" s="1" t="s">
        <v>22</v>
      </c>
      <c r="D22" s="8"/>
      <c r="E22" s="8"/>
      <c r="F22" s="9"/>
      <c r="G22" s="8"/>
      <c r="H22" s="8"/>
      <c r="I22" s="10"/>
    </row>
    <row r="23" spans="2:9">
      <c r="B23" s="2"/>
      <c r="C23" s="1" t="s">
        <v>23</v>
      </c>
      <c r="D23" s="8">
        <v>0</v>
      </c>
      <c r="E23" s="8">
        <v>0</v>
      </c>
      <c r="F23" s="9">
        <f t="shared" si="2"/>
        <v>0</v>
      </c>
      <c r="G23" s="8">
        <v>0</v>
      </c>
      <c r="H23" s="8">
        <v>0</v>
      </c>
      <c r="I23" s="10">
        <f t="shared" si="3"/>
        <v>0</v>
      </c>
    </row>
    <row r="24" spans="2:9">
      <c r="B24" s="46" t="s">
        <v>24</v>
      </c>
      <c r="C24" s="47"/>
      <c r="D24" s="11">
        <f>SUM(D25:D27)</f>
        <v>2292001321.3299999</v>
      </c>
      <c r="E24" s="11">
        <f>SUM(E25:E27)</f>
        <v>-173919646.69</v>
      </c>
      <c r="F24" s="11">
        <f>SUM(F25:F27)</f>
        <v>2118081674.6400001</v>
      </c>
      <c r="G24" s="11">
        <f>SUM(G25:G27)</f>
        <v>291170155.50999999</v>
      </c>
      <c r="H24" s="11">
        <f>SUM(H25:H27)</f>
        <v>279313800.62</v>
      </c>
      <c r="I24" s="12">
        <f t="shared" ref="I24" si="4">SUM(I25:I27)</f>
        <v>1826911519.1300001</v>
      </c>
    </row>
    <row r="25" spans="2:9" ht="24">
      <c r="B25" s="2"/>
      <c r="C25" s="1" t="s">
        <v>25</v>
      </c>
      <c r="D25" s="8">
        <v>222110293.41</v>
      </c>
      <c r="E25" s="8">
        <v>45757227.659999996</v>
      </c>
      <c r="F25" s="9">
        <f t="shared" si="2"/>
        <v>267867521.06999999</v>
      </c>
      <c r="G25" s="8">
        <v>34766471.799999997</v>
      </c>
      <c r="H25" s="8">
        <v>34577817.890000001</v>
      </c>
      <c r="I25" s="10">
        <f t="shared" ref="I25:I28" si="5">SUM(F25-G25)</f>
        <v>233101049.26999998</v>
      </c>
    </row>
    <row r="26" spans="2:9" ht="24">
      <c r="B26" s="2"/>
      <c r="C26" s="1" t="s">
        <v>26</v>
      </c>
      <c r="D26" s="8">
        <v>1394891027.9200001</v>
      </c>
      <c r="E26" s="8">
        <v>-219676874.34999999</v>
      </c>
      <c r="F26" s="9">
        <f t="shared" si="2"/>
        <v>1175214153.5700002</v>
      </c>
      <c r="G26" s="8">
        <v>112653684.95</v>
      </c>
      <c r="H26" s="8">
        <v>100985983.97</v>
      </c>
      <c r="I26" s="10">
        <f t="shared" si="5"/>
        <v>1062560468.6200001</v>
      </c>
    </row>
    <row r="27" spans="2:9">
      <c r="B27" s="2"/>
      <c r="C27" s="1" t="s">
        <v>27</v>
      </c>
      <c r="D27" s="8">
        <v>675000000</v>
      </c>
      <c r="E27" s="8">
        <v>0</v>
      </c>
      <c r="F27" s="9">
        <f t="shared" si="2"/>
        <v>675000000</v>
      </c>
      <c r="G27" s="8">
        <v>143749998.75999999</v>
      </c>
      <c r="H27" s="8">
        <v>143749998.75999999</v>
      </c>
      <c r="I27" s="10">
        <f t="shared" si="5"/>
        <v>531250001.24000001</v>
      </c>
    </row>
    <row r="28" spans="2:9">
      <c r="B28" s="46" t="s">
        <v>28</v>
      </c>
      <c r="C28" s="47"/>
      <c r="D28" s="11">
        <f>SUM(D29:D30)</f>
        <v>205804095.59</v>
      </c>
      <c r="E28" s="11">
        <f>SUM(E29:E30)</f>
        <v>9480748.7400000002</v>
      </c>
      <c r="F28" s="11">
        <f>SUM(F29:F30)</f>
        <v>215284844.33000001</v>
      </c>
      <c r="G28" s="11">
        <f>SUM(G29:G30)</f>
        <v>49431805.539999999</v>
      </c>
      <c r="H28" s="11">
        <f>SUM(H29:H30)</f>
        <v>39169493.479999997</v>
      </c>
      <c r="I28" s="12">
        <f t="shared" si="5"/>
        <v>165853038.79000002</v>
      </c>
    </row>
    <row r="29" spans="2:9" ht="24">
      <c r="B29" s="2"/>
      <c r="C29" s="1" t="s">
        <v>29</v>
      </c>
      <c r="D29" s="8">
        <v>0</v>
      </c>
      <c r="E29" s="8">
        <v>0</v>
      </c>
      <c r="F29" s="9">
        <f t="shared" si="2"/>
        <v>0</v>
      </c>
      <c r="G29" s="8">
        <v>0</v>
      </c>
      <c r="H29" s="8">
        <v>0</v>
      </c>
      <c r="I29" s="10">
        <f t="shared" ref="I29:I30" si="6">SUM(F29-G29)</f>
        <v>0</v>
      </c>
    </row>
    <row r="30" spans="2:9">
      <c r="B30" s="2"/>
      <c r="C30" s="1" t="s">
        <v>30</v>
      </c>
      <c r="D30" s="8">
        <v>205804095.59</v>
      </c>
      <c r="E30" s="8">
        <v>9480748.7400000002</v>
      </c>
      <c r="F30" s="9">
        <f t="shared" si="2"/>
        <v>215284844.33000001</v>
      </c>
      <c r="G30" s="8">
        <v>49431805.539999999</v>
      </c>
      <c r="H30" s="8">
        <v>39169493.479999997</v>
      </c>
      <c r="I30" s="10">
        <f t="shared" si="6"/>
        <v>165853038.79000002</v>
      </c>
    </row>
    <row r="31" spans="2:9">
      <c r="B31" s="46" t="s">
        <v>31</v>
      </c>
      <c r="C31" s="47"/>
      <c r="D31" s="11">
        <f>SUM(D32:D35)</f>
        <v>0</v>
      </c>
      <c r="E31" s="11">
        <v>0</v>
      </c>
      <c r="F31" s="11">
        <v>0</v>
      </c>
      <c r="G31" s="11">
        <v>0</v>
      </c>
      <c r="H31" s="11">
        <v>0</v>
      </c>
      <c r="I31" s="12">
        <v>0</v>
      </c>
    </row>
    <row r="32" spans="2:9">
      <c r="B32" s="2"/>
      <c r="C32" s="1" t="s">
        <v>32</v>
      </c>
      <c r="D32" s="8">
        <v>0</v>
      </c>
      <c r="E32" s="8">
        <v>0</v>
      </c>
      <c r="F32" s="9">
        <f t="shared" si="2"/>
        <v>0</v>
      </c>
      <c r="G32" s="8">
        <v>0</v>
      </c>
      <c r="H32" s="8">
        <v>0</v>
      </c>
      <c r="I32" s="10">
        <f t="shared" ref="I32:I35" si="7">SUM(F32-G32)</f>
        <v>0</v>
      </c>
    </row>
    <row r="33" spans="2:10">
      <c r="B33" s="2"/>
      <c r="C33" s="1" t="s">
        <v>33</v>
      </c>
      <c r="D33" s="8">
        <v>0</v>
      </c>
      <c r="E33" s="8">
        <v>0</v>
      </c>
      <c r="F33" s="9">
        <f t="shared" si="2"/>
        <v>0</v>
      </c>
      <c r="G33" s="8">
        <v>0</v>
      </c>
      <c r="H33" s="8">
        <v>0</v>
      </c>
      <c r="I33" s="10">
        <f t="shared" si="7"/>
        <v>0</v>
      </c>
    </row>
    <row r="34" spans="2:10">
      <c r="B34" s="2"/>
      <c r="C34" s="1" t="s">
        <v>34</v>
      </c>
      <c r="D34" s="8">
        <v>0</v>
      </c>
      <c r="E34" s="8">
        <v>0</v>
      </c>
      <c r="F34" s="9">
        <f t="shared" si="2"/>
        <v>0</v>
      </c>
      <c r="G34" s="8">
        <v>0</v>
      </c>
      <c r="H34" s="8">
        <v>0</v>
      </c>
      <c r="I34" s="10">
        <f t="shared" si="7"/>
        <v>0</v>
      </c>
    </row>
    <row r="35" spans="2:10" ht="24">
      <c r="B35" s="2"/>
      <c r="C35" s="1" t="s">
        <v>35</v>
      </c>
      <c r="D35" s="8">
        <v>0</v>
      </c>
      <c r="E35" s="8">
        <v>0</v>
      </c>
      <c r="F35" s="9">
        <f t="shared" si="2"/>
        <v>0</v>
      </c>
      <c r="G35" s="8">
        <v>0</v>
      </c>
      <c r="H35" s="8">
        <v>0</v>
      </c>
      <c r="I35" s="10">
        <f t="shared" si="7"/>
        <v>0</v>
      </c>
    </row>
    <row r="36" spans="2:10" ht="27.75" customHeight="1">
      <c r="B36" s="46" t="s">
        <v>36</v>
      </c>
      <c r="C36" s="47"/>
      <c r="D36" s="11">
        <f>SUM(D37:D40)</f>
        <v>108792007.54000001</v>
      </c>
      <c r="E36" s="11">
        <f t="shared" ref="E36:I36" si="8">SUM(E37:E40)</f>
        <v>0</v>
      </c>
      <c r="F36" s="11">
        <f t="shared" si="8"/>
        <v>108792007.54000001</v>
      </c>
      <c r="G36" s="11">
        <f t="shared" si="8"/>
        <v>18258381.609999999</v>
      </c>
      <c r="H36" s="11">
        <f t="shared" si="8"/>
        <v>18203967.210000001</v>
      </c>
      <c r="I36" s="12">
        <f t="shared" si="8"/>
        <v>90533625.930000007</v>
      </c>
    </row>
    <row r="37" spans="2:10">
      <c r="B37" s="2"/>
      <c r="C37" s="1" t="s">
        <v>37</v>
      </c>
      <c r="D37" s="8">
        <v>0</v>
      </c>
      <c r="E37" s="8">
        <v>0</v>
      </c>
      <c r="F37" s="35">
        <f t="shared" si="2"/>
        <v>0</v>
      </c>
      <c r="G37" s="8">
        <v>0</v>
      </c>
      <c r="H37" s="8">
        <v>0</v>
      </c>
      <c r="I37" s="10">
        <f t="shared" ref="I37:I40" si="9">SUM(F37-G37)</f>
        <v>0</v>
      </c>
    </row>
    <row r="38" spans="2:10" ht="24">
      <c r="B38" s="2"/>
      <c r="C38" s="1" t="s">
        <v>44</v>
      </c>
      <c r="D38" s="8">
        <v>0</v>
      </c>
      <c r="E38" s="8">
        <v>0</v>
      </c>
      <c r="F38" s="35">
        <f t="shared" si="2"/>
        <v>0</v>
      </c>
      <c r="G38" s="8">
        <v>0</v>
      </c>
      <c r="H38" s="8">
        <v>0</v>
      </c>
      <c r="I38" s="10">
        <f t="shared" si="9"/>
        <v>0</v>
      </c>
    </row>
    <row r="39" spans="2:10" ht="24">
      <c r="B39" s="2"/>
      <c r="C39" s="1" t="s">
        <v>45</v>
      </c>
      <c r="D39" s="8">
        <v>108792007.54000001</v>
      </c>
      <c r="E39" s="8">
        <v>0</v>
      </c>
      <c r="F39" s="35">
        <f t="shared" si="2"/>
        <v>108792007.54000001</v>
      </c>
      <c r="G39" s="8">
        <v>18258381.609999999</v>
      </c>
      <c r="H39" s="8">
        <v>18203967.210000001</v>
      </c>
      <c r="I39" s="10">
        <f t="shared" si="9"/>
        <v>90533625.930000007</v>
      </c>
    </row>
    <row r="40" spans="2:10">
      <c r="B40" s="2"/>
      <c r="C40" s="1" t="s">
        <v>46</v>
      </c>
      <c r="D40" s="8">
        <v>0</v>
      </c>
      <c r="E40" s="8">
        <v>0</v>
      </c>
      <c r="F40" s="35">
        <f t="shared" si="2"/>
        <v>0</v>
      </c>
      <c r="G40" s="8">
        <v>0</v>
      </c>
      <c r="H40" s="8">
        <v>0</v>
      </c>
      <c r="I40" s="10">
        <f t="shared" si="9"/>
        <v>0</v>
      </c>
    </row>
    <row r="41" spans="2:10">
      <c r="B41" s="48" t="s">
        <v>38</v>
      </c>
      <c r="C41" s="49"/>
      <c r="D41" s="13">
        <f>SUM(D12+D15+D24+D28+D31+D36)</f>
        <v>6100000000</v>
      </c>
      <c r="E41" s="13">
        <f t="shared" ref="E41:G41" si="10">SUM(E12+E15+E24+E28+E31+E36)</f>
        <v>33213708.740000002</v>
      </c>
      <c r="F41" s="13">
        <f t="shared" si="10"/>
        <v>6133213708.7399998</v>
      </c>
      <c r="G41" s="13">
        <f t="shared" si="10"/>
        <v>936984555.39999998</v>
      </c>
      <c r="H41" s="13">
        <f t="shared" ref="H41:I41" si="11">SUM(H12+H15+H24+H28+H31+H36)</f>
        <v>910308592.91999996</v>
      </c>
      <c r="I41" s="14">
        <f t="shared" si="11"/>
        <v>5196229153.3400011</v>
      </c>
    </row>
    <row r="42" spans="2:10">
      <c r="H42" s="8"/>
    </row>
    <row r="43" spans="2:10">
      <c r="B43" s="50" t="s">
        <v>39</v>
      </c>
      <c r="C43" s="50"/>
      <c r="D43" s="50"/>
      <c r="E43" s="50"/>
      <c r="F43" s="50"/>
      <c r="G43" s="50"/>
      <c r="H43" s="50"/>
      <c r="I43" s="50"/>
      <c r="J43" s="50"/>
    </row>
    <row r="44" spans="2:10">
      <c r="B44" s="3"/>
      <c r="C44" s="3"/>
      <c r="D44" s="4"/>
      <c r="E44" s="4"/>
      <c r="F44" s="4"/>
      <c r="G44" s="51"/>
      <c r="H44" s="51"/>
      <c r="I44" s="51"/>
    </row>
    <row r="45" spans="2:10">
      <c r="D45" s="5"/>
      <c r="E45" s="4"/>
      <c r="F45" s="4"/>
    </row>
    <row r="47" spans="2:10">
      <c r="B47" s="52" t="s">
        <v>41</v>
      </c>
      <c r="C47" s="52"/>
      <c r="G47" s="52" t="s">
        <v>42</v>
      </c>
      <c r="H47" s="52"/>
      <c r="I47" s="52"/>
    </row>
    <row r="48" spans="2:10">
      <c r="B48" s="43" t="s">
        <v>40</v>
      </c>
      <c r="C48" s="43"/>
      <c r="G48" s="43" t="s">
        <v>43</v>
      </c>
      <c r="H48" s="43"/>
      <c r="I48" s="43"/>
    </row>
  </sheetData>
  <mergeCells count="23">
    <mergeCell ref="B48:C48"/>
    <mergeCell ref="G48:I48"/>
    <mergeCell ref="B12:C12"/>
    <mergeCell ref="B15:C15"/>
    <mergeCell ref="B24:C24"/>
    <mergeCell ref="B28:C28"/>
    <mergeCell ref="B31:C31"/>
    <mergeCell ref="B36:C36"/>
    <mergeCell ref="B41:C41"/>
    <mergeCell ref="B43:J43"/>
    <mergeCell ref="G44:I44"/>
    <mergeCell ref="B47:C47"/>
    <mergeCell ref="G47:I47"/>
    <mergeCell ref="D4:I4"/>
    <mergeCell ref="D2:I2"/>
    <mergeCell ref="D3:I3"/>
    <mergeCell ref="B9:C11"/>
    <mergeCell ref="E9:E10"/>
    <mergeCell ref="F9:G9"/>
    <mergeCell ref="I9:I10"/>
    <mergeCell ref="D9:D10"/>
    <mergeCell ref="H9:H10"/>
    <mergeCell ref="D6:I6"/>
  </mergeCells>
  <pageMargins left="0.62992125984251968" right="0.23622047244094491" top="0.19685039370078741" bottom="0.74803149606299213" header="0.31496062992125984" footer="0.31496062992125984"/>
  <pageSetup scale="66" orientation="landscape" horizontalDpi="300" verticalDpi="300" r:id="rId1"/>
  <ignoredErrors>
    <ignoredError sqref="G24:H24 G28:H28 E28" formulaRange="1"/>
    <ignoredError sqref="I24" formula="1" formulaRange="1"/>
    <ignoredError sqref="I36:I40 I15 F36:F40 F2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cgloria</cp:lastModifiedBy>
  <cp:revision/>
  <cp:lastPrinted>2017-03-21T18:11:29Z</cp:lastPrinted>
  <dcterms:created xsi:type="dcterms:W3CDTF">2016-04-26T15:25:20Z</dcterms:created>
  <dcterms:modified xsi:type="dcterms:W3CDTF">2017-11-16T17:07:30Z</dcterms:modified>
</cp:coreProperties>
</file>