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75" yWindow="2415" windowWidth="20730" windowHeight="807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F41" i="2"/>
  <c r="E41"/>
  <c r="K50"/>
  <c r="J50"/>
  <c r="K44"/>
  <c r="J44"/>
  <c r="J63" l="1"/>
  <c r="K63"/>
  <c r="E26"/>
  <c r="F26"/>
  <c r="J38"/>
  <c r="K38"/>
  <c r="K27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<sst xmlns="http://schemas.openxmlformats.org/spreadsheetml/2006/main" count="69" uniqueCount="68">
  <si>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</si>
  <si>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</si>
  <si>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</si>
  <si>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</si>
  <si>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</si>
  <si>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</si>
  <si>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</si>
  <si>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</si>
  <si>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</si>
  <si>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</si>
  <si>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</si>
  <si>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</si>
  <si>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</si>
  <si>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</si>
  <si>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</si>
  <si>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</si>
  <si>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</si>
  <si>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</si>
  <si>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</si>
  <si>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</si>
  <si>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</si>
  <si>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</si>
  <si>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</si>
  <si>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</si>
  <si>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</si>
  <si>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</si>
  <si>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</si>
  <si>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</si>
  <si>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</si>
  <si>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</si>
  <si>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</si>
  <si>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</si>
  <si>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</si>
  <si>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</si>
  <si>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</si>
  <si>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</si>
  <si>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</si>
  <si>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</si>
  <si>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</si>
  <si>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</si>
  <si>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</si>
  <si>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</si>
  <si>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</si>
  <si>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</si>
  <si>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</si>
  <si>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</si>
  <si>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</si>
  <si>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</si>
  <si>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</si>
  <si>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</si>
  <si>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</si>
  <si>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</si>
  <si>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</si>
  <si>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</si>
  <si>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</si>
  <si>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</si>
  <si>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</si>
  <si>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</si>
  <si>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</si>
  <si>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</si>
  <si>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</si>
  <si>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</si>
  <si>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</si>
  <si>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</si>
  <si>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</si>
  <si>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</si>
  <si>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</si>
  <si>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 30  de Noviembre  del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</si>
</sst>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B1" zoomScaleNormal="100" zoomScaleSheetLayoutView="100" workbookViewId="0">
      <selection activeCell="K53" sqref="K53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0.25" customHeight="1">
      <c r="A4" s="56"/>
      <c r="C4" s="64"/>
      <c r="D4" s="77" t="s">
        <v>67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2017</v>
      </c>
      <c r="F10" s="75">
        <v>2016</v>
      </c>
      <c r="G10" s="79" t="s">
        <v>2</v>
      </c>
      <c r="H10" s="79"/>
      <c r="I10" s="79"/>
      <c r="J10" s="75">
        <v>2017</v>
      </c>
      <c r="K10" s="82">
        <v>2016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982342374.21000004</v>
      </c>
      <c r="F18" s="46">
        <v>1314545924.8199999</v>
      </c>
      <c r="G18" s="47"/>
      <c r="H18" s="86" t="s">
        <v>8</v>
      </c>
      <c r="I18" s="86"/>
      <c r="J18" s="50">
        <v>376904318.27999997</v>
      </c>
      <c r="K18" s="51">
        <v>178284781.72999999</v>
      </c>
      <c r="L18" s="4"/>
      <c r="M18" s="1"/>
    </row>
    <row r="19" spans="2:13">
      <c r="B19" s="31"/>
      <c r="C19" s="86" t="s">
        <v>9</v>
      </c>
      <c r="D19" s="86"/>
      <c r="E19" s="45">
        <v>25626601.629999999</v>
      </c>
      <c r="F19" s="46">
        <v>87451676.429999992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26249234.039999999</v>
      </c>
      <c r="F20" s="46">
        <v>99543.45</v>
      </c>
      <c r="G20" s="47"/>
      <c r="H20" s="86" t="s">
        <v>12</v>
      </c>
      <c r="I20" s="86"/>
      <c r="J20" s="50">
        <v>2713770.67</v>
      </c>
      <c r="K20" s="51">
        <v>2324140.41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363933948.49000001</v>
      </c>
      <c r="F22" s="46">
        <v>111963147.59999999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33153688.68</v>
      </c>
      <c r="K23" s="51">
        <v>298266110.61000001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198352370.91</v>
      </c>
      <c r="K25" s="51">
        <v>150406310.51999998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1398152158.3699999</v>
      </c>
      <c r="F26" s="54">
        <f>SUM(F18:F25)</f>
        <v>1514060292.3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667160817.54999995</v>
      </c>
      <c r="K27" s="52">
        <f>SUM(K18:K26)</f>
        <v>685318012.27999997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174757247.41</v>
      </c>
      <c r="F31" s="46">
        <v>156624267.44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0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5202913399.5100002</v>
      </c>
      <c r="F33" s="46">
        <v>4299626596.7299995</v>
      </c>
      <c r="G33" s="47"/>
      <c r="H33" s="86" t="s">
        <v>31</v>
      </c>
      <c r="I33" s="86"/>
      <c r="J33" s="50">
        <v>1029525110.83</v>
      </c>
      <c r="K33" s="51">
        <v>1059887530.83</v>
      </c>
      <c r="L33" s="4"/>
      <c r="M33" s="1"/>
    </row>
    <row r="34" spans="2:13">
      <c r="B34" s="31"/>
      <c r="C34" s="86" t="s">
        <v>32</v>
      </c>
      <c r="D34" s="86"/>
      <c r="E34" s="45">
        <v>1370853205.49</v>
      </c>
      <c r="F34" s="46">
        <v>1293031763.8</v>
      </c>
      <c r="G34" s="47"/>
      <c r="H34" s="86" t="s">
        <v>33</v>
      </c>
      <c r="I34" s="86"/>
      <c r="J34" s="50">
        <v>2375669.2799999998</v>
      </c>
      <c r="K34" s="51">
        <v>3842154.67</v>
      </c>
      <c r="L34" s="4"/>
      <c r="M34" s="1"/>
    </row>
    <row r="35" spans="2:13">
      <c r="B35" s="31"/>
      <c r="C35" s="86" t="s">
        <v>34</v>
      </c>
      <c r="D35" s="86"/>
      <c r="E35" s="45">
        <v>95666099.090000004</v>
      </c>
      <c r="F35" s="46">
        <v>60415450.450000003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-151126396.24000001</v>
      </c>
      <c r="F36" s="46">
        <v>-75293047.730000004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1031900780.11</v>
      </c>
      <c r="K38" s="52">
        <f>SUM(K31:K37)</f>
        <v>1063729685.5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1699061597.6599998</v>
      </c>
      <c r="K40" s="52">
        <f>SUM(K27,K38)</f>
        <v>1749047697.78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6696417018.8000002</v>
      </c>
      <c r="F41" s="55">
        <f>SUM(F31:F40)</f>
        <v>5734405030.6899996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8094569177.1700001</v>
      </c>
      <c r="F43" s="55">
        <f>SUM(F26,F41)</f>
        <v>7248465322.9899998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71293211.959999993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71293211.959999993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6324214367.5500002</v>
      </c>
      <c r="K50" s="52">
        <f>SUM(K52:K56)</f>
        <v>5499417625.210001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1016886116.29</v>
      </c>
      <c r="K52" s="50">
        <v>993394490.38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3513934793.46</v>
      </c>
      <c r="K53" s="50">
        <v>2712629677.0300002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SUM(J50+J44)</f>
        <v>6395507579.5100002</v>
      </c>
      <c r="K63" s="43">
        <f>SUM(K50+K44)</f>
        <v>5499417625.210001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SUM(J40,J50,J44)</f>
        <v>8094569177.1700001</v>
      </c>
      <c r="K65" s="43">
        <f>SUM(K40,K50,K44)</f>
        <v>7248465322.9900007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9" t="s">
        <v>61</v>
      </c>
      <c r="D68" s="89"/>
      <c r="E68" s="89"/>
      <c r="F68" s="89"/>
      <c r="G68" s="89"/>
      <c r="H68" s="89"/>
      <c r="I68" s="89"/>
      <c r="J68" s="89"/>
      <c r="K68" s="8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87" t="s">
        <v>63</v>
      </c>
      <c r="E72" s="87"/>
      <c r="F72" s="17"/>
      <c r="G72" s="17"/>
      <c r="H72" s="87" t="s">
        <v>64</v>
      </c>
      <c r="I72" s="87"/>
      <c r="J72" s="6"/>
      <c r="K72" s="17"/>
      <c r="L72" s="1"/>
      <c r="M72" s="1"/>
    </row>
    <row r="73" spans="2:13">
      <c r="B73" s="1"/>
      <c r="C73" s="21"/>
      <c r="D73" s="88" t="s">
        <v>65</v>
      </c>
      <c r="E73" s="88"/>
      <c r="F73" s="22"/>
      <c r="G73" s="22"/>
      <c r="H73" s="88" t="s">
        <v>66</v>
      </c>
      <c r="I73" s="88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2017-07-26T21:12:51Z</cp:lastPrinted>
  <dcterms:created xsi:type="dcterms:W3CDTF">2014-09-01T21:57:54Z</dcterms:created>
  <dcterms:modified xsi:type="dcterms:W3CDTF">2018-02-20T18:59:58Z</dcterms:modified>
</cp:coreProperties>
</file>