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1" activeTab="3"/>
  </bookViews>
  <sheets>
    <sheet name="Estadísticas Septiembre 2017" sheetId="1" r:id="rId1"/>
    <sheet name="Estadísticas Octubre 2017" sheetId="3" r:id="rId2"/>
    <sheet name="Estadísticas Noviembre 2017" sheetId="4" r:id="rId3"/>
    <sheet name="Estadísticas Diciembre 2017" sheetId="5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214" i="5"/>
  <c r="E213"/>
  <c r="E212"/>
  <c r="E211"/>
  <c r="E187"/>
  <c r="E186"/>
  <c r="E185"/>
  <c r="E184"/>
  <c r="E157"/>
  <c r="E156"/>
  <c r="E155"/>
  <c r="J149"/>
  <c r="J144"/>
  <c r="J139"/>
  <c r="E59"/>
  <c r="E58"/>
  <c r="E57"/>
  <c r="E56"/>
  <c r="E55"/>
  <c r="E54"/>
  <c r="E53"/>
  <c r="E52"/>
  <c r="E51"/>
  <c r="E50"/>
  <c r="E49"/>
  <c r="E48"/>
  <c r="E47"/>
  <c r="E46"/>
  <c r="E45"/>
  <c r="E44"/>
  <c r="G241" i="4"/>
  <c r="I216"/>
  <c r="J214" s="1"/>
  <c r="E214"/>
  <c r="E213"/>
  <c r="E212"/>
  <c r="E211"/>
  <c r="I189"/>
  <c r="J187" s="1"/>
  <c r="E187"/>
  <c r="E186"/>
  <c r="E185"/>
  <c r="E184"/>
  <c r="I160"/>
  <c r="J158" s="1"/>
  <c r="E157"/>
  <c r="E156"/>
  <c r="E155"/>
  <c r="J149"/>
  <c r="J144"/>
  <c r="J139"/>
  <c r="J134"/>
  <c r="I102"/>
  <c r="J100" s="1"/>
  <c r="J61"/>
  <c r="M59"/>
  <c r="E59"/>
  <c r="M58"/>
  <c r="E58"/>
  <c r="M57"/>
  <c r="E57"/>
  <c r="M56"/>
  <c r="E56"/>
  <c r="M55"/>
  <c r="E55"/>
  <c r="M54"/>
  <c r="E54"/>
  <c r="M53"/>
  <c r="E53"/>
  <c r="M52"/>
  <c r="E52"/>
  <c r="M51"/>
  <c r="E51"/>
  <c r="M50"/>
  <c r="E50"/>
  <c r="M49"/>
  <c r="E49"/>
  <c r="M48"/>
  <c r="E48"/>
  <c r="M47"/>
  <c r="E47"/>
  <c r="M46"/>
  <c r="E46"/>
  <c r="M45"/>
  <c r="E45"/>
  <c r="M44"/>
  <c r="M61" s="1"/>
  <c r="E44"/>
  <c r="G241" i="3"/>
  <c r="I216"/>
  <c r="J214"/>
  <c r="E214"/>
  <c r="J213"/>
  <c r="E213"/>
  <c r="J212"/>
  <c r="E212"/>
  <c r="J211"/>
  <c r="J216" s="1"/>
  <c r="E211"/>
  <c r="I189"/>
  <c r="J187" s="1"/>
  <c r="E187"/>
  <c r="E186"/>
  <c r="E185"/>
  <c r="E184"/>
  <c r="I160"/>
  <c r="J158" s="1"/>
  <c r="E157"/>
  <c r="J156"/>
  <c r="E156"/>
  <c r="J155"/>
  <c r="J160" s="1"/>
  <c r="E155"/>
  <c r="J149"/>
  <c r="J144"/>
  <c r="J139"/>
  <c r="J134"/>
  <c r="I102"/>
  <c r="J100" s="1"/>
  <c r="J61"/>
  <c r="M59" s="1"/>
  <c r="E59"/>
  <c r="E58"/>
  <c r="E57"/>
  <c r="E56"/>
  <c r="E55"/>
  <c r="E54"/>
  <c r="E53"/>
  <c r="E52"/>
  <c r="E51"/>
  <c r="E50"/>
  <c r="E49"/>
  <c r="E48"/>
  <c r="E47"/>
  <c r="E46"/>
  <c r="E45"/>
  <c r="E44"/>
  <c r="J23"/>
  <c r="F22"/>
  <c r="F22" i="1"/>
  <c r="F23"/>
  <c r="E44"/>
  <c r="E45"/>
  <c r="E46"/>
  <c r="E47"/>
  <c r="E48"/>
  <c r="E49"/>
  <c r="E50"/>
  <c r="E51"/>
  <c r="E52"/>
  <c r="E53"/>
  <c r="E54"/>
  <c r="E55"/>
  <c r="E56"/>
  <c r="E57"/>
  <c r="E58"/>
  <c r="E59"/>
  <c r="E155"/>
  <c r="E156"/>
  <c r="E157"/>
  <c r="E184"/>
  <c r="E185"/>
  <c r="E186"/>
  <c r="E187"/>
  <c r="E211"/>
  <c r="E212"/>
  <c r="E213"/>
  <c r="E214"/>
  <c r="G241"/>
  <c r="J157" i="3" l="1"/>
  <c r="J97"/>
  <c r="J99"/>
  <c r="J96"/>
  <c r="J102" s="1"/>
  <c r="J98"/>
  <c r="J211" i="4"/>
  <c r="J216" s="1"/>
  <c r="J212"/>
  <c r="J213"/>
  <c r="J184"/>
  <c r="J189" s="1"/>
  <c r="J185"/>
  <c r="J186"/>
  <c r="J155"/>
  <c r="J160" s="1"/>
  <c r="J156"/>
  <c r="J157"/>
  <c r="J97"/>
  <c r="J99"/>
  <c r="J96"/>
  <c r="J98"/>
  <c r="M44" i="3"/>
  <c r="M45"/>
  <c r="M46"/>
  <c r="M47"/>
  <c r="M48"/>
  <c r="M49"/>
  <c r="M50"/>
  <c r="M51"/>
  <c r="M52"/>
  <c r="M53"/>
  <c r="M54"/>
  <c r="M55"/>
  <c r="M56"/>
  <c r="M57"/>
  <c r="M58"/>
  <c r="J184"/>
  <c r="J185"/>
  <c r="J186"/>
  <c r="J61" i="1"/>
  <c r="J102" i="4" l="1"/>
  <c r="M61" i="3"/>
  <c r="J189"/>
  <c r="I160" i="1"/>
  <c r="J158" s="1"/>
  <c r="J149"/>
  <c r="J144"/>
  <c r="J139"/>
  <c r="J134"/>
  <c r="M56"/>
  <c r="M46" l="1"/>
  <c r="M49"/>
  <c r="M51"/>
  <c r="M54"/>
  <c r="M57"/>
  <c r="M59"/>
  <c r="M45"/>
  <c r="M47"/>
  <c r="M50"/>
  <c r="M53"/>
  <c r="M55"/>
  <c r="M58"/>
  <c r="M44"/>
  <c r="M48"/>
  <c r="M52"/>
  <c r="I216"/>
  <c r="J214" s="1"/>
  <c r="I102"/>
  <c r="J99" s="1"/>
  <c r="I189"/>
  <c r="J184" s="1"/>
  <c r="J23" l="1"/>
  <c r="J185"/>
  <c r="J212"/>
  <c r="J213"/>
  <c r="J211"/>
  <c r="J98"/>
  <c r="J97"/>
  <c r="J187"/>
  <c r="J186"/>
  <c r="J96"/>
  <c r="J100"/>
  <c r="M61"/>
  <c r="J189" l="1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<sst xmlns="http://schemas.openxmlformats.org/spreadsheetml/2006/main" count="184" uniqueCount="38">
  <si>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</si>
  <si>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</si>
  <si>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</si>
  <si>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</si>
  <si>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</si>
  <si>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</si>
  <si>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</si>
  <si>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</si>
  <si>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</si>
  <si>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</si>
  <si>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</si>
  <si>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</si>
  <si>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</si>
  <si>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</si>
  <si>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</si>
  <si>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</si>
  <si>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</si>
  <si>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</si>
  <si>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</si>
  <si>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</si>
  <si>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</si>
  <si>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</si>
  <si>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</si>
  <si>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</si>
  <si>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</si>
  <si>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</si>
  <si>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</si>
  <si>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</si>
  <si>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</si>
  <si>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</si>
  <si>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JURÍDICA, DE TRANSPARENCIA Y BUENAS PRÁCTICAS DEL INSTITUTO MUNICIPAL DE LAS MUJERES ZAPOPANAS PARA LA IGUALDAD SUSTANTIVA</t>
  </si>
  <si>
    <t>Unidad de Planeación y Administración</t>
  </si>
  <si>
    <t xml:space="preserve">Unidad Jurídica, Transparencia y Buenas Prácticas </t>
  </si>
  <si>
    <t>INFORMACIÓN ESTADÍSTICA SEPTIEMBRE 2017</t>
  </si>
  <si>
    <t>Unidad de Programas para la Igualdad Sustantiva</t>
  </si>
  <si>
    <t>INFORMACIÓN ESTADÍSTICA DICIEMBRE 2017</t>
  </si>
  <si>
    <t>INFORMACIÓN ESTADÍSTICA NOVIEMBRE 2017</t>
  </si>
  <si>
    <t>INFORMACIÓN ESTADÍSTICA OCTUBRE 2017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</si>
</sst>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7" borderId="23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7" fillId="0" borderId="0" xfId="0" applyFont="1"/>
    <xf numFmtId="9" fontId="12" fillId="7" borderId="10" xfId="1" applyFont="1" applyFill="1" applyBorder="1" applyAlignment="1">
      <alignment horizontal="center"/>
    </xf>
    <xf numFmtId="9" fontId="12" fillId="7" borderId="22" xfId="1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5" borderId="0" xfId="0" applyFont="1" applyFill="1"/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5" fillId="7" borderId="10" xfId="0" applyFont="1" applyFill="1" applyBorder="1" applyAlignment="1">
      <alignment horizontal="center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9" fontId="5" fillId="7" borderId="10" xfId="1" applyFont="1" applyFill="1" applyBorder="1" applyAlignment="1">
      <alignment horizontal="righ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1" xfId="1" applyFont="1" applyFill="1" applyBorder="1" applyAlignment="1">
      <alignment wrapText="1"/>
    </xf>
    <xf numFmtId="9" fontId="5" fillId="7" borderId="10" xfId="0" applyNumberFormat="1" applyFont="1" applyFill="1" applyBorder="1"/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0" fillId="5" borderId="0" xfId="0" applyFill="1"/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/>
    <xf numFmtId="9" fontId="0" fillId="7" borderId="17" xfId="1" applyFont="1" applyFill="1" applyBorder="1" applyAlignment="1">
      <alignment wrapText="1"/>
    </xf>
    <xf numFmtId="0" fontId="6" fillId="7" borderId="10" xfId="2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5098112"/>
        <c:axId val="65099648"/>
        <c:axId val="0"/>
      </c:bar3DChart>
      <c:catAx>
        <c:axId val="650981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5099648"/>
        <c:crosses val="autoZero"/>
        <c:auto val="1"/>
        <c:lblAlgn val="ctr"/>
        <c:lblOffset val="100"/>
      </c:catAx>
      <c:valAx>
        <c:axId val="650996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509811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Septiembre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E-2"/>
                  <c:y val="-2.883779886102064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2017'!$I$96:$I$100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6450560"/>
        <c:axId val="66452096"/>
        <c:axId val="0"/>
      </c:bar3DChart>
      <c:catAx>
        <c:axId val="66450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6452096"/>
        <c:crosses val="autoZero"/>
        <c:auto val="1"/>
        <c:lblAlgn val="ctr"/>
        <c:lblOffset val="100"/>
      </c:catAx>
      <c:valAx>
        <c:axId val="664520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645056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8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Septiembre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Septiembre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Septiembre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2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5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2017'!$I$155:$I$158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Septiembre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2017'!$J$155:$J$158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</c:ser>
        <c:dLbls>
          <c:showVal val="1"/>
        </c:dLbls>
        <c:gapWidth val="95"/>
        <c:shape val="cylinder"/>
        <c:axId val="65058688"/>
        <c:axId val="65060224"/>
        <c:axId val="0"/>
      </c:bar3DChart>
      <c:catAx>
        <c:axId val="65058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65060224"/>
        <c:crosses val="autoZero"/>
        <c:auto val="1"/>
        <c:lblAlgn val="ctr"/>
        <c:lblOffset val="100"/>
      </c:catAx>
      <c:valAx>
        <c:axId val="65060224"/>
        <c:scaling>
          <c:orientation val="minMax"/>
        </c:scaling>
        <c:delete val="1"/>
        <c:axPos val="l"/>
        <c:numFmt formatCode="General" sourceLinked="1"/>
        <c:tickLblPos val="none"/>
        <c:crossAx val="6505868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5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20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163072"/>
        <c:axId val="68164608"/>
        <c:axId val="0"/>
      </c:bar3DChart>
      <c:catAx>
        <c:axId val="68163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8164608"/>
        <c:crosses val="autoZero"/>
        <c:auto val="1"/>
        <c:lblAlgn val="ctr"/>
        <c:lblOffset val="100"/>
      </c:catAx>
      <c:valAx>
        <c:axId val="68164608"/>
        <c:scaling>
          <c:orientation val="minMax"/>
        </c:scaling>
        <c:delete val="1"/>
        <c:axPos val="l"/>
        <c:numFmt formatCode="General" sourceLinked="1"/>
        <c:tickLblPos val="none"/>
        <c:crossAx val="6816307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2017'!$C$22:$E$22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2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9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2017'!$C$23:$E$23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215936"/>
        <c:axId val="68217472"/>
        <c:axId val="0"/>
      </c:bar3DChart>
      <c:catAx>
        <c:axId val="682159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8217472"/>
        <c:crosses val="autoZero"/>
        <c:auto val="1"/>
        <c:lblAlgn val="ctr"/>
        <c:lblOffset val="100"/>
      </c:catAx>
      <c:valAx>
        <c:axId val="682174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215936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34E-2"/>
          <c:y val="0.1881416151203352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2017'!$H$22:$K$22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4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2017'!$H$23:$K$23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332544"/>
        <c:axId val="68338432"/>
        <c:axId val="0"/>
      </c:bar3DChart>
      <c:catAx>
        <c:axId val="68332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8338432"/>
        <c:crosses val="autoZero"/>
        <c:auto val="1"/>
        <c:lblAlgn val="ctr"/>
        <c:lblOffset val="100"/>
      </c:catAx>
      <c:valAx>
        <c:axId val="683384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83325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Septiembre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2017'!$I$184:$I$187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12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7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77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2017'!$J$184:$J$187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412160"/>
        <c:axId val="68413696"/>
        <c:axId val="0"/>
      </c:bar3DChart>
      <c:catAx>
        <c:axId val="684121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68413696"/>
        <c:crosses val="autoZero"/>
        <c:auto val="1"/>
        <c:lblAlgn val="ctr"/>
        <c:lblOffset val="100"/>
      </c:catAx>
      <c:valAx>
        <c:axId val="68413696"/>
        <c:scaling>
          <c:orientation val="minMax"/>
        </c:scaling>
        <c:delete val="1"/>
        <c:axPos val="l"/>
        <c:numFmt formatCode="General" sourceLinked="1"/>
        <c:tickLblPos val="none"/>
        <c:crossAx val="6841216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31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Septiembre 2017'!$F$238:$F$240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Septiembre 2017'!$G$238:$G$240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hape val="box"/>
        <c:axId val="68455040"/>
        <c:axId val="68460928"/>
        <c:axId val="0"/>
      </c:bar3DChart>
      <c:catAx>
        <c:axId val="68455040"/>
        <c:scaling>
          <c:orientation val="minMax"/>
        </c:scaling>
        <c:axPos val="b"/>
        <c:numFmt formatCode="General" sourceLinked="1"/>
        <c:tickLblPos val="nextTo"/>
        <c:crossAx val="68460928"/>
        <c:crosses val="autoZero"/>
        <c:auto val="1"/>
        <c:lblAlgn val="ctr"/>
        <c:lblOffset val="100"/>
      </c:catAx>
      <c:valAx>
        <c:axId val="68460928"/>
        <c:scaling>
          <c:orientation val="minMax"/>
        </c:scaling>
        <c:delete val="1"/>
        <c:axPos val="l"/>
        <c:numFmt formatCode="General" sourceLinked="1"/>
        <c:tickLblPos val="none"/>
        <c:crossAx val="684550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68501888"/>
        <c:axId val="68503424"/>
        <c:axId val="0"/>
      </c:bar3DChart>
      <c:catAx>
        <c:axId val="68501888"/>
        <c:scaling>
          <c:orientation val="minMax"/>
        </c:scaling>
        <c:axPos val="b"/>
        <c:numFmt formatCode="General" sourceLinked="1"/>
        <c:tickLblPos val="nextTo"/>
        <c:crossAx val="68503424"/>
        <c:crosses val="autoZero"/>
        <c:auto val="1"/>
        <c:lblAlgn val="ctr"/>
        <c:lblOffset val="100"/>
      </c:catAx>
      <c:valAx>
        <c:axId val="68503424"/>
        <c:scaling>
          <c:orientation val="minMax"/>
        </c:scaling>
        <c:axPos val="l"/>
        <c:majorGridlines/>
        <c:numFmt formatCode="General" sourceLinked="1"/>
        <c:tickLblPos val="nextTo"/>
        <c:crossAx val="68501888"/>
        <c:crosses val="autoZero"/>
        <c:crossBetween val="between"/>
      </c:valAx>
    </c:plotArea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2625152"/>
        <c:axId val="112626688"/>
        <c:axId val="0"/>
      </c:bar3DChart>
      <c:catAx>
        <c:axId val="1126251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2626688"/>
        <c:crosses val="autoZero"/>
        <c:auto val="1"/>
        <c:lblAlgn val="ctr"/>
        <c:lblOffset val="100"/>
      </c:catAx>
      <c:valAx>
        <c:axId val="11262668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262515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Octubre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06E-2"/>
                  <c:y val="-2.88377988610206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9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9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9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2017'!$I$96:$I$100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2687360"/>
        <c:axId val="112701440"/>
        <c:axId val="0"/>
      </c:bar3DChart>
      <c:catAx>
        <c:axId val="112687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2701440"/>
        <c:crosses val="autoZero"/>
        <c:auto val="1"/>
        <c:lblAlgn val="ctr"/>
        <c:lblOffset val="100"/>
      </c:catAx>
      <c:valAx>
        <c:axId val="1127014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268736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0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Octubre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Octubre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Octubre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37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6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2017'!$I$155:$I$158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Octubre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2017'!$J$155:$J$158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12831488"/>
        <c:axId val="112845568"/>
        <c:axId val="0"/>
      </c:bar3DChart>
      <c:catAx>
        <c:axId val="112831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2845568"/>
        <c:crosses val="autoZero"/>
        <c:auto val="1"/>
        <c:lblAlgn val="ctr"/>
        <c:lblOffset val="100"/>
      </c:catAx>
      <c:valAx>
        <c:axId val="112845568"/>
        <c:scaling>
          <c:orientation val="minMax"/>
        </c:scaling>
        <c:delete val="1"/>
        <c:axPos val="l"/>
        <c:numFmt formatCode="General" sourceLinked="1"/>
        <c:tickLblPos val="none"/>
        <c:crossAx val="11283148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1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6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5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2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Octubre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2017'!$I$211:$I$214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2017'!$J$211:$J$214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2860160"/>
        <c:axId val="112878336"/>
        <c:axId val="0"/>
      </c:bar3DChart>
      <c:catAx>
        <c:axId val="1128601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878336"/>
        <c:crosses val="autoZero"/>
        <c:auto val="1"/>
        <c:lblAlgn val="ctr"/>
        <c:lblOffset val="100"/>
      </c:catAx>
      <c:valAx>
        <c:axId val="112878336"/>
        <c:scaling>
          <c:orientation val="minMax"/>
        </c:scaling>
        <c:delete val="1"/>
        <c:axPos val="l"/>
        <c:numFmt formatCode="General" sourceLinked="1"/>
        <c:tickLblPos val="none"/>
        <c:crossAx val="11286016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Octubre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2017'!$C$22:$E$22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1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9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2017'!$C$23:$E$23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2917504"/>
        <c:axId val="112931584"/>
        <c:axId val="0"/>
      </c:bar3DChart>
      <c:catAx>
        <c:axId val="1129175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931584"/>
        <c:crosses val="autoZero"/>
        <c:auto val="1"/>
        <c:lblAlgn val="ctr"/>
        <c:lblOffset val="100"/>
      </c:catAx>
      <c:valAx>
        <c:axId val="1129315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291750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62E-2"/>
          <c:y val="0.1881416151203353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Octubre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Octubre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2017'!$H$22:$K$22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5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2017'!$H$23:$K$23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2965120"/>
        <c:axId val="112966656"/>
        <c:axId val="0"/>
      </c:bar3DChart>
      <c:catAx>
        <c:axId val="112965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966656"/>
        <c:crosses val="autoZero"/>
        <c:auto val="1"/>
        <c:lblAlgn val="ctr"/>
        <c:lblOffset val="100"/>
      </c:catAx>
      <c:valAx>
        <c:axId val="1129666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29651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Octubre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2017'!$I$184:$I$187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05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82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2017'!$J$184:$J$187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3044480"/>
        <c:axId val="113058560"/>
        <c:axId val="0"/>
      </c:bar3DChart>
      <c:catAx>
        <c:axId val="11304448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058560"/>
        <c:crosses val="autoZero"/>
        <c:auto val="1"/>
        <c:lblAlgn val="ctr"/>
        <c:lblOffset val="100"/>
      </c:catAx>
      <c:valAx>
        <c:axId val="113058560"/>
        <c:scaling>
          <c:orientation val="minMax"/>
        </c:scaling>
        <c:delete val="1"/>
        <c:axPos val="l"/>
        <c:numFmt formatCode="General" sourceLinked="1"/>
        <c:tickLblPos val="none"/>
        <c:crossAx val="11304448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52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Octubre 2017'!$F$238:$F$240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Octubre 2017'!$G$238:$G$240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13104000"/>
        <c:axId val="113105536"/>
        <c:axId val="0"/>
      </c:bar3DChart>
      <c:catAx>
        <c:axId val="113104000"/>
        <c:scaling>
          <c:orientation val="minMax"/>
        </c:scaling>
        <c:axPos val="b"/>
        <c:numFmt formatCode="General" sourceLinked="1"/>
        <c:tickLblPos val="nextTo"/>
        <c:crossAx val="113105536"/>
        <c:crosses val="autoZero"/>
        <c:auto val="1"/>
        <c:lblAlgn val="ctr"/>
        <c:lblOffset val="100"/>
      </c:catAx>
      <c:valAx>
        <c:axId val="113105536"/>
        <c:scaling>
          <c:orientation val="minMax"/>
        </c:scaling>
        <c:delete val="1"/>
        <c:axPos val="l"/>
        <c:numFmt formatCode="General" sourceLinked="1"/>
        <c:tickLblPos val="none"/>
        <c:crossAx val="1131040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Octubre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Octubre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Octubre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Octubre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Octubre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2017'!$J$44:$J$59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15831936"/>
        <c:axId val="115833472"/>
        <c:axId val="0"/>
      </c:bar3DChart>
      <c:catAx>
        <c:axId val="115831936"/>
        <c:scaling>
          <c:orientation val="minMax"/>
        </c:scaling>
        <c:axPos val="b"/>
        <c:numFmt formatCode="General" sourceLinked="1"/>
        <c:tickLblPos val="nextTo"/>
        <c:crossAx val="115833472"/>
        <c:crosses val="autoZero"/>
        <c:auto val="1"/>
        <c:lblAlgn val="ctr"/>
        <c:lblOffset val="100"/>
      </c:catAx>
      <c:valAx>
        <c:axId val="115833472"/>
        <c:scaling>
          <c:orientation val="minMax"/>
        </c:scaling>
        <c:axPos val="l"/>
        <c:majorGridlines/>
        <c:numFmt formatCode="General" sourceLinked="1"/>
        <c:tickLblPos val="nextTo"/>
        <c:crossAx val="115831936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54089600"/>
        <c:axId val="54091136"/>
        <c:axId val="0"/>
      </c:bar3DChart>
      <c:catAx>
        <c:axId val="540896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54091136"/>
        <c:crosses val="autoZero"/>
        <c:auto val="1"/>
        <c:lblAlgn val="ctr"/>
        <c:lblOffset val="100"/>
      </c:catAx>
      <c:valAx>
        <c:axId val="540911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408960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Noviembre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11E-2"/>
                  <c:y val="-2.88377988610206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2017'!$I$96:$I$100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3774976"/>
        <c:axId val="53784960"/>
        <c:axId val="0"/>
      </c:bar3DChart>
      <c:catAx>
        <c:axId val="53774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53784960"/>
        <c:crosses val="autoZero"/>
        <c:auto val="1"/>
        <c:lblAlgn val="ctr"/>
        <c:lblOffset val="100"/>
      </c:catAx>
      <c:valAx>
        <c:axId val="537849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377497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3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Noviembre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Noviembre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Noviembre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55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2017'!$I$155:$I$158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Noviembre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2017'!$J$155:$J$158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53587328"/>
        <c:axId val="53605504"/>
        <c:axId val="0"/>
      </c:bar3DChart>
      <c:catAx>
        <c:axId val="53587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53605504"/>
        <c:crosses val="autoZero"/>
        <c:auto val="1"/>
        <c:lblAlgn val="ctr"/>
        <c:lblOffset val="100"/>
      </c:catAx>
      <c:valAx>
        <c:axId val="53605504"/>
        <c:scaling>
          <c:orientation val="minMax"/>
        </c:scaling>
        <c:delete val="1"/>
        <c:axPos val="l"/>
        <c:numFmt formatCode="General" sourceLinked="1"/>
        <c:tickLblPos val="none"/>
        <c:crossAx val="5358732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3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75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60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2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2017'!$I$211:$I$214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2017'!$J$211:$J$214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4205824"/>
        <c:axId val="54224000"/>
        <c:axId val="0"/>
      </c:bar3DChart>
      <c:catAx>
        <c:axId val="54205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4224000"/>
        <c:crosses val="autoZero"/>
        <c:auto val="1"/>
        <c:lblAlgn val="ctr"/>
        <c:lblOffset val="100"/>
      </c:catAx>
      <c:valAx>
        <c:axId val="54224000"/>
        <c:scaling>
          <c:orientation val="minMax"/>
        </c:scaling>
        <c:delete val="1"/>
        <c:axPos val="l"/>
        <c:numFmt formatCode="General" sourceLinked="1"/>
        <c:tickLblPos val="none"/>
        <c:crossAx val="5420582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Noviembre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2017'!$C$22:$E$22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0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2017'!$C$23:$E$23</c:f>
              <c:numCache>
                <c:formatCode>0%</c:formatCode>
                <c:ptCount val="3"/>
                <c:pt idx="0">
                  <c:v>0.33300000000000002</c:v>
                </c:pt>
                <c:pt idx="1">
                  <c:v>0.33300000000000002</c:v>
                </c:pt>
                <c:pt idx="2">
                  <c:v>0.33300000000000002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4410624"/>
        <c:axId val="54420608"/>
        <c:axId val="0"/>
      </c:bar3DChart>
      <c:catAx>
        <c:axId val="544106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4420608"/>
        <c:crosses val="autoZero"/>
        <c:auto val="1"/>
        <c:lblAlgn val="ctr"/>
        <c:lblOffset val="100"/>
      </c:catAx>
      <c:valAx>
        <c:axId val="544206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441062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883E-2"/>
          <c:y val="0.18814161512033539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Noviembre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Noviembre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2017'!$H$22:$K$22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2017'!$H$23:$K$23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4454144"/>
        <c:axId val="54455680"/>
        <c:axId val="0"/>
      </c:bar3DChart>
      <c:catAx>
        <c:axId val="54454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4455680"/>
        <c:crosses val="autoZero"/>
        <c:auto val="1"/>
        <c:lblAlgn val="ctr"/>
        <c:lblOffset val="100"/>
      </c:catAx>
      <c:valAx>
        <c:axId val="544556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445414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Noviembre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2017'!$I$184:$I$187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96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8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88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2017'!$J$184:$J$187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7738112"/>
        <c:axId val="54473856"/>
        <c:axId val="0"/>
      </c:bar3DChart>
      <c:catAx>
        <c:axId val="977381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54473856"/>
        <c:crosses val="autoZero"/>
        <c:auto val="1"/>
        <c:lblAlgn val="ctr"/>
        <c:lblOffset val="100"/>
      </c:catAx>
      <c:valAx>
        <c:axId val="54473856"/>
        <c:scaling>
          <c:orientation val="minMax"/>
        </c:scaling>
        <c:delete val="1"/>
        <c:axPos val="l"/>
        <c:numFmt formatCode="General" sourceLinked="1"/>
        <c:tickLblPos val="none"/>
        <c:crossAx val="9773811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5987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Noviembre 2017'!$F$238:$F$240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Noviembre 2017'!$G$238:$G$240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54511104"/>
        <c:axId val="54512640"/>
        <c:axId val="0"/>
      </c:bar3DChart>
      <c:catAx>
        <c:axId val="54511104"/>
        <c:scaling>
          <c:orientation val="minMax"/>
        </c:scaling>
        <c:axPos val="b"/>
        <c:numFmt formatCode="General" sourceLinked="1"/>
        <c:tickLblPos val="nextTo"/>
        <c:crossAx val="54512640"/>
        <c:crosses val="autoZero"/>
        <c:auto val="1"/>
        <c:lblAlgn val="ctr"/>
        <c:lblOffset val="100"/>
      </c:catAx>
      <c:valAx>
        <c:axId val="54512640"/>
        <c:scaling>
          <c:orientation val="minMax"/>
        </c:scaling>
        <c:delete val="1"/>
        <c:axPos val="l"/>
        <c:numFmt formatCode="General" sourceLinked="1"/>
        <c:tickLblPos val="none"/>
        <c:crossAx val="545111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62576128"/>
        <c:axId val="62577664"/>
        <c:axId val="0"/>
      </c:bar3DChart>
      <c:catAx>
        <c:axId val="62576128"/>
        <c:scaling>
          <c:orientation val="minMax"/>
        </c:scaling>
        <c:axPos val="b"/>
        <c:numFmt formatCode="General" sourceLinked="1"/>
        <c:tickLblPos val="nextTo"/>
        <c:crossAx val="62577664"/>
        <c:crosses val="autoZero"/>
        <c:auto val="1"/>
        <c:lblAlgn val="ctr"/>
        <c:lblOffset val="100"/>
      </c:catAx>
      <c:valAx>
        <c:axId val="62577664"/>
        <c:scaling>
          <c:orientation val="minMax"/>
        </c:scaling>
        <c:axPos val="l"/>
        <c:majorGridlines/>
        <c:numFmt formatCode="General" sourceLinked="1"/>
        <c:tickLblPos val="nextTo"/>
        <c:crossAx val="62576128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12212608"/>
        <c:axId val="54264192"/>
        <c:axId val="0"/>
      </c:bar3DChart>
      <c:catAx>
        <c:axId val="1122126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54264192"/>
        <c:crosses val="autoZero"/>
        <c:auto val="1"/>
        <c:lblAlgn val="ctr"/>
        <c:lblOffset val="100"/>
      </c:catAx>
      <c:valAx>
        <c:axId val="542641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221260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Diciembre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18E-2"/>
                  <c:y val="-2.883779886102067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2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2017'!$I$96:$I$100</c:f>
              <c:numCache>
                <c:formatCode>General</c:formatCode>
                <c:ptCount val="5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4328704"/>
        <c:axId val="65221760"/>
        <c:axId val="0"/>
      </c:bar3DChart>
      <c:catAx>
        <c:axId val="54328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5221760"/>
        <c:crosses val="autoZero"/>
        <c:auto val="1"/>
        <c:lblAlgn val="ctr"/>
        <c:lblOffset val="100"/>
      </c:catAx>
      <c:valAx>
        <c:axId val="652217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432870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7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Diciembre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Diciembre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Diciembre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668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7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2017'!$I$155:$I$158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Diciembre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2017'!$J$155:$J$158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65556864"/>
        <c:axId val="65558400"/>
        <c:axId val="0"/>
      </c:bar3DChart>
      <c:catAx>
        <c:axId val="6555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65558400"/>
        <c:crosses val="autoZero"/>
        <c:auto val="1"/>
        <c:lblAlgn val="ctr"/>
        <c:lblOffset val="100"/>
      </c:catAx>
      <c:valAx>
        <c:axId val="65558400"/>
        <c:scaling>
          <c:orientation val="minMax"/>
        </c:scaling>
        <c:delete val="1"/>
        <c:axPos val="l"/>
        <c:numFmt formatCode="General" sourceLinked="1"/>
        <c:tickLblPos val="none"/>
        <c:crossAx val="6555686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66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8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6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2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2017'!$I$211:$I$214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2017'!$J$211:$J$214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5659264"/>
        <c:axId val="65660800"/>
        <c:axId val="0"/>
      </c:bar3DChart>
      <c:catAx>
        <c:axId val="65659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5660800"/>
        <c:crosses val="autoZero"/>
        <c:auto val="1"/>
        <c:lblAlgn val="ctr"/>
        <c:lblOffset val="100"/>
      </c:catAx>
      <c:valAx>
        <c:axId val="65660800"/>
        <c:scaling>
          <c:orientation val="minMax"/>
        </c:scaling>
        <c:delete val="1"/>
        <c:axPos val="l"/>
        <c:numFmt formatCode="General" sourceLinked="1"/>
        <c:tickLblPos val="none"/>
        <c:crossAx val="6565926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Diciembre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2017'!$C$22:$E$22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0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0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2017'!$C$23:$E$23</c:f>
              <c:numCache>
                <c:formatCode>0%</c:formatCode>
                <c:ptCount val="3"/>
                <c:pt idx="0">
                  <c:v>0.33300000000000002</c:v>
                </c:pt>
                <c:pt idx="1">
                  <c:v>0.33300000000000002</c:v>
                </c:pt>
                <c:pt idx="2">
                  <c:v>0.33300000000000002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5757568"/>
        <c:axId val="65759104"/>
        <c:axId val="0"/>
      </c:bar3DChart>
      <c:catAx>
        <c:axId val="657575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5759104"/>
        <c:crosses val="autoZero"/>
        <c:auto val="1"/>
        <c:lblAlgn val="ctr"/>
        <c:lblOffset val="100"/>
      </c:catAx>
      <c:valAx>
        <c:axId val="657591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5757568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11E-2"/>
          <c:y val="0.1881416151203354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Diciembre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Diciembre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2017'!$H$22:$K$22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6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2017'!$H$23:$K$23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5804928"/>
        <c:axId val="65814912"/>
        <c:axId val="0"/>
      </c:bar3DChart>
      <c:catAx>
        <c:axId val="65804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5814912"/>
        <c:crosses val="autoZero"/>
        <c:auto val="1"/>
        <c:lblAlgn val="ctr"/>
        <c:lblOffset val="100"/>
      </c:catAx>
      <c:valAx>
        <c:axId val="658149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58049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Diciembre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2017'!$I$184:$I$187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89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393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2017'!$J$184:$J$187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5876352"/>
        <c:axId val="65877888"/>
        <c:axId val="0"/>
      </c:bar3DChart>
      <c:catAx>
        <c:axId val="65876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65877888"/>
        <c:crosses val="autoZero"/>
        <c:auto val="1"/>
        <c:lblAlgn val="ctr"/>
        <c:lblOffset val="100"/>
      </c:catAx>
      <c:valAx>
        <c:axId val="65877888"/>
        <c:scaling>
          <c:orientation val="minMax"/>
        </c:scaling>
        <c:delete val="1"/>
        <c:axPos val="l"/>
        <c:numFmt formatCode="General" sourceLinked="1"/>
        <c:tickLblPos val="none"/>
        <c:crossAx val="6587635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022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Diciembre 2017'!$F$238:$F$240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2017'!$E$238:$E$240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'Estadísticas Diciembre 2017'!$G$238:$G$240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hape val="box"/>
        <c:axId val="65911040"/>
        <c:axId val="65925120"/>
        <c:axId val="0"/>
      </c:bar3DChart>
      <c:catAx>
        <c:axId val="65911040"/>
        <c:scaling>
          <c:orientation val="minMax"/>
        </c:scaling>
        <c:axPos val="b"/>
        <c:numFmt formatCode="General" sourceLinked="1"/>
        <c:tickLblPos val="nextTo"/>
        <c:crossAx val="65925120"/>
        <c:crosses val="autoZero"/>
        <c:auto val="1"/>
        <c:lblAlgn val="ctr"/>
        <c:lblOffset val="100"/>
      </c:catAx>
      <c:valAx>
        <c:axId val="65925120"/>
        <c:scaling>
          <c:orientation val="minMax"/>
        </c:scaling>
        <c:delete val="1"/>
        <c:axPos val="l"/>
        <c:numFmt formatCode="General" sourceLinked="1"/>
        <c:tickLblPos val="none"/>
        <c:crossAx val="659110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Diciembre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2017'!$J$44:$J$59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65968384"/>
        <c:axId val="65986560"/>
        <c:axId val="0"/>
      </c:bar3DChart>
      <c:catAx>
        <c:axId val="65968384"/>
        <c:scaling>
          <c:orientation val="minMax"/>
        </c:scaling>
        <c:axPos val="b"/>
        <c:numFmt formatCode="General" sourceLinked="1"/>
        <c:tickLblPos val="nextTo"/>
        <c:crossAx val="65986560"/>
        <c:crosses val="autoZero"/>
        <c:auto val="1"/>
        <c:lblAlgn val="ctr"/>
        <c:lblOffset val="100"/>
      </c:catAx>
      <c:valAx>
        <c:axId val="65986560"/>
        <c:scaling>
          <c:orientation val="minMax"/>
        </c:scaling>
        <c:axPos val="l"/>
        <c:majorGridlines/>
        <c:numFmt formatCode="General" sourceLinked="1"/>
        <c:tickLblPos val="nextTo"/>
        <c:crossAx val="65968384"/>
        <c:crosses val="autoZero"/>
        <c:crossBetween val="between"/>
      </c:valAx>
    </c:plotArea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18536" y="484909"/>
          <a:ext cx="1321975" cy="120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1"/>
  <sheetViews>
    <sheetView zoomScale="88" zoomScaleNormal="88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49" t="s">
        <v>30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3"/>
      <c r="Q13" s="1"/>
    </row>
    <row r="14" spans="1:17" ht="43.5" customHeight="1" thickBot="1">
      <c r="A14" s="1"/>
      <c r="B14" s="151" t="s">
        <v>33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54" t="s">
        <v>0</v>
      </c>
      <c r="D20" s="155"/>
      <c r="E20" s="155"/>
      <c r="F20" s="156"/>
      <c r="G20" s="66"/>
      <c r="H20" s="154" t="s">
        <v>1</v>
      </c>
      <c r="I20" s="155"/>
      <c r="J20" s="155"/>
      <c r="K20" s="155"/>
      <c r="L20" s="156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1</v>
      </c>
      <c r="D22" s="72">
        <v>0</v>
      </c>
      <c r="E22" s="72">
        <v>1</v>
      </c>
      <c r="F22" s="73">
        <f>SUM(C22:E22)</f>
        <v>2</v>
      </c>
      <c r="G22" s="74"/>
      <c r="H22" s="71">
        <v>2</v>
      </c>
      <c r="I22" s="71">
        <v>0</v>
      </c>
      <c r="J22" s="71">
        <v>0</v>
      </c>
      <c r="K22" s="71">
        <v>0</v>
      </c>
      <c r="L22" s="73">
        <v>2</v>
      </c>
      <c r="M22" s="5"/>
      <c r="N22" s="5"/>
      <c r="O22" s="13"/>
      <c r="P22" s="1"/>
      <c r="Q22" s="1"/>
    </row>
    <row r="23" spans="1:18" ht="16.5" thickBot="1">
      <c r="A23" s="1"/>
      <c r="C23" s="75">
        <v>0.5</v>
      </c>
      <c r="D23" s="76">
        <v>0</v>
      </c>
      <c r="E23" s="77">
        <v>0.5</v>
      </c>
      <c r="F23" s="78">
        <f>SUM(C23:E23)</f>
        <v>1</v>
      </c>
      <c r="G23" s="74"/>
      <c r="H23" s="75">
        <v>1</v>
      </c>
      <c r="I23" s="75">
        <v>0</v>
      </c>
      <c r="J23" s="75">
        <f>+J22/L22</f>
        <v>0</v>
      </c>
      <c r="K23" s="75">
        <v>0.5</v>
      </c>
      <c r="L23" s="78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53" t="s">
        <v>10</v>
      </c>
      <c r="E43" s="153"/>
      <c r="F43" s="153"/>
      <c r="G43" s="153"/>
      <c r="H43" s="153"/>
      <c r="I43" s="153"/>
      <c r="J43" s="153"/>
      <c r="K43" s="153"/>
      <c r="L43" s="153"/>
      <c r="M43" s="153"/>
      <c r="N43" s="5"/>
      <c r="O43" s="5"/>
      <c r="P43" s="5"/>
      <c r="Q43" s="1"/>
    </row>
    <row r="44" spans="1:17" ht="16.5" thickBot="1">
      <c r="A44" s="1"/>
      <c r="C44" s="5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36">
        <v>0</v>
      </c>
      <c r="K44" s="137"/>
      <c r="L44" s="138"/>
      <c r="M44" s="83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30">
        <v>0</v>
      </c>
      <c r="K45" s="131"/>
      <c r="L45" s="132"/>
      <c r="M45" s="75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30">
        <v>0</v>
      </c>
      <c r="K46" s="131"/>
      <c r="L46" s="132"/>
      <c r="M46" s="75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30">
        <v>0</v>
      </c>
      <c r="K47" s="131"/>
      <c r="L47" s="132"/>
      <c r="M47" s="75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30">
        <v>0</v>
      </c>
      <c r="K48" s="131"/>
      <c r="L48" s="132"/>
      <c r="M48" s="75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30">
        <v>1</v>
      </c>
      <c r="K49" s="131"/>
      <c r="L49" s="132"/>
      <c r="M49" s="75">
        <f>+$J49/J61</f>
        <v>0.5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30">
        <v>1</v>
      </c>
      <c r="K50" s="131"/>
      <c r="L50" s="132"/>
      <c r="M50" s="75">
        <f>+$J50/J61</f>
        <v>0.5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30">
        <v>0</v>
      </c>
      <c r="K51" s="131"/>
      <c r="L51" s="132"/>
      <c r="M51" s="75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30">
        <v>0</v>
      </c>
      <c r="K52" s="131"/>
      <c r="L52" s="132"/>
      <c r="M52" s="75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30">
        <v>0</v>
      </c>
      <c r="K53" s="131"/>
      <c r="L53" s="132"/>
      <c r="M53" s="75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30">
        <v>0</v>
      </c>
      <c r="K54" s="131"/>
      <c r="L54" s="132"/>
      <c r="M54" s="75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30">
        <v>0</v>
      </c>
      <c r="K55" s="131"/>
      <c r="L55" s="132"/>
      <c r="M55" s="75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30">
        <v>0</v>
      </c>
      <c r="K56" s="131"/>
      <c r="L56" s="132"/>
      <c r="M56" s="75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30">
        <v>0</v>
      </c>
      <c r="K57" s="131"/>
      <c r="L57" s="132"/>
      <c r="M57" s="75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30">
        <v>0</v>
      </c>
      <c r="K58" s="131"/>
      <c r="L58" s="132"/>
      <c r="M58" s="75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30">
        <v>0</v>
      </c>
      <c r="K59" s="131"/>
      <c r="L59" s="132"/>
      <c r="M59" s="75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33">
        <f>SUM(J44:J59)</f>
        <v>2</v>
      </c>
      <c r="K61" s="134"/>
      <c r="L61" s="135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45" t="s">
        <v>11</v>
      </c>
      <c r="E95" s="146"/>
      <c r="F95" s="146"/>
      <c r="G95" s="146"/>
      <c r="H95" s="146"/>
      <c r="I95" s="146"/>
      <c r="J95" s="147"/>
      <c r="K95" s="50"/>
      <c r="L95" s="50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8">
        <v>1</v>
      </c>
      <c r="E96" s="91" t="s">
        <v>24</v>
      </c>
      <c r="F96" s="92"/>
      <c r="G96" s="93"/>
      <c r="H96" s="93"/>
      <c r="I96" s="94">
        <v>1</v>
      </c>
      <c r="J96" s="95">
        <f>+I96/I102</f>
        <v>0.5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8">
        <v>2</v>
      </c>
      <c r="E97" s="96" t="s">
        <v>25</v>
      </c>
      <c r="F97" s="97"/>
      <c r="G97" s="93"/>
      <c r="H97" s="93"/>
      <c r="I97" s="98">
        <v>1</v>
      </c>
      <c r="J97" s="95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8">
        <v>3</v>
      </c>
      <c r="E98" s="157" t="s">
        <v>29</v>
      </c>
      <c r="F98" s="158"/>
      <c r="G98" s="158"/>
      <c r="H98" s="159"/>
      <c r="I98" s="98">
        <v>0</v>
      </c>
      <c r="J98" s="95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8">
        <v>4</v>
      </c>
      <c r="E99" s="96" t="s">
        <v>26</v>
      </c>
      <c r="F99" s="97"/>
      <c r="G99" s="93"/>
      <c r="H99" s="93"/>
      <c r="I99" s="98">
        <v>0</v>
      </c>
      <c r="J99" s="95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9">
        <v>5</v>
      </c>
      <c r="E100" s="96" t="s">
        <v>27</v>
      </c>
      <c r="F100" s="97"/>
      <c r="G100" s="93"/>
      <c r="H100" s="93"/>
      <c r="I100" s="94">
        <v>0</v>
      </c>
      <c r="J100" s="99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0"/>
      <c r="E101" s="101"/>
      <c r="F101" s="101"/>
      <c r="G101" s="107"/>
      <c r="H101" s="101"/>
      <c r="I101" s="101"/>
      <c r="J101" s="101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2"/>
      <c r="E102" s="102"/>
      <c r="F102" s="102"/>
      <c r="G102" s="103"/>
      <c r="H102" s="104" t="s">
        <v>5</v>
      </c>
      <c r="I102" s="105">
        <f>SUM(I96:I101)</f>
        <v>2</v>
      </c>
      <c r="J102" s="106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48"/>
      <c r="E105" s="148"/>
      <c r="F105" s="148"/>
      <c r="G105" s="148"/>
      <c r="H105" s="148"/>
      <c r="I105" s="148"/>
      <c r="J105" s="148"/>
      <c r="K105" s="50"/>
      <c r="L105" s="50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22" t="s">
        <v>13</v>
      </c>
      <c r="F132" s="123"/>
      <c r="G132" s="123"/>
      <c r="H132" s="123"/>
      <c r="I132" s="123"/>
      <c r="J132" s="124"/>
      <c r="K132" s="50"/>
      <c r="L132" s="50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39" t="s">
        <v>14</v>
      </c>
      <c r="F133" s="140"/>
      <c r="G133" s="140"/>
      <c r="H133" s="140"/>
      <c r="I133" s="141"/>
      <c r="J133" s="20">
        <v>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22" t="s">
        <v>15</v>
      </c>
      <c r="F137" s="123"/>
      <c r="G137" s="123"/>
      <c r="H137" s="123"/>
      <c r="I137" s="123"/>
      <c r="J137" s="124"/>
      <c r="K137" s="50"/>
      <c r="L137" s="50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39" t="s">
        <v>16</v>
      </c>
      <c r="F138" s="140"/>
      <c r="G138" s="140"/>
      <c r="H138" s="140"/>
      <c r="I138" s="141"/>
      <c r="J138" s="22">
        <v>2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42" t="s">
        <v>17</v>
      </c>
      <c r="F142" s="143"/>
      <c r="G142" s="143"/>
      <c r="H142" s="143"/>
      <c r="I142" s="143"/>
      <c r="J142" s="144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39" t="s">
        <v>18</v>
      </c>
      <c r="F143" s="140"/>
      <c r="G143" s="140"/>
      <c r="H143" s="140"/>
      <c r="I143" s="141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42" t="s">
        <v>19</v>
      </c>
      <c r="F147" s="143"/>
      <c r="G147" s="143"/>
      <c r="H147" s="143"/>
      <c r="I147" s="143"/>
      <c r="J147" s="144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39" t="s">
        <v>19</v>
      </c>
      <c r="F148" s="140"/>
      <c r="G148" s="140"/>
      <c r="H148" s="140"/>
      <c r="I148" s="141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1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22" t="s">
        <v>20</v>
      </c>
      <c r="E154" s="123"/>
      <c r="F154" s="123"/>
      <c r="G154" s="123"/>
      <c r="H154" s="123"/>
      <c r="I154" s="123"/>
      <c r="J154" s="124"/>
      <c r="K154" s="50"/>
      <c r="L154" s="50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19" t="str">
        <f>+'[1]ACUM-MAYO'!A162</f>
        <v>ORDINARIA</v>
      </c>
      <c r="F155" s="120"/>
      <c r="G155" s="120"/>
      <c r="H155" s="121"/>
      <c r="I155" s="51">
        <v>1</v>
      </c>
      <c r="J155" s="25">
        <f>I155/I160</f>
        <v>0.5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19" t="str">
        <f>+'[1]ACUM-MAYO'!A163</f>
        <v>FUNDAMENTAL</v>
      </c>
      <c r="F156" s="120"/>
      <c r="G156" s="120"/>
      <c r="H156" s="121"/>
      <c r="I156" s="51">
        <v>0</v>
      </c>
      <c r="J156" s="26">
        <f>I156/I160</f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27">
        <v>4</v>
      </c>
      <c r="E157" s="119" t="str">
        <f>+'[1]ACUM-MAYO'!A165</f>
        <v>RESERVADA</v>
      </c>
      <c r="F157" s="120"/>
      <c r="G157" s="120"/>
      <c r="H157" s="121"/>
      <c r="I157" s="51">
        <v>0</v>
      </c>
      <c r="J157" s="26">
        <f>I157/I160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19" t="s">
        <v>28</v>
      </c>
      <c r="F158" s="120"/>
      <c r="G158" s="120"/>
      <c r="H158" s="121"/>
      <c r="I158" s="51">
        <v>1</v>
      </c>
      <c r="J158" s="28">
        <f>I158/I160</f>
        <v>0.5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/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2</v>
      </c>
      <c r="J160" s="32">
        <f>SUM(J155:J158)</f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22" t="s">
        <v>21</v>
      </c>
      <c r="E183" s="123"/>
      <c r="F183" s="123"/>
      <c r="G183" s="123"/>
      <c r="H183" s="123"/>
      <c r="I183" s="123"/>
      <c r="J183" s="124"/>
      <c r="K183" s="50"/>
      <c r="L183" s="50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19" t="str">
        <f>+'[1]ACUM-MAYO'!A173</f>
        <v>ECONOMICA ADMINISTRATIVA</v>
      </c>
      <c r="F184" s="120"/>
      <c r="G184" s="120"/>
      <c r="H184" s="121"/>
      <c r="I184" s="51">
        <v>0</v>
      </c>
      <c r="J184" s="34">
        <f>I184/I189</f>
        <v>0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19" t="str">
        <f>+'[1]ACUM-MAYO'!A174</f>
        <v>TRAMITE</v>
      </c>
      <c r="F185" s="120"/>
      <c r="G185" s="120"/>
      <c r="H185" s="121"/>
      <c r="I185" s="51">
        <v>0</v>
      </c>
      <c r="J185" s="17">
        <f>I185/I189</f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19" t="str">
        <f>+'[1]ACUM-MAYO'!A175</f>
        <v>SERV. PUB.</v>
      </c>
      <c r="F186" s="120"/>
      <c r="G186" s="120"/>
      <c r="H186" s="121"/>
      <c r="I186" s="51">
        <v>0</v>
      </c>
      <c r="J186" s="17">
        <f>I186/I189</f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19" t="str">
        <f>+'[1]ACUM-MAYO'!A176</f>
        <v>LEGAL</v>
      </c>
      <c r="F187" s="120"/>
      <c r="G187" s="120"/>
      <c r="H187" s="121"/>
      <c r="I187" s="51">
        <v>2</v>
      </c>
      <c r="J187" s="35">
        <f>I187/I189</f>
        <v>1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2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22" t="s">
        <v>22</v>
      </c>
      <c r="E210" s="123"/>
      <c r="F210" s="123"/>
      <c r="G210" s="123"/>
      <c r="H210" s="123"/>
      <c r="I210" s="123"/>
      <c r="J210" s="124"/>
      <c r="K210" s="50"/>
      <c r="L210" s="50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f>I211/I216</f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2</v>
      </c>
      <c r="J212" s="34">
        <f>I212/I216</f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f>I213/I216</f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43"/>
      <c r="H214" s="44"/>
      <c r="I214" s="51">
        <v>0</v>
      </c>
      <c r="J214" s="34">
        <f>I214/I216</f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2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27" t="s">
        <v>23</v>
      </c>
      <c r="E237" s="128"/>
      <c r="F237" s="128"/>
      <c r="G237" s="129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25" t="s">
        <v>31</v>
      </c>
      <c r="F238" s="126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25" t="s">
        <v>34</v>
      </c>
      <c r="F239" s="126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25" t="s">
        <v>32</v>
      </c>
      <c r="F240" s="126"/>
      <c r="G240" s="62">
        <v>2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15" t="s">
        <v>5</v>
      </c>
      <c r="F241" s="116"/>
      <c r="G241" s="63">
        <f>SUM(G238:G240)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D183:J183"/>
    <mergeCell ref="E98:H98"/>
    <mergeCell ref="E186:H186"/>
    <mergeCell ref="E185:H185"/>
    <mergeCell ref="E142:J142"/>
    <mergeCell ref="E184:H184"/>
    <mergeCell ref="E138:I138"/>
    <mergeCell ref="E158:H158"/>
    <mergeCell ref="B13:O13"/>
    <mergeCell ref="B14:O14"/>
    <mergeCell ref="D43:M43"/>
    <mergeCell ref="C20:F20"/>
    <mergeCell ref="H20:L20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3:L53"/>
    <mergeCell ref="J52:L52"/>
    <mergeCell ref="J57:L57"/>
    <mergeCell ref="J58:L58"/>
    <mergeCell ref="J59:L59"/>
    <mergeCell ref="J61:L61"/>
    <mergeCell ref="J54:L54"/>
    <mergeCell ref="J55:L55"/>
    <mergeCell ref="J56:L56"/>
    <mergeCell ref="E241:F241"/>
    <mergeCell ref="B243:O243"/>
    <mergeCell ref="E187:H187"/>
    <mergeCell ref="D210:J210"/>
    <mergeCell ref="E238:F238"/>
    <mergeCell ref="E239:F239"/>
    <mergeCell ref="E240:F240"/>
    <mergeCell ref="D237:G237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1"/>
  <sheetViews>
    <sheetView zoomScale="88" zoomScaleNormal="88" workbookViewId="0">
      <selection activeCell="G15" sqref="G15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49" t="s">
        <v>30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3"/>
      <c r="Q13" s="1"/>
    </row>
    <row r="14" spans="1:17" ht="43.5" customHeight="1" thickBot="1">
      <c r="A14" s="1"/>
      <c r="B14" s="151" t="s">
        <v>37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54" t="s">
        <v>0</v>
      </c>
      <c r="D20" s="155"/>
      <c r="E20" s="155"/>
      <c r="F20" s="156"/>
      <c r="G20" s="66"/>
      <c r="H20" s="154" t="s">
        <v>1</v>
      </c>
      <c r="I20" s="155"/>
      <c r="J20" s="155"/>
      <c r="K20" s="155"/>
      <c r="L20" s="156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14">
        <v>0</v>
      </c>
      <c r="E22" s="114">
        <v>0</v>
      </c>
      <c r="F22" s="73">
        <f>SUM(C22:E22)</f>
        <v>0</v>
      </c>
      <c r="G22" s="74"/>
      <c r="H22" s="71">
        <v>0</v>
      </c>
      <c r="I22" s="71">
        <v>0</v>
      </c>
      <c r="J22" s="71">
        <v>0</v>
      </c>
      <c r="K22" s="71">
        <v>0</v>
      </c>
      <c r="L22" s="73">
        <v>0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76">
        <v>0</v>
      </c>
      <c r="E23" s="77">
        <v>0</v>
      </c>
      <c r="F23" s="78">
        <v>0</v>
      </c>
      <c r="G23" s="74"/>
      <c r="H23" s="75">
        <v>0</v>
      </c>
      <c r="I23" s="75">
        <v>0</v>
      </c>
      <c r="J23" s="75" t="e">
        <f>+J22/L22</f>
        <v>#DIV/0!</v>
      </c>
      <c r="K23" s="75">
        <v>0.5</v>
      </c>
      <c r="L23" s="78">
        <v>0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53" t="s">
        <v>10</v>
      </c>
      <c r="E43" s="153"/>
      <c r="F43" s="153"/>
      <c r="G43" s="153"/>
      <c r="H43" s="153"/>
      <c r="I43" s="153"/>
      <c r="J43" s="153"/>
      <c r="K43" s="153"/>
      <c r="L43" s="153"/>
      <c r="M43" s="153"/>
      <c r="N43" s="5"/>
      <c r="O43" s="5"/>
      <c r="P43" s="5"/>
      <c r="Q43" s="1"/>
    </row>
    <row r="44" spans="1:17" ht="16.5" thickBot="1">
      <c r="A44" s="1"/>
      <c r="C44" s="5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36">
        <v>0</v>
      </c>
      <c r="K44" s="137"/>
      <c r="L44" s="138"/>
      <c r="M44" s="83" t="e">
        <f>+$J44/$J61</f>
        <v>#DIV/0!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30">
        <v>0</v>
      </c>
      <c r="K45" s="131"/>
      <c r="L45" s="132"/>
      <c r="M45" s="75" t="e">
        <f>+$J45/$J61</f>
        <v>#DIV/0!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30">
        <v>0</v>
      </c>
      <c r="K46" s="131"/>
      <c r="L46" s="132"/>
      <c r="M46" s="75" t="e">
        <f>+$J46/$J61</f>
        <v>#DIV/0!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30">
        <v>0</v>
      </c>
      <c r="K47" s="131"/>
      <c r="L47" s="132"/>
      <c r="M47" s="75" t="e">
        <f>+$J47/$J61</f>
        <v>#DIV/0!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30">
        <v>0</v>
      </c>
      <c r="K48" s="131"/>
      <c r="L48" s="132"/>
      <c r="M48" s="75" t="e">
        <f>+$J48/$J61</f>
        <v>#DIV/0!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30">
        <v>0</v>
      </c>
      <c r="K49" s="131"/>
      <c r="L49" s="132"/>
      <c r="M49" s="75" t="e">
        <f>+$J49/J61</f>
        <v>#DIV/0!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30">
        <v>0</v>
      </c>
      <c r="K50" s="131"/>
      <c r="L50" s="132"/>
      <c r="M50" s="75" t="e">
        <f>+$J50/J61</f>
        <v>#DIV/0!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30">
        <v>0</v>
      </c>
      <c r="K51" s="131"/>
      <c r="L51" s="132"/>
      <c r="M51" s="75" t="e">
        <f>+$J51/J61</f>
        <v>#DIV/0!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30">
        <v>0</v>
      </c>
      <c r="K52" s="131"/>
      <c r="L52" s="132"/>
      <c r="M52" s="75" t="e">
        <f>+J52/J61</f>
        <v>#DIV/0!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30">
        <v>0</v>
      </c>
      <c r="K53" s="131"/>
      <c r="L53" s="132"/>
      <c r="M53" s="75" t="e">
        <f>+J53/J61</f>
        <v>#DIV/0!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30">
        <v>0</v>
      </c>
      <c r="K54" s="131"/>
      <c r="L54" s="132"/>
      <c r="M54" s="75" t="e">
        <f>+$J54/J61</f>
        <v>#DIV/0!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30">
        <v>0</v>
      </c>
      <c r="K55" s="131"/>
      <c r="L55" s="132"/>
      <c r="M55" s="75" t="e">
        <f>+$J55/J61</f>
        <v>#DIV/0!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30">
        <v>0</v>
      </c>
      <c r="K56" s="131"/>
      <c r="L56" s="132"/>
      <c r="M56" s="75" t="e">
        <f>+$J56/J61</f>
        <v>#DIV/0!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30">
        <v>0</v>
      </c>
      <c r="K57" s="131"/>
      <c r="L57" s="132"/>
      <c r="M57" s="75" t="e">
        <f>+$J57/J61</f>
        <v>#DIV/0!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30">
        <v>0</v>
      </c>
      <c r="K58" s="131"/>
      <c r="L58" s="132"/>
      <c r="M58" s="75" t="e">
        <f>+$J58/J61</f>
        <v>#DIV/0!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30">
        <v>0</v>
      </c>
      <c r="K59" s="131"/>
      <c r="L59" s="132"/>
      <c r="M59" s="75" t="e">
        <f>+J59/J61</f>
        <v>#DIV/0!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33">
        <f>SUM(J44:J59)</f>
        <v>0</v>
      </c>
      <c r="K61" s="134"/>
      <c r="L61" s="135"/>
      <c r="M61" s="12" t="e">
        <f>SUM(M44:M60)</f>
        <v>#DIV/0!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45" t="s">
        <v>11</v>
      </c>
      <c r="E95" s="146"/>
      <c r="F95" s="146"/>
      <c r="G95" s="146"/>
      <c r="H95" s="146"/>
      <c r="I95" s="146"/>
      <c r="J95" s="147"/>
      <c r="K95" s="113"/>
      <c r="L95" s="11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8">
        <v>1</v>
      </c>
      <c r="E96" s="91" t="s">
        <v>24</v>
      </c>
      <c r="F96" s="92"/>
      <c r="G96" s="93"/>
      <c r="H96" s="93"/>
      <c r="I96" s="94">
        <v>0</v>
      </c>
      <c r="J96" s="95" t="e">
        <f>+I96/I102</f>
        <v>#DIV/0!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8">
        <v>2</v>
      </c>
      <c r="E97" s="96" t="s">
        <v>25</v>
      </c>
      <c r="F97" s="97"/>
      <c r="G97" s="93"/>
      <c r="H97" s="93"/>
      <c r="I97" s="98">
        <v>0</v>
      </c>
      <c r="J97" s="95" t="e">
        <f>I97/I102</f>
        <v>#DIV/0!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8">
        <v>3</v>
      </c>
      <c r="E98" s="157" t="s">
        <v>29</v>
      </c>
      <c r="F98" s="158"/>
      <c r="G98" s="158"/>
      <c r="H98" s="159"/>
      <c r="I98" s="98">
        <v>0</v>
      </c>
      <c r="J98" s="95" t="e">
        <f>+I98/I102</f>
        <v>#DIV/0!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8">
        <v>4</v>
      </c>
      <c r="E99" s="96" t="s">
        <v>26</v>
      </c>
      <c r="F99" s="97"/>
      <c r="G99" s="93"/>
      <c r="H99" s="93"/>
      <c r="I99" s="98">
        <v>0</v>
      </c>
      <c r="J99" s="95" t="e">
        <f>I99/I102</f>
        <v>#DIV/0!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9">
        <v>5</v>
      </c>
      <c r="E100" s="96" t="s">
        <v>27</v>
      </c>
      <c r="F100" s="97"/>
      <c r="G100" s="93"/>
      <c r="H100" s="93"/>
      <c r="I100" s="94">
        <v>0</v>
      </c>
      <c r="J100" s="99" t="e">
        <f>+I100/I102</f>
        <v>#DIV/0!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0"/>
      <c r="E101" s="101"/>
      <c r="F101" s="101"/>
      <c r="G101" s="107"/>
      <c r="H101" s="101"/>
      <c r="I101" s="101"/>
      <c r="J101" s="101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2"/>
      <c r="E102" s="102"/>
      <c r="F102" s="102"/>
      <c r="G102" s="103"/>
      <c r="H102" s="104" t="s">
        <v>5</v>
      </c>
      <c r="I102" s="105">
        <f>SUM(I96:I101)</f>
        <v>0</v>
      </c>
      <c r="J102" s="106" t="e">
        <f>SUM(J96:J101)</f>
        <v>#DIV/0!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48"/>
      <c r="E105" s="148"/>
      <c r="F105" s="148"/>
      <c r="G105" s="148"/>
      <c r="H105" s="148"/>
      <c r="I105" s="148"/>
      <c r="J105" s="148"/>
      <c r="K105" s="113"/>
      <c r="L105" s="11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22" t="s">
        <v>13</v>
      </c>
      <c r="F132" s="123"/>
      <c r="G132" s="123"/>
      <c r="H132" s="123"/>
      <c r="I132" s="123"/>
      <c r="J132" s="124"/>
      <c r="K132" s="113"/>
      <c r="L132" s="11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39" t="s">
        <v>14</v>
      </c>
      <c r="F133" s="140"/>
      <c r="G133" s="140"/>
      <c r="H133" s="140"/>
      <c r="I133" s="141"/>
      <c r="J133" s="20">
        <v>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22" t="s">
        <v>15</v>
      </c>
      <c r="F137" s="123"/>
      <c r="G137" s="123"/>
      <c r="H137" s="123"/>
      <c r="I137" s="123"/>
      <c r="J137" s="124"/>
      <c r="K137" s="113"/>
      <c r="L137" s="11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39" t="s">
        <v>16</v>
      </c>
      <c r="F138" s="140"/>
      <c r="G138" s="140"/>
      <c r="H138" s="140"/>
      <c r="I138" s="141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42" t="s">
        <v>17</v>
      </c>
      <c r="F142" s="143"/>
      <c r="G142" s="143"/>
      <c r="H142" s="143"/>
      <c r="I142" s="143"/>
      <c r="J142" s="144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39" t="s">
        <v>18</v>
      </c>
      <c r="F143" s="140"/>
      <c r="G143" s="140"/>
      <c r="H143" s="140"/>
      <c r="I143" s="141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42" t="s">
        <v>19</v>
      </c>
      <c r="F147" s="143"/>
      <c r="G147" s="143"/>
      <c r="H147" s="143"/>
      <c r="I147" s="143"/>
      <c r="J147" s="144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39" t="s">
        <v>19</v>
      </c>
      <c r="F148" s="140"/>
      <c r="G148" s="140"/>
      <c r="H148" s="140"/>
      <c r="I148" s="141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22" t="s">
        <v>20</v>
      </c>
      <c r="E154" s="123"/>
      <c r="F154" s="123"/>
      <c r="G154" s="123"/>
      <c r="H154" s="123"/>
      <c r="I154" s="123"/>
      <c r="J154" s="124"/>
      <c r="K154" s="113"/>
      <c r="L154" s="113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19" t="str">
        <f>+'[1]ACUM-MAYO'!A162</f>
        <v>ORDINARIA</v>
      </c>
      <c r="F155" s="120"/>
      <c r="G155" s="120"/>
      <c r="H155" s="121"/>
      <c r="I155" s="51">
        <v>0</v>
      </c>
      <c r="J155" s="25" t="e">
        <f>I155/I160</f>
        <v>#DIV/0!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19" t="str">
        <f>+'[1]ACUM-MAYO'!A163</f>
        <v>FUNDAMENTAL</v>
      </c>
      <c r="F156" s="120"/>
      <c r="G156" s="120"/>
      <c r="H156" s="121"/>
      <c r="I156" s="51">
        <v>0</v>
      </c>
      <c r="J156" s="26" t="e">
        <f>I156/I160</f>
        <v>#DIV/0!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2">
        <v>4</v>
      </c>
      <c r="E157" s="119" t="str">
        <f>+'[1]ACUM-MAYO'!A165</f>
        <v>RESERVADA</v>
      </c>
      <c r="F157" s="120"/>
      <c r="G157" s="120"/>
      <c r="H157" s="121"/>
      <c r="I157" s="51">
        <v>0</v>
      </c>
      <c r="J157" s="26" t="e">
        <f>I157/I160</f>
        <v>#DIV/0!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19" t="s">
        <v>28</v>
      </c>
      <c r="F158" s="120"/>
      <c r="G158" s="120"/>
      <c r="H158" s="121"/>
      <c r="I158" s="51">
        <v>0</v>
      </c>
      <c r="J158" s="28" t="e">
        <f>I158/I160</f>
        <v>#DIV/0!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/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0</v>
      </c>
      <c r="J160" s="32" t="e">
        <f>SUM(J155:J158)</f>
        <v>#DIV/0!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22" t="s">
        <v>21</v>
      </c>
      <c r="E183" s="123"/>
      <c r="F183" s="123"/>
      <c r="G183" s="123"/>
      <c r="H183" s="123"/>
      <c r="I183" s="123"/>
      <c r="J183" s="124"/>
      <c r="K183" s="113"/>
      <c r="L183" s="113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19" t="str">
        <f>+'[1]ACUM-MAYO'!A173</f>
        <v>ECONOMICA ADMINISTRATIVA</v>
      </c>
      <c r="F184" s="120"/>
      <c r="G184" s="120"/>
      <c r="H184" s="121"/>
      <c r="I184" s="51">
        <v>0</v>
      </c>
      <c r="J184" s="34" t="e">
        <f>I184/I189</f>
        <v>#DIV/0!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19" t="str">
        <f>+'[1]ACUM-MAYO'!A174</f>
        <v>TRAMITE</v>
      </c>
      <c r="F185" s="120"/>
      <c r="G185" s="120"/>
      <c r="H185" s="121"/>
      <c r="I185" s="51">
        <v>0</v>
      </c>
      <c r="J185" s="17" t="e">
        <f>I185/I189</f>
        <v>#DIV/0!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19" t="str">
        <f>+'[1]ACUM-MAYO'!A175</f>
        <v>SERV. PUB.</v>
      </c>
      <c r="F186" s="120"/>
      <c r="G186" s="120"/>
      <c r="H186" s="121"/>
      <c r="I186" s="51">
        <v>0</v>
      </c>
      <c r="J186" s="17" t="e">
        <f>I186/I189</f>
        <v>#DIV/0!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19" t="str">
        <f>+'[1]ACUM-MAYO'!A176</f>
        <v>LEGAL</v>
      </c>
      <c r="F187" s="120"/>
      <c r="G187" s="120"/>
      <c r="H187" s="121"/>
      <c r="I187" s="51">
        <v>0</v>
      </c>
      <c r="J187" s="35" t="e">
        <f>I187/I189</f>
        <v>#DIV/0!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0</v>
      </c>
      <c r="J189" s="19" t="e">
        <f>SUM(J184:J187)</f>
        <v>#DIV/0!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22" t="s">
        <v>22</v>
      </c>
      <c r="E210" s="123"/>
      <c r="F210" s="123"/>
      <c r="G210" s="123"/>
      <c r="H210" s="123"/>
      <c r="I210" s="123"/>
      <c r="J210" s="124"/>
      <c r="K210" s="113"/>
      <c r="L210" s="113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 t="e">
        <f>I211/I216</f>
        <v>#DIV/0!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0</v>
      </c>
      <c r="J212" s="34" t="e">
        <f>I212/I216</f>
        <v>#DIV/0!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 t="e">
        <f>I213/I216</f>
        <v>#DIV/0!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10"/>
      <c r="H214" s="111"/>
      <c r="I214" s="51">
        <v>0</v>
      </c>
      <c r="J214" s="34" t="e">
        <f>I214/I216</f>
        <v>#DIV/0!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0</v>
      </c>
      <c r="J216" s="19" t="e">
        <f>SUM(J211:J215)</f>
        <v>#DIV/0!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27" t="s">
        <v>23</v>
      </c>
      <c r="E237" s="128"/>
      <c r="F237" s="128"/>
      <c r="G237" s="129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25" t="s">
        <v>31</v>
      </c>
      <c r="F238" s="126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25" t="s">
        <v>34</v>
      </c>
      <c r="F239" s="126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25" t="s">
        <v>32</v>
      </c>
      <c r="F240" s="12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15" t="s">
        <v>5</v>
      </c>
      <c r="F241" s="116"/>
      <c r="G241" s="63">
        <f>SUM(G238:G240)</f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57:H157"/>
    <mergeCell ref="E158:H158"/>
    <mergeCell ref="D183:J183"/>
    <mergeCell ref="E184:H184"/>
    <mergeCell ref="E185:H185"/>
    <mergeCell ref="E186:H186"/>
    <mergeCell ref="E143:I143"/>
    <mergeCell ref="E147:J147"/>
    <mergeCell ref="E148:I148"/>
    <mergeCell ref="D154:J154"/>
    <mergeCell ref="E155:H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1"/>
  <sheetViews>
    <sheetView topLeftCell="B1" zoomScale="88" zoomScaleNormal="88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49" t="s">
        <v>30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3"/>
      <c r="Q13" s="1"/>
    </row>
    <row r="14" spans="1:17" ht="43.5" customHeight="1" thickBot="1">
      <c r="A14" s="1"/>
      <c r="B14" s="151" t="s">
        <v>36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54" t="s">
        <v>0</v>
      </c>
      <c r="D20" s="155"/>
      <c r="E20" s="155"/>
      <c r="F20" s="156"/>
      <c r="G20" s="66"/>
      <c r="H20" s="154" t="s">
        <v>1</v>
      </c>
      <c r="I20" s="155"/>
      <c r="J20" s="155"/>
      <c r="K20" s="155"/>
      <c r="L20" s="156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205">
        <v>0</v>
      </c>
      <c r="D22" s="206">
        <v>0</v>
      </c>
      <c r="E22" s="206">
        <v>0</v>
      </c>
      <c r="F22" s="207">
        <v>0</v>
      </c>
      <c r="G22" s="74"/>
      <c r="H22" s="212">
        <v>0</v>
      </c>
      <c r="I22" s="212">
        <v>0</v>
      </c>
      <c r="J22" s="212">
        <v>0</v>
      </c>
      <c r="K22" s="212">
        <v>0</v>
      </c>
      <c r="L22" s="213">
        <v>0</v>
      </c>
      <c r="M22" s="5"/>
      <c r="N22" s="5"/>
      <c r="O22" s="13"/>
      <c r="P22" s="1"/>
      <c r="Q22" s="1"/>
    </row>
    <row r="23" spans="1:18" ht="16.5" thickBot="1">
      <c r="A23" s="1"/>
      <c r="C23" s="208">
        <v>0.33300000000000002</v>
      </c>
      <c r="D23" s="209">
        <v>0.33300000000000002</v>
      </c>
      <c r="E23" s="210">
        <v>0.33300000000000002</v>
      </c>
      <c r="F23" s="211">
        <v>0.99900000000000011</v>
      </c>
      <c r="G23" s="74"/>
      <c r="H23" s="214">
        <v>0.5</v>
      </c>
      <c r="I23" s="214">
        <v>0.5</v>
      </c>
      <c r="J23" s="214">
        <v>0.5</v>
      </c>
      <c r="K23" s="214">
        <v>0.5</v>
      </c>
      <c r="L23" s="215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53" t="s">
        <v>10</v>
      </c>
      <c r="E43" s="153"/>
      <c r="F43" s="153"/>
      <c r="G43" s="153"/>
      <c r="H43" s="153"/>
      <c r="I43" s="153"/>
      <c r="J43" s="153"/>
      <c r="K43" s="153"/>
      <c r="L43" s="153"/>
      <c r="M43" s="153"/>
      <c r="N43" s="5"/>
      <c r="O43" s="5"/>
      <c r="P43" s="5"/>
      <c r="Q43" s="1"/>
    </row>
    <row r="44" spans="1:17" ht="16.5" thickBot="1">
      <c r="A44" s="1"/>
      <c r="C44" s="5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36">
        <v>0</v>
      </c>
      <c r="K44" s="137"/>
      <c r="L44" s="138"/>
      <c r="M44" s="83" t="e">
        <f>+$J44/$J61</f>
        <v>#DIV/0!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30">
        <v>0</v>
      </c>
      <c r="K45" s="131"/>
      <c r="L45" s="132"/>
      <c r="M45" s="75" t="e">
        <f>+$J45/$J61</f>
        <v>#DIV/0!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30">
        <v>0</v>
      </c>
      <c r="K46" s="131"/>
      <c r="L46" s="132"/>
      <c r="M46" s="75" t="e">
        <f>+$J46/$J61</f>
        <v>#DIV/0!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30">
        <v>0</v>
      </c>
      <c r="K47" s="131"/>
      <c r="L47" s="132"/>
      <c r="M47" s="75" t="e">
        <f>+$J47/$J61</f>
        <v>#DIV/0!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30">
        <v>0</v>
      </c>
      <c r="K48" s="131"/>
      <c r="L48" s="132"/>
      <c r="M48" s="75" t="e">
        <f>+$J48/$J61</f>
        <v>#DIV/0!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30">
        <v>0</v>
      </c>
      <c r="K49" s="131"/>
      <c r="L49" s="132"/>
      <c r="M49" s="75" t="e">
        <f>+$J49/J61</f>
        <v>#DIV/0!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30">
        <v>0</v>
      </c>
      <c r="K50" s="131"/>
      <c r="L50" s="132"/>
      <c r="M50" s="75" t="e">
        <f>+$J50/J61</f>
        <v>#DIV/0!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30">
        <v>0</v>
      </c>
      <c r="K51" s="131"/>
      <c r="L51" s="132"/>
      <c r="M51" s="75" t="e">
        <f>+$J51/J61</f>
        <v>#DIV/0!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30">
        <v>0</v>
      </c>
      <c r="K52" s="131"/>
      <c r="L52" s="132"/>
      <c r="M52" s="75" t="e">
        <f>+J52/J61</f>
        <v>#DIV/0!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30">
        <v>0</v>
      </c>
      <c r="K53" s="131"/>
      <c r="L53" s="132"/>
      <c r="M53" s="75" t="e">
        <f>+J53/J61</f>
        <v>#DIV/0!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30">
        <v>0</v>
      </c>
      <c r="K54" s="131"/>
      <c r="L54" s="132"/>
      <c r="M54" s="75" t="e">
        <f>+$J54/J61</f>
        <v>#DIV/0!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30">
        <v>0</v>
      </c>
      <c r="K55" s="131"/>
      <c r="L55" s="132"/>
      <c r="M55" s="75" t="e">
        <f>+$J55/J61</f>
        <v>#DIV/0!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30">
        <v>0</v>
      </c>
      <c r="K56" s="131"/>
      <c r="L56" s="132"/>
      <c r="M56" s="75" t="e">
        <f>+$J56/J61</f>
        <v>#DIV/0!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30">
        <v>0</v>
      </c>
      <c r="K57" s="131"/>
      <c r="L57" s="132"/>
      <c r="M57" s="75" t="e">
        <f>+$J57/J61</f>
        <v>#DIV/0!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30">
        <v>0</v>
      </c>
      <c r="K58" s="131"/>
      <c r="L58" s="132"/>
      <c r="M58" s="75" t="e">
        <f>+$J58/J61</f>
        <v>#DIV/0!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30">
        <v>0</v>
      </c>
      <c r="K59" s="131"/>
      <c r="L59" s="132"/>
      <c r="M59" s="75" t="e">
        <f>+J59/J61</f>
        <v>#DIV/0!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33">
        <f>SUM(J44:J59)</f>
        <v>0</v>
      </c>
      <c r="K61" s="134"/>
      <c r="L61" s="135"/>
      <c r="M61" s="12" t="e">
        <f>SUM(M44:M60)</f>
        <v>#DIV/0!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45" t="s">
        <v>11</v>
      </c>
      <c r="E95" s="146"/>
      <c r="F95" s="146"/>
      <c r="G95" s="146"/>
      <c r="H95" s="146"/>
      <c r="I95" s="146"/>
      <c r="J95" s="147"/>
      <c r="K95" s="113"/>
      <c r="L95" s="11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8">
        <v>1</v>
      </c>
      <c r="E96" s="91" t="s">
        <v>24</v>
      </c>
      <c r="F96" s="92"/>
      <c r="G96" s="93"/>
      <c r="H96" s="93"/>
      <c r="I96" s="94">
        <v>0</v>
      </c>
      <c r="J96" s="95" t="e">
        <f>+I96/I102</f>
        <v>#DIV/0!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8">
        <v>2</v>
      </c>
      <c r="E97" s="96" t="s">
        <v>25</v>
      </c>
      <c r="F97" s="97"/>
      <c r="G97" s="93"/>
      <c r="H97" s="93"/>
      <c r="I97" s="98">
        <v>0</v>
      </c>
      <c r="J97" s="95" t="e">
        <f>I97/I102</f>
        <v>#DIV/0!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8">
        <v>3</v>
      </c>
      <c r="E98" s="157" t="s">
        <v>29</v>
      </c>
      <c r="F98" s="158"/>
      <c r="G98" s="158"/>
      <c r="H98" s="159"/>
      <c r="I98" s="98">
        <v>0</v>
      </c>
      <c r="J98" s="95" t="e">
        <f>+I98/I102</f>
        <v>#DIV/0!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8">
        <v>4</v>
      </c>
      <c r="E99" s="96" t="s">
        <v>26</v>
      </c>
      <c r="F99" s="97"/>
      <c r="G99" s="93"/>
      <c r="H99" s="93"/>
      <c r="I99" s="98">
        <v>0</v>
      </c>
      <c r="J99" s="95" t="e">
        <f>I99/I102</f>
        <v>#DIV/0!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9">
        <v>5</v>
      </c>
      <c r="E100" s="96" t="s">
        <v>27</v>
      </c>
      <c r="F100" s="97"/>
      <c r="G100" s="93"/>
      <c r="H100" s="93"/>
      <c r="I100" s="94">
        <v>0</v>
      </c>
      <c r="J100" s="99" t="e">
        <f>+I100/I102</f>
        <v>#DIV/0!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0"/>
      <c r="E101" s="101"/>
      <c r="F101" s="101"/>
      <c r="G101" s="107"/>
      <c r="H101" s="101"/>
      <c r="I101" s="101"/>
      <c r="J101" s="101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2"/>
      <c r="E102" s="102"/>
      <c r="F102" s="102"/>
      <c r="G102" s="103"/>
      <c r="H102" s="104" t="s">
        <v>5</v>
      </c>
      <c r="I102" s="105">
        <f>SUM(I96:I101)</f>
        <v>0</v>
      </c>
      <c r="J102" s="106" t="e">
        <f>SUM(J96:J101)</f>
        <v>#DIV/0!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48"/>
      <c r="E105" s="148"/>
      <c r="F105" s="148"/>
      <c r="G105" s="148"/>
      <c r="H105" s="148"/>
      <c r="I105" s="148"/>
      <c r="J105" s="148"/>
      <c r="K105" s="113"/>
      <c r="L105" s="11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22" t="s">
        <v>13</v>
      </c>
      <c r="F132" s="123"/>
      <c r="G132" s="123"/>
      <c r="H132" s="123"/>
      <c r="I132" s="123"/>
      <c r="J132" s="124"/>
      <c r="K132" s="113"/>
      <c r="L132" s="11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39" t="s">
        <v>14</v>
      </c>
      <c r="F133" s="140"/>
      <c r="G133" s="140"/>
      <c r="H133" s="140"/>
      <c r="I133" s="141"/>
      <c r="J133" s="20">
        <v>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22" t="s">
        <v>15</v>
      </c>
      <c r="F137" s="123"/>
      <c r="G137" s="123"/>
      <c r="H137" s="123"/>
      <c r="I137" s="123"/>
      <c r="J137" s="124"/>
      <c r="K137" s="113"/>
      <c r="L137" s="11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39" t="s">
        <v>16</v>
      </c>
      <c r="F138" s="140"/>
      <c r="G138" s="140"/>
      <c r="H138" s="140"/>
      <c r="I138" s="141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42" t="s">
        <v>17</v>
      </c>
      <c r="F142" s="143"/>
      <c r="G142" s="143"/>
      <c r="H142" s="143"/>
      <c r="I142" s="143"/>
      <c r="J142" s="144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39" t="s">
        <v>18</v>
      </c>
      <c r="F143" s="140"/>
      <c r="G143" s="140"/>
      <c r="H143" s="140"/>
      <c r="I143" s="141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42" t="s">
        <v>19</v>
      </c>
      <c r="F147" s="143"/>
      <c r="G147" s="143"/>
      <c r="H147" s="143"/>
      <c r="I147" s="143"/>
      <c r="J147" s="144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39" t="s">
        <v>19</v>
      </c>
      <c r="F148" s="140"/>
      <c r="G148" s="140"/>
      <c r="H148" s="140"/>
      <c r="I148" s="141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22" t="s">
        <v>20</v>
      </c>
      <c r="E154" s="123"/>
      <c r="F154" s="123"/>
      <c r="G154" s="123"/>
      <c r="H154" s="123"/>
      <c r="I154" s="123"/>
      <c r="J154" s="124"/>
      <c r="K154" s="113"/>
      <c r="L154" s="113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19" t="str">
        <f>+'[1]ACUM-MAYO'!A162</f>
        <v>ORDINARIA</v>
      </c>
      <c r="F155" s="120"/>
      <c r="G155" s="120"/>
      <c r="H155" s="121"/>
      <c r="I155" s="51">
        <v>0</v>
      </c>
      <c r="J155" s="25" t="e">
        <f>I155/I160</f>
        <v>#DIV/0!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19" t="str">
        <f>+'[1]ACUM-MAYO'!A163</f>
        <v>FUNDAMENTAL</v>
      </c>
      <c r="F156" s="120"/>
      <c r="G156" s="120"/>
      <c r="H156" s="121"/>
      <c r="I156" s="51">
        <v>0</v>
      </c>
      <c r="J156" s="26" t="e">
        <f>I156/I160</f>
        <v>#DIV/0!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2">
        <v>4</v>
      </c>
      <c r="E157" s="119" t="str">
        <f>+'[1]ACUM-MAYO'!A165</f>
        <v>RESERVADA</v>
      </c>
      <c r="F157" s="120"/>
      <c r="G157" s="120"/>
      <c r="H157" s="121"/>
      <c r="I157" s="51">
        <v>0</v>
      </c>
      <c r="J157" s="26" t="e">
        <f>I157/I160</f>
        <v>#DIV/0!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19" t="s">
        <v>28</v>
      </c>
      <c r="F158" s="120"/>
      <c r="G158" s="120"/>
      <c r="H158" s="121"/>
      <c r="I158" s="51">
        <v>0</v>
      </c>
      <c r="J158" s="28" t="e">
        <f>I158/I160</f>
        <v>#DIV/0!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/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0</v>
      </c>
      <c r="J160" s="32" t="e">
        <f>SUM(J155:J158)</f>
        <v>#DIV/0!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22" t="s">
        <v>21</v>
      </c>
      <c r="E183" s="123"/>
      <c r="F183" s="123"/>
      <c r="G183" s="123"/>
      <c r="H183" s="123"/>
      <c r="I183" s="123"/>
      <c r="J183" s="124"/>
      <c r="K183" s="113"/>
      <c r="L183" s="113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19" t="str">
        <f>+'[1]ACUM-MAYO'!A173</f>
        <v>ECONOMICA ADMINISTRATIVA</v>
      </c>
      <c r="F184" s="120"/>
      <c r="G184" s="120"/>
      <c r="H184" s="121"/>
      <c r="I184" s="51">
        <v>0</v>
      </c>
      <c r="J184" s="34" t="e">
        <f>I184/I189</f>
        <v>#DIV/0!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19" t="str">
        <f>+'[1]ACUM-MAYO'!A174</f>
        <v>TRAMITE</v>
      </c>
      <c r="F185" s="120"/>
      <c r="G185" s="120"/>
      <c r="H185" s="121"/>
      <c r="I185" s="51">
        <v>0</v>
      </c>
      <c r="J185" s="17" t="e">
        <f>I185/I189</f>
        <v>#DIV/0!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19" t="str">
        <f>+'[1]ACUM-MAYO'!A175</f>
        <v>SERV. PUB.</v>
      </c>
      <c r="F186" s="120"/>
      <c r="G186" s="120"/>
      <c r="H186" s="121"/>
      <c r="I186" s="51">
        <v>0</v>
      </c>
      <c r="J186" s="17" t="e">
        <f>I186/I189</f>
        <v>#DIV/0!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19" t="str">
        <f>+'[1]ACUM-MAYO'!A176</f>
        <v>LEGAL</v>
      </c>
      <c r="F187" s="120"/>
      <c r="G187" s="120"/>
      <c r="H187" s="121"/>
      <c r="I187" s="51">
        <v>0</v>
      </c>
      <c r="J187" s="35" t="e">
        <f>I187/I189</f>
        <v>#DIV/0!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0</v>
      </c>
      <c r="J189" s="19" t="e">
        <f>SUM(J184:J187)</f>
        <v>#DIV/0!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22" t="s">
        <v>22</v>
      </c>
      <c r="E210" s="123"/>
      <c r="F210" s="123"/>
      <c r="G210" s="123"/>
      <c r="H210" s="123"/>
      <c r="I210" s="123"/>
      <c r="J210" s="124"/>
      <c r="K210" s="113"/>
      <c r="L210" s="113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 t="e">
        <f>I211/I216</f>
        <v>#DIV/0!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0</v>
      </c>
      <c r="J212" s="34" t="e">
        <f>I212/I216</f>
        <v>#DIV/0!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 t="e">
        <f>I213/I216</f>
        <v>#DIV/0!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10"/>
      <c r="H214" s="111"/>
      <c r="I214" s="51">
        <v>0</v>
      </c>
      <c r="J214" s="34" t="e">
        <f>I214/I216</f>
        <v>#DIV/0!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0</v>
      </c>
      <c r="J216" s="19" t="e">
        <f>SUM(J211:J215)</f>
        <v>#DIV/0!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27" t="s">
        <v>23</v>
      </c>
      <c r="E237" s="128"/>
      <c r="F237" s="128"/>
      <c r="G237" s="129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25" t="s">
        <v>31</v>
      </c>
      <c r="F238" s="126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25" t="s">
        <v>34</v>
      </c>
      <c r="F239" s="126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25" t="s">
        <v>32</v>
      </c>
      <c r="F240" s="126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15" t="s">
        <v>5</v>
      </c>
      <c r="F241" s="116"/>
      <c r="G241" s="63">
        <f>SUM(G238:G240)</f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57:H157"/>
    <mergeCell ref="E158:H158"/>
    <mergeCell ref="D183:J183"/>
    <mergeCell ref="E184:H184"/>
    <mergeCell ref="E185:H185"/>
    <mergeCell ref="E186:H186"/>
    <mergeCell ref="E143:I143"/>
    <mergeCell ref="E147:J147"/>
    <mergeCell ref="E148:I148"/>
    <mergeCell ref="D154:J154"/>
    <mergeCell ref="E155:H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1"/>
  <sheetViews>
    <sheetView tabSelected="1" zoomScale="88" zoomScaleNormal="88" workbookViewId="0">
      <selection activeCell="G17" sqref="G17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49" t="s">
        <v>30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3"/>
      <c r="Q13" s="1"/>
    </row>
    <row r="14" spans="1:17" ht="43.5" customHeight="1" thickBot="1">
      <c r="A14" s="1"/>
      <c r="B14" s="151" t="s">
        <v>35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54" t="s">
        <v>0</v>
      </c>
      <c r="D20" s="155"/>
      <c r="E20" s="155"/>
      <c r="F20" s="156"/>
      <c r="G20" s="66"/>
      <c r="H20" s="154" t="s">
        <v>1</v>
      </c>
      <c r="I20" s="155"/>
      <c r="J20" s="155"/>
      <c r="K20" s="155"/>
      <c r="L20" s="156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160">
        <v>3</v>
      </c>
      <c r="D22" s="161">
        <v>0</v>
      </c>
      <c r="E22" s="161">
        <v>1</v>
      </c>
      <c r="F22" s="162">
        <v>4</v>
      </c>
      <c r="G22" s="74"/>
      <c r="H22" s="167">
        <v>5</v>
      </c>
      <c r="I22" s="167">
        <v>0</v>
      </c>
      <c r="J22" s="167">
        <v>1</v>
      </c>
      <c r="K22" s="167">
        <v>0</v>
      </c>
      <c r="L22" s="168">
        <v>2</v>
      </c>
      <c r="M22" s="5"/>
      <c r="N22" s="5"/>
      <c r="O22" s="13"/>
      <c r="P22" s="1"/>
      <c r="Q22" s="1"/>
    </row>
    <row r="23" spans="1:18" ht="16.5" thickBot="1">
      <c r="A23" s="1"/>
      <c r="C23" s="163">
        <v>0.33300000000000002</v>
      </c>
      <c r="D23" s="164">
        <v>0.33300000000000002</v>
      </c>
      <c r="E23" s="165">
        <v>0.33300000000000002</v>
      </c>
      <c r="F23" s="166">
        <v>0.99900000000000011</v>
      </c>
      <c r="G23" s="74"/>
      <c r="H23" s="169">
        <v>0.5</v>
      </c>
      <c r="I23" s="169">
        <v>0.5</v>
      </c>
      <c r="J23" s="169">
        <v>0.5</v>
      </c>
      <c r="K23" s="169">
        <v>0.5</v>
      </c>
      <c r="L23" s="170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53" t="s">
        <v>10</v>
      </c>
      <c r="E43" s="153"/>
      <c r="F43" s="153"/>
      <c r="G43" s="153"/>
      <c r="H43" s="153"/>
      <c r="I43" s="153"/>
      <c r="J43" s="153"/>
      <c r="K43" s="153"/>
      <c r="L43" s="153"/>
      <c r="M43" s="153"/>
      <c r="N43" s="5"/>
      <c r="O43" s="5"/>
      <c r="P43" s="5"/>
      <c r="Q43" s="1"/>
    </row>
    <row r="44" spans="1:17" ht="16.5" thickBot="1">
      <c r="A44" s="1"/>
      <c r="C44" s="5"/>
      <c r="D44" s="79">
        <v>1</v>
      </c>
      <c r="E44" s="80" t="str">
        <f>+'[1]ACUM-MAYO'!A61</f>
        <v>SE TIENE POR NO PRESENTADA ( NO CUMPLIÓ PREVENCIÓN)</v>
      </c>
      <c r="F44" s="81"/>
      <c r="G44" s="81"/>
      <c r="H44" s="81"/>
      <c r="I44" s="82"/>
      <c r="J44" s="136">
        <v>0</v>
      </c>
      <c r="K44" s="137"/>
      <c r="L44" s="138"/>
      <c r="M44" s="174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4" t="str">
        <f>+'[1]ACUM-MAYO'!A62</f>
        <v>NO CUMPLIO CON LOS EXTREMOS DEL ARTÍCULO 79 (REQUISITOS)</v>
      </c>
      <c r="F45" s="85"/>
      <c r="G45" s="85"/>
      <c r="H45" s="85"/>
      <c r="I45" s="86"/>
      <c r="J45" s="130">
        <v>0</v>
      </c>
      <c r="K45" s="131"/>
      <c r="L45" s="132"/>
      <c r="M45" s="173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4" t="str">
        <f>+'[1]ACUM-MAYO'!A63</f>
        <v xml:space="preserve">INCOMPETENCIA </v>
      </c>
      <c r="F46" s="85"/>
      <c r="G46" s="85"/>
      <c r="H46" s="85"/>
      <c r="I46" s="86"/>
      <c r="J46" s="130">
        <v>1</v>
      </c>
      <c r="K46" s="131"/>
      <c r="L46" s="132"/>
      <c r="M46" s="173">
        <v>1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4" t="str">
        <f>+'[1]ACUM-MAYO'!A64</f>
        <v>NEGATIVA POR INEXISTENCIA</v>
      </c>
      <c r="F47" s="85"/>
      <c r="G47" s="85"/>
      <c r="H47" s="85"/>
      <c r="I47" s="86"/>
      <c r="J47" s="130">
        <v>0</v>
      </c>
      <c r="K47" s="131"/>
      <c r="L47" s="132"/>
      <c r="M47" s="173"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4" t="str">
        <f>+'[1]ACUM-MAYO'!A65</f>
        <v>NEGATIVA CONFIDENCIAL E INEXISTENTE</v>
      </c>
      <c r="F48" s="85"/>
      <c r="G48" s="85"/>
      <c r="H48" s="85"/>
      <c r="I48" s="86"/>
      <c r="J48" s="130">
        <v>0</v>
      </c>
      <c r="K48" s="131"/>
      <c r="L48" s="132"/>
      <c r="M48" s="173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4" t="str">
        <f>+'[1]ACUM-MAYO'!A66</f>
        <v>AFIRMATIVO</v>
      </c>
      <c r="F49" s="85"/>
      <c r="G49" s="85"/>
      <c r="H49" s="85"/>
      <c r="I49" s="86"/>
      <c r="J49" s="130"/>
      <c r="K49" s="131"/>
      <c r="L49" s="132"/>
      <c r="M49" s="173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4" t="str">
        <f>+'[1]ACUM-MAYO'!A67</f>
        <v xml:space="preserve">AFIRMATIVO PARCIAL POR CONFIDENCIALIDAD </v>
      </c>
      <c r="F50" s="85"/>
      <c r="G50" s="85"/>
      <c r="H50" s="85"/>
      <c r="I50" s="86"/>
      <c r="J50" s="130"/>
      <c r="K50" s="131"/>
      <c r="L50" s="132"/>
      <c r="M50" s="173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4" t="str">
        <f>+'[1]ACUM-MAYO'!A68</f>
        <v>NEGATIVA POR CONFIDENCIALIDAD Y RESERVADA</v>
      </c>
      <c r="F51" s="87"/>
      <c r="G51" s="88"/>
      <c r="H51" s="88"/>
      <c r="I51" s="89"/>
      <c r="J51" s="130">
        <v>0</v>
      </c>
      <c r="K51" s="131"/>
      <c r="L51" s="132"/>
      <c r="M51" s="173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4" t="str">
        <f>+'[1]ACUM-MAYO'!A69</f>
        <v>AFIRMATIVO PARCIAL POR CONFIDENCIALIDAD E INEXISTENCIA</v>
      </c>
      <c r="F52" s="90"/>
      <c r="G52" s="88"/>
      <c r="H52" s="88"/>
      <c r="I52" s="89"/>
      <c r="J52" s="130">
        <v>0</v>
      </c>
      <c r="K52" s="131"/>
      <c r="L52" s="132"/>
      <c r="M52" s="173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4" t="str">
        <f>+'[1]ACUM-MAYO'!A70</f>
        <v>AFIRMATIVO PARCIAL POR CONFIDENCIALIDAD, RESERVA E INEXISTENCIA</v>
      </c>
      <c r="F53" s="87"/>
      <c r="G53" s="88"/>
      <c r="H53" s="88"/>
      <c r="I53" s="89"/>
      <c r="J53" s="130">
        <v>0</v>
      </c>
      <c r="K53" s="131"/>
      <c r="L53" s="132"/>
      <c r="M53" s="173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4" t="str">
        <f>+'[1]ACUM-MAYO'!A71</f>
        <v>AFIRMATIVO PARCIAL POR INEXISTENCIA</v>
      </c>
      <c r="F54" s="87"/>
      <c r="G54" s="88"/>
      <c r="H54" s="88"/>
      <c r="I54" s="89"/>
      <c r="J54" s="130">
        <v>0</v>
      </c>
      <c r="K54" s="131"/>
      <c r="L54" s="132"/>
      <c r="M54" s="173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4" t="str">
        <f>+'[1]ACUM-MAYO'!A72</f>
        <v>AFIRMATIVO PARCIAL POR RESERVA</v>
      </c>
      <c r="F55" s="85"/>
      <c r="G55" s="85"/>
      <c r="H55" s="85"/>
      <c r="I55" s="86"/>
      <c r="J55" s="130">
        <v>0</v>
      </c>
      <c r="K55" s="131"/>
      <c r="L55" s="132"/>
      <c r="M55" s="173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4" t="str">
        <f>+'[1]ACUM-MAYO'!A73</f>
        <v>AFIRMATIVO PARCIAL POR RESERVA Y CONFIDENCIALIDAD</v>
      </c>
      <c r="F56" s="85"/>
      <c r="G56" s="85"/>
      <c r="H56" s="85"/>
      <c r="I56" s="86"/>
      <c r="J56" s="130">
        <v>0</v>
      </c>
      <c r="K56" s="131"/>
      <c r="L56" s="132"/>
      <c r="M56" s="173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4" t="str">
        <f>+'[1]ACUM-MAYO'!A74</f>
        <v>AFIRMATIVO PARCIAL POR RESERVA E INEXISTENCIA</v>
      </c>
      <c r="F57" s="85"/>
      <c r="G57" s="85"/>
      <c r="H57" s="85"/>
      <c r="I57" s="86"/>
      <c r="J57" s="130">
        <v>0</v>
      </c>
      <c r="K57" s="131"/>
      <c r="L57" s="132"/>
      <c r="M57" s="173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4" t="str">
        <f>+'[1]ACUM-MAYO'!A75</f>
        <v>NEGATIVA  POR RESERVA</v>
      </c>
      <c r="F58" s="85"/>
      <c r="G58" s="85"/>
      <c r="H58" s="85"/>
      <c r="I58" s="86"/>
      <c r="J58" s="130">
        <v>0</v>
      </c>
      <c r="K58" s="131"/>
      <c r="L58" s="132"/>
      <c r="M58" s="173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4" t="str">
        <f>+'[1]ACUM-MAYO'!A76</f>
        <v>PREVENCIÓN ENTRAMITE</v>
      </c>
      <c r="F59" s="85"/>
      <c r="G59" s="85"/>
      <c r="H59" s="85"/>
      <c r="I59" s="86"/>
      <c r="J59" s="130">
        <v>0</v>
      </c>
      <c r="K59" s="131"/>
      <c r="L59" s="132"/>
      <c r="M59" s="173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J60" s="172"/>
      <c r="K60" s="172"/>
      <c r="L60" s="172"/>
      <c r="M60" s="172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33">
        <v>1</v>
      </c>
      <c r="K61" s="134"/>
      <c r="L61" s="135"/>
      <c r="M61" s="171"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45" t="s">
        <v>11</v>
      </c>
      <c r="E95" s="146"/>
      <c r="F95" s="146"/>
      <c r="G95" s="146"/>
      <c r="H95" s="146"/>
      <c r="I95" s="146"/>
      <c r="J95" s="147"/>
      <c r="K95" s="113"/>
      <c r="L95" s="11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8">
        <v>1</v>
      </c>
      <c r="E96" s="91" t="s">
        <v>24</v>
      </c>
      <c r="F96" s="92"/>
      <c r="G96" s="93"/>
      <c r="H96" s="93"/>
      <c r="I96" s="175">
        <v>1</v>
      </c>
      <c r="J96" s="176"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8">
        <v>2</v>
      </c>
      <c r="E97" s="96" t="s">
        <v>25</v>
      </c>
      <c r="F97" s="97"/>
      <c r="G97" s="93"/>
      <c r="H97" s="93"/>
      <c r="I97" s="177"/>
      <c r="J97" s="176"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8">
        <v>3</v>
      </c>
      <c r="E98" s="157" t="s">
        <v>29</v>
      </c>
      <c r="F98" s="158"/>
      <c r="G98" s="158"/>
      <c r="H98" s="159"/>
      <c r="I98" s="177">
        <v>0</v>
      </c>
      <c r="J98" s="176"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8">
        <v>4</v>
      </c>
      <c r="E99" s="96" t="s">
        <v>26</v>
      </c>
      <c r="F99" s="97"/>
      <c r="G99" s="93"/>
      <c r="H99" s="93"/>
      <c r="I99" s="177">
        <v>0</v>
      </c>
      <c r="J99" s="176"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9">
        <v>5</v>
      </c>
      <c r="E100" s="96" t="s">
        <v>27</v>
      </c>
      <c r="F100" s="97"/>
      <c r="G100" s="93"/>
      <c r="H100" s="93"/>
      <c r="I100" s="175">
        <v>0</v>
      </c>
      <c r="J100" s="178"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0"/>
      <c r="E101" s="101"/>
      <c r="F101" s="101"/>
      <c r="G101" s="107"/>
      <c r="H101" s="101"/>
      <c r="I101" s="179"/>
      <c r="J101" s="17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2"/>
      <c r="E102" s="102"/>
      <c r="F102" s="102"/>
      <c r="G102" s="103"/>
      <c r="H102" s="104" t="s">
        <v>5</v>
      </c>
      <c r="I102" s="180">
        <v>1</v>
      </c>
      <c r="J102" s="181"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48"/>
      <c r="E105" s="148"/>
      <c r="F105" s="148"/>
      <c r="G105" s="148"/>
      <c r="H105" s="148"/>
      <c r="I105" s="148"/>
      <c r="J105" s="148"/>
      <c r="K105" s="113"/>
      <c r="L105" s="11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22" t="s">
        <v>13</v>
      </c>
      <c r="F132" s="123"/>
      <c r="G132" s="123"/>
      <c r="H132" s="123"/>
      <c r="I132" s="123"/>
      <c r="J132" s="124"/>
      <c r="K132" s="113"/>
      <c r="L132" s="11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39" t="s">
        <v>14</v>
      </c>
      <c r="F133" s="140"/>
      <c r="G133" s="140"/>
      <c r="H133" s="140"/>
      <c r="I133" s="141"/>
      <c r="J133" s="20">
        <v>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v>1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22" t="s">
        <v>15</v>
      </c>
      <c r="F137" s="123"/>
      <c r="G137" s="123"/>
      <c r="H137" s="123"/>
      <c r="I137" s="123"/>
      <c r="J137" s="124"/>
      <c r="K137" s="113"/>
      <c r="L137" s="11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39" t="s">
        <v>16</v>
      </c>
      <c r="F138" s="140"/>
      <c r="G138" s="140"/>
      <c r="H138" s="140"/>
      <c r="I138" s="141"/>
      <c r="J138" s="22">
        <v>1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42" t="s">
        <v>17</v>
      </c>
      <c r="F142" s="143"/>
      <c r="G142" s="143"/>
      <c r="H142" s="143"/>
      <c r="I142" s="143"/>
      <c r="J142" s="144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39" t="s">
        <v>18</v>
      </c>
      <c r="F143" s="140"/>
      <c r="G143" s="140"/>
      <c r="H143" s="140"/>
      <c r="I143" s="141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42" t="s">
        <v>19</v>
      </c>
      <c r="F147" s="143"/>
      <c r="G147" s="143"/>
      <c r="H147" s="143"/>
      <c r="I147" s="143"/>
      <c r="J147" s="144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39" t="s">
        <v>19</v>
      </c>
      <c r="F148" s="140"/>
      <c r="G148" s="140"/>
      <c r="H148" s="140"/>
      <c r="I148" s="141"/>
      <c r="J148" s="22">
        <v>1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1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22" t="s">
        <v>20</v>
      </c>
      <c r="E154" s="123"/>
      <c r="F154" s="123"/>
      <c r="G154" s="123"/>
      <c r="H154" s="123"/>
      <c r="I154" s="123"/>
      <c r="J154" s="124"/>
      <c r="K154" s="113"/>
      <c r="L154" s="113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19" t="str">
        <f>+'[1]ACUM-MAYO'!A162</f>
        <v>ORDINARIA</v>
      </c>
      <c r="F155" s="120"/>
      <c r="G155" s="120"/>
      <c r="H155" s="121"/>
      <c r="I155" s="189">
        <v>1</v>
      </c>
      <c r="J155" s="183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19" t="str">
        <f>+'[1]ACUM-MAYO'!A163</f>
        <v>FUNDAMENTAL</v>
      </c>
      <c r="F156" s="120"/>
      <c r="G156" s="120"/>
      <c r="H156" s="121"/>
      <c r="I156" s="189">
        <v>0</v>
      </c>
      <c r="J156" s="184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2">
        <v>4</v>
      </c>
      <c r="E157" s="119" t="str">
        <f>+'[1]ACUM-MAYO'!A165</f>
        <v>RESERVADA</v>
      </c>
      <c r="F157" s="120"/>
      <c r="G157" s="120"/>
      <c r="H157" s="121"/>
      <c r="I157" s="189">
        <v>0</v>
      </c>
      <c r="J157" s="184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19" t="s">
        <v>28</v>
      </c>
      <c r="F158" s="120"/>
      <c r="G158" s="120"/>
      <c r="H158" s="121"/>
      <c r="I158" s="189"/>
      <c r="J158" s="185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186"/>
      <c r="J159" s="187"/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82">
        <v>1</v>
      </c>
      <c r="J160" s="188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22" t="s">
        <v>21</v>
      </c>
      <c r="E183" s="123"/>
      <c r="F183" s="123"/>
      <c r="G183" s="123"/>
      <c r="H183" s="123"/>
      <c r="I183" s="123"/>
      <c r="J183" s="124"/>
      <c r="K183" s="113"/>
      <c r="L183" s="113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19" t="str">
        <f>+'[1]ACUM-MAYO'!A173</f>
        <v>ECONOMICA ADMINISTRATIVA</v>
      </c>
      <c r="F184" s="120"/>
      <c r="G184" s="120"/>
      <c r="H184" s="121"/>
      <c r="I184" s="196">
        <v>0</v>
      </c>
      <c r="J184" s="193">
        <v>0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19" t="str">
        <f>+'[1]ACUM-MAYO'!A174</f>
        <v>TRAMITE</v>
      </c>
      <c r="F185" s="120"/>
      <c r="G185" s="120"/>
      <c r="H185" s="121"/>
      <c r="I185" s="196">
        <v>0</v>
      </c>
      <c r="J185" s="191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19" t="str">
        <f>+'[1]ACUM-MAYO'!A175</f>
        <v>SERV. PUB.</v>
      </c>
      <c r="F186" s="120"/>
      <c r="G186" s="120"/>
      <c r="H186" s="121"/>
      <c r="I186" s="196">
        <v>1</v>
      </c>
      <c r="J186" s="191">
        <v>1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19" t="str">
        <f>+'[1]ACUM-MAYO'!A176</f>
        <v>LEGAL</v>
      </c>
      <c r="F187" s="120"/>
      <c r="G187" s="120"/>
      <c r="H187" s="121"/>
      <c r="I187" s="196"/>
      <c r="J187" s="194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195"/>
      <c r="J188" s="195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90">
        <v>1</v>
      </c>
      <c r="J189" s="192"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22" t="s">
        <v>22</v>
      </c>
      <c r="E210" s="123"/>
      <c r="F210" s="123"/>
      <c r="G210" s="123"/>
      <c r="H210" s="123"/>
      <c r="I210" s="123"/>
      <c r="J210" s="124"/>
      <c r="K210" s="113"/>
      <c r="L210" s="113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201">
        <v>0</v>
      </c>
      <c r="J211" s="200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201">
        <v>1</v>
      </c>
      <c r="J212" s="200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201">
        <v>0</v>
      </c>
      <c r="J213" s="200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10"/>
      <c r="H214" s="111"/>
      <c r="I214" s="201">
        <v>0</v>
      </c>
      <c r="J214" s="200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197"/>
      <c r="J215" s="197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98">
        <v>1</v>
      </c>
      <c r="J216" s="199"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27" t="s">
        <v>23</v>
      </c>
      <c r="E237" s="128"/>
      <c r="F237" s="128"/>
      <c r="G237" s="129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25" t="s">
        <v>31</v>
      </c>
      <c r="F238" s="126"/>
      <c r="G238" s="20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25" t="s">
        <v>34</v>
      </c>
      <c r="F239" s="126"/>
      <c r="G239" s="20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25" t="s">
        <v>32</v>
      </c>
      <c r="F240" s="126"/>
      <c r="G240" s="20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15" t="s">
        <v>5</v>
      </c>
      <c r="F241" s="116"/>
      <c r="G241" s="203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J44:L44"/>
    <mergeCell ref="J45:L45"/>
    <mergeCell ref="J46:L46"/>
    <mergeCell ref="J47:L47"/>
    <mergeCell ref="J48:L48"/>
    <mergeCell ref="J49:L49"/>
    <mergeCell ref="J50:L50"/>
    <mergeCell ref="J51:L51"/>
    <mergeCell ref="J53:L53"/>
    <mergeCell ref="J52:L52"/>
    <mergeCell ref="J57:L57"/>
    <mergeCell ref="J58:L58"/>
    <mergeCell ref="J59:L59"/>
    <mergeCell ref="J61:L61"/>
    <mergeCell ref="E187:H187"/>
    <mergeCell ref="D210:J210"/>
    <mergeCell ref="D237:G237"/>
    <mergeCell ref="E238:F238"/>
    <mergeCell ref="E239:F239"/>
    <mergeCell ref="E240:F240"/>
    <mergeCell ref="E157:H157"/>
    <mergeCell ref="E158:H158"/>
    <mergeCell ref="D183:J183"/>
    <mergeCell ref="E184:H184"/>
    <mergeCell ref="E185:H185"/>
    <mergeCell ref="E186:H186"/>
    <mergeCell ref="E143:I143"/>
    <mergeCell ref="E147:J147"/>
    <mergeCell ref="E148:I148"/>
    <mergeCell ref="D154:J154"/>
    <mergeCell ref="E155:H155"/>
    <mergeCell ref="E156:H156"/>
    <mergeCell ref="D105:J105"/>
    <mergeCell ref="E132:J132"/>
    <mergeCell ref="E133:I133"/>
    <mergeCell ref="E137:J137"/>
    <mergeCell ref="E138:I138"/>
    <mergeCell ref="E142:J142"/>
    <mergeCell ref="D95:J95"/>
    <mergeCell ref="E98:H98"/>
    <mergeCell ref="J54:L54"/>
    <mergeCell ref="J55:L55"/>
    <mergeCell ref="J56:L56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Estadísticas Septiembre 2017</vt:lpstr>
      <vt:lpstr>Estadísticas Octubre 2017</vt:lpstr>
      <vt:lpstr>Estadísticas Noviembre 2017</vt:lpstr>
      <vt:lpstr>Estadísticas Diciembre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2018-02-07T17:02:03Z</dcterms:modified>
</cp:coreProperties>
</file>