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Default Extension="png" ContentType="image/png"/>
  <Override PartName="/xl/charts/chart10.xml" ContentType="application/vnd.openxmlformats-officedocument.drawingml.char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firstSheet="1" activeTab="3"/>
  </bookViews>
  <sheets>
    <sheet name="Estadísticas Septiembre 2017" sheetId="1" r:id="rId1"/>
    <sheet name="Estadísticas Octubre 2017" sheetId="3" r:id="rId2"/>
    <sheet name="Estadísticas Noviembre 2017" sheetId="4" r:id="rId3"/>
    <sheet name="Estadísticas Diciembre 2017" sheetId="5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E214" i="5"/>
  <c r="E213"/>
  <c r="E212"/>
  <c r="E211"/>
  <c r="E187"/>
  <c r="E186"/>
  <c r="E185"/>
  <c r="E184"/>
  <c r="E157"/>
  <c r="E156"/>
  <c r="E155"/>
  <c r="J149"/>
  <c r="J144"/>
  <c r="J139"/>
  <c r="E59"/>
  <c r="E58"/>
  <c r="E57"/>
  <c r="E56"/>
  <c r="E55"/>
  <c r="E54"/>
  <c r="E53"/>
  <c r="E52"/>
  <c r="E51"/>
  <c r="E50"/>
  <c r="E49"/>
  <c r="E48"/>
  <c r="E47"/>
  <c r="E46"/>
  <c r="E45"/>
  <c r="E44"/>
  <c r="G241" i="4"/>
  <c r="I216"/>
  <c r="J214" s="1"/>
  <c r="E214"/>
  <c r="E213"/>
  <c r="E212"/>
  <c r="E211"/>
  <c r="I189"/>
  <c r="J187" s="1"/>
  <c r="E187"/>
  <c r="E186"/>
  <c r="E185"/>
  <c r="E184"/>
  <c r="I160"/>
  <c r="J158" s="1"/>
  <c r="E157"/>
  <c r="E156"/>
  <c r="E155"/>
  <c r="J149"/>
  <c r="J144"/>
  <c r="J139"/>
  <c r="J134"/>
  <c r="I102"/>
  <c r="J100" s="1"/>
  <c r="J61"/>
  <c r="M59"/>
  <c r="E59"/>
  <c r="M58"/>
  <c r="E58"/>
  <c r="M57"/>
  <c r="E57"/>
  <c r="M56"/>
  <c r="E56"/>
  <c r="M55"/>
  <c r="E55"/>
  <c r="M54"/>
  <c r="E54"/>
  <c r="M53"/>
  <c r="E53"/>
  <c r="M52"/>
  <c r="E52"/>
  <c r="M51"/>
  <c r="E51"/>
  <c r="M50"/>
  <c r="E50"/>
  <c r="M49"/>
  <c r="E49"/>
  <c r="M48"/>
  <c r="E48"/>
  <c r="M47"/>
  <c r="E47"/>
  <c r="M46"/>
  <c r="E46"/>
  <c r="M45"/>
  <c r="E45"/>
  <c r="M44"/>
  <c r="M61" s="1"/>
  <c r="E44"/>
  <c r="G241" i="3"/>
  <c r="I216"/>
  <c r="J214"/>
  <c r="E214"/>
  <c r="J213"/>
  <c r="E213"/>
  <c r="J212"/>
  <c r="E212"/>
  <c r="J211"/>
  <c r="J216" s="1"/>
  <c r="E211"/>
  <c r="I189"/>
  <c r="J187" s="1"/>
  <c r="E187"/>
  <c r="E186"/>
  <c r="E185"/>
  <c r="E184"/>
  <c r="I160"/>
  <c r="J158" s="1"/>
  <c r="E157"/>
  <c r="J156"/>
  <c r="E156"/>
  <c r="J155"/>
  <c r="J160" s="1"/>
  <c r="E155"/>
  <c r="J149"/>
  <c r="J144"/>
  <c r="J139"/>
  <c r="J134"/>
  <c r="I102"/>
  <c r="J100" s="1"/>
  <c r="J61"/>
  <c r="M59" s="1"/>
  <c r="E59"/>
  <c r="E58"/>
  <c r="E57"/>
  <c r="E56"/>
  <c r="E55"/>
  <c r="E54"/>
  <c r="E53"/>
  <c r="E52"/>
  <c r="E51"/>
  <c r="E50"/>
  <c r="E49"/>
  <c r="E48"/>
  <c r="E47"/>
  <c r="E46"/>
  <c r="E45"/>
  <c r="E44"/>
  <c r="J23"/>
  <c r="F22"/>
  <c r="F22" i="1"/>
  <c r="F23"/>
  <c r="E44"/>
  <c r="E45"/>
  <c r="E46"/>
  <c r="E47"/>
  <c r="E48"/>
  <c r="E49"/>
  <c r="E50"/>
  <c r="E51"/>
  <c r="E52"/>
  <c r="E53"/>
  <c r="E54"/>
  <c r="E55"/>
  <c r="E56"/>
  <c r="E57"/>
  <c r="E58"/>
  <c r="E59"/>
  <c r="E155"/>
  <c r="E156"/>
  <c r="E157"/>
  <c r="E184"/>
  <c r="E185"/>
  <c r="E186"/>
  <c r="E187"/>
  <c r="E211"/>
  <c r="E212"/>
  <c r="E213"/>
  <c r="E214"/>
  <c r="G241"/>
  <c r="J157" i="3" l="1"/>
  <c r="J97"/>
  <c r="J99"/>
  <c r="J96"/>
  <c r="J102" s="1"/>
  <c r="J98"/>
  <c r="J211" i="4"/>
  <c r="J216" s="1"/>
  <c r="J212"/>
  <c r="J213"/>
  <c r="J184"/>
  <c r="J189" s="1"/>
  <c r="J185"/>
  <c r="J186"/>
  <c r="J155"/>
  <c r="J160" s="1"/>
  <c r="J156"/>
  <c r="J157"/>
  <c r="J97"/>
  <c r="J99"/>
  <c r="J96"/>
  <c r="J98"/>
  <c r="M44" i="3"/>
  <c r="M45"/>
  <c r="M46"/>
  <c r="M47"/>
  <c r="M48"/>
  <c r="M49"/>
  <c r="M50"/>
  <c r="M51"/>
  <c r="M52"/>
  <c r="M53"/>
  <c r="M54"/>
  <c r="M55"/>
  <c r="M56"/>
  <c r="M57"/>
  <c r="M58"/>
  <c r="J184"/>
  <c r="J185"/>
  <c r="J186"/>
  <c r="J61" i="1"/>
  <c r="J102" i="4" l="1"/>
  <c r="M61" i="3"/>
  <c r="J189"/>
  <c r="I160" i="1"/>
  <c r="J158" s="1"/>
  <c r="J149"/>
  <c r="J144"/>
  <c r="J139"/>
  <c r="J134"/>
  <c r="M56"/>
  <c r="M46" l="1"/>
  <c r="M49"/>
  <c r="M51"/>
  <c r="M54"/>
  <c r="M57"/>
  <c r="M59"/>
  <c r="M45"/>
  <c r="M47"/>
  <c r="M50"/>
  <c r="M53"/>
  <c r="M55"/>
  <c r="M58"/>
  <c r="M44"/>
  <c r="M48"/>
  <c r="M52"/>
  <c r="I216"/>
  <c r="J214" s="1"/>
  <c r="I102"/>
  <c r="J99" s="1"/>
  <c r="I189"/>
  <c r="J184" s="1"/>
  <c r="J23" l="1"/>
  <c r="J185"/>
  <c r="J212"/>
  <c r="J213"/>
  <c r="J211"/>
  <c r="J98"/>
  <c r="J97"/>
  <c r="J187"/>
  <c r="J186"/>
  <c r="J96"/>
  <c r="J100"/>
  <c r="M61"/>
  <c r="J189" l="1"/>
  <c r="J216"/>
  <c r="J102"/>
  <c r="J156" l="1"/>
  <c r="J157"/>
  <c r="J155"/>
  <c r="J160" l="1"/>
</calcChain>
</file>

<file path=xl/sharedStrings.xml><?xml version="1.0" encoding="utf-8"?>
<sst xmlns="http://schemas.openxmlformats.org/spreadsheetml/2006/main" count="184" uniqueCount="38">
  <si>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</si>
  <si>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</si>
  <si>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</si>
  <si>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</si>
  <si>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</si>
  <si>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</si>
  <si>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</si>
  <si>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</si>
  <si>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</si>
  <si>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</si>
  <si>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</si>
  <si>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</si>
  <si>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</si>
  <si>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</si>
  <si>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</si>
  <si>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</si>
  <si>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</si>
  <si>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</si>
  <si>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</si>
  <si>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</si>
  <si>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</si>
  <si>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</si>
  <si>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</si>
  <si>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</si>
  <si>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VIA CORREO ELECTRONICO</t>
  </si>
  <si>
    <t>VÍA INFOMEX</t>
  </si>
  <si>
    <t>FORMATO DIGITAL</t>
  </si>
  <si>
    <t>CONSULTA DIRECTA</t>
  </si>
  <si>
    <t>CONFIDENCIAL</t>
  </si>
  <si>
    <t>REPRODUCCIÓN DE DOCUMENTOS (COPIA SIMPLE, COPIA CERTIFICADA, PLANO SIMPLE Y PLANO CERTIFICADO)</t>
  </si>
  <si>
    <t>UNIDAD JURÍDICA, DE TRANSPARENCIA Y BUENAS PRÁCTICAS DEL INSTITUTO MUNICIPAL DE LAS MUJERES ZAPOPANAS PARA LA IGUALDAD SUSTANTIVA</t>
  </si>
  <si>
    <t>Unidad de Planeación y Administración</t>
  </si>
  <si>
    <t xml:space="preserve">Unidad Jurídica, Transparencia y Buenas Prácticas </t>
  </si>
  <si>
    <t>INFORMACIÓN ESTADÍSTICA SEPTIEMBRE 2017</t>
  </si>
  <si>
    <t>Unidad de Programas para la Igualdad Sustantiva</t>
  </si>
  <si>
    <t>INFORMACIÓN ESTADÍSTICA DICIEMBRE 2017</t>
  </si>
  <si>
    <t>INFORMACIÓN ESTADÍSTICA NOVIEMBRE 2017</t>
  </si>
  <si>
    <t>INFORMACIÓN ESTADÍSTICA OCTUBRE 2017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</si>
</sst>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8" borderId="0" xfId="0" applyFill="1"/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9" borderId="0" xfId="0" applyFill="1"/>
    <xf numFmtId="0" fontId="5" fillId="4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7" borderId="10" xfId="2" applyFont="1" applyFill="1" applyBorder="1" applyAlignment="1">
      <alignment horizontal="center"/>
    </xf>
    <xf numFmtId="0" fontId="5" fillId="7" borderId="10" xfId="0" applyFont="1" applyFill="1" applyBorder="1" applyAlignment="1"/>
    <xf numFmtId="9" fontId="0" fillId="5" borderId="0" xfId="1" applyFont="1" applyFill="1" applyBorder="1" applyAlignment="1">
      <alignment wrapText="1"/>
    </xf>
    <xf numFmtId="9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5" fillId="5" borderId="0" xfId="1" applyFont="1" applyFill="1" applyBorder="1" applyAlignment="1">
      <alignment horizontal="right" wrapText="1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0" fillId="7" borderId="20" xfId="0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0" borderId="0" xfId="0" applyFill="1"/>
    <xf numFmtId="0" fontId="11" fillId="5" borderId="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2" fillId="5" borderId="0" xfId="0" applyFont="1" applyFill="1"/>
    <xf numFmtId="9" fontId="12" fillId="7" borderId="10" xfId="1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15" fillId="7" borderId="4" xfId="2" applyFont="1" applyFill="1" applyBorder="1" applyAlignment="1"/>
    <xf numFmtId="0" fontId="15" fillId="7" borderId="5" xfId="2" applyFont="1" applyFill="1" applyBorder="1" applyAlignment="1"/>
    <xf numFmtId="0" fontId="15" fillId="7" borderId="6" xfId="2" applyFont="1" applyFill="1" applyBorder="1" applyAlignment="1"/>
    <xf numFmtId="9" fontId="12" fillId="7" borderId="22" xfId="1" applyFont="1" applyFill="1" applyBorder="1" applyAlignment="1">
      <alignment horizontal="center"/>
    </xf>
    <xf numFmtId="0" fontId="15" fillId="7" borderId="7" xfId="2" applyFont="1" applyFill="1" applyBorder="1" applyAlignment="1"/>
    <xf numFmtId="0" fontId="15" fillId="7" borderId="8" xfId="2" applyFont="1" applyFill="1" applyBorder="1" applyAlignment="1"/>
    <xf numFmtId="0" fontId="15" fillId="7" borderId="9" xfId="2" applyFont="1" applyFill="1" applyBorder="1" applyAlignment="1"/>
    <xf numFmtId="0" fontId="15" fillId="7" borderId="2" xfId="2" applyFont="1" applyFill="1" applyBorder="1" applyAlignment="1"/>
    <xf numFmtId="0" fontId="15" fillId="7" borderId="2" xfId="2" applyFont="1" applyFill="1" applyBorder="1" applyAlignment="1">
      <alignment horizontal="left"/>
    </xf>
    <xf numFmtId="0" fontId="15" fillId="7" borderId="3" xfId="2" applyFont="1" applyFill="1" applyBorder="1" applyAlignment="1">
      <alignment horizontal="left"/>
    </xf>
    <xf numFmtId="0" fontId="16" fillId="7" borderId="2" xfId="2" applyFont="1" applyFill="1" applyBorder="1" applyAlignment="1"/>
    <xf numFmtId="0" fontId="18" fillId="7" borderId="7" xfId="0" applyFont="1" applyFill="1" applyBorder="1"/>
    <xf numFmtId="0" fontId="18" fillId="7" borderId="8" xfId="0" applyFont="1" applyFill="1" applyBorder="1"/>
    <xf numFmtId="0" fontId="13" fillId="7" borderId="8" xfId="0" applyFont="1" applyFill="1" applyBorder="1" applyAlignment="1"/>
    <xf numFmtId="0" fontId="18" fillId="7" borderId="10" xfId="0" applyFont="1" applyFill="1" applyBorder="1" applyAlignment="1">
      <alignment horizontal="center"/>
    </xf>
    <xf numFmtId="9" fontId="13" fillId="7" borderId="17" xfId="1" applyFont="1" applyFill="1" applyBorder="1" applyAlignment="1">
      <alignment wrapText="1"/>
    </xf>
    <xf numFmtId="0" fontId="14" fillId="7" borderId="7" xfId="2" applyFont="1" applyFill="1" applyBorder="1"/>
    <xf numFmtId="0" fontId="14" fillId="7" borderId="8" xfId="2" applyFont="1" applyFill="1" applyBorder="1"/>
    <xf numFmtId="0" fontId="14" fillId="7" borderId="10" xfId="2" applyFont="1" applyFill="1" applyBorder="1" applyAlignment="1">
      <alignment horizontal="center"/>
    </xf>
    <xf numFmtId="9" fontId="13" fillId="7" borderId="9" xfId="1" applyFont="1" applyFill="1" applyBorder="1" applyAlignment="1">
      <alignment wrapText="1"/>
    </xf>
    <xf numFmtId="0" fontId="13" fillId="0" borderId="0" xfId="0" applyFont="1"/>
    <xf numFmtId="0" fontId="13" fillId="5" borderId="0" xfId="0" applyFont="1" applyFill="1"/>
    <xf numFmtId="0" fontId="19" fillId="5" borderId="0" xfId="0" applyFont="1" applyFill="1"/>
    <xf numFmtId="0" fontId="20" fillId="5" borderId="0" xfId="0" applyFont="1" applyFill="1" applyAlignment="1">
      <alignment horizontal="right"/>
    </xf>
    <xf numFmtId="0" fontId="20" fillId="7" borderId="10" xfId="0" applyFont="1" applyFill="1" applyBorder="1" applyAlignment="1">
      <alignment wrapText="1"/>
    </xf>
    <xf numFmtId="0" fontId="20" fillId="7" borderId="10" xfId="0" applyFont="1" applyFill="1" applyBorder="1" applyAlignment="1">
      <alignment horizontal="center"/>
    </xf>
    <xf numFmtId="9" fontId="20" fillId="7" borderId="10" xfId="0" applyNumberFormat="1" applyFont="1" applyFill="1" applyBorder="1"/>
    <xf numFmtId="0" fontId="13" fillId="5" borderId="0" xfId="0" applyFont="1" applyFill="1" applyAlignment="1">
      <alignment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6" fillId="7" borderId="23" xfId="2" applyFont="1" applyFill="1" applyBorder="1" applyAlignment="1">
      <alignment horizontal="left" wrapText="1"/>
    </xf>
    <xf numFmtId="0" fontId="6" fillId="7" borderId="19" xfId="2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6" borderId="2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4" fillId="7" borderId="7" xfId="2" applyFont="1" applyFill="1" applyBorder="1" applyAlignment="1">
      <alignment horizontal="left" vertical="center" wrapText="1"/>
    </xf>
    <xf numFmtId="0" fontId="14" fillId="7" borderId="8" xfId="2" applyFont="1" applyFill="1" applyBorder="1" applyAlignment="1">
      <alignment horizontal="left" vertical="center" wrapText="1"/>
    </xf>
    <xf numFmtId="0" fontId="14" fillId="7" borderId="9" xfId="2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9" fontId="12" fillId="7" borderId="10" xfId="1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9" fontId="12" fillId="7" borderId="10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7" fillId="0" borderId="0" xfId="0" applyFont="1"/>
    <xf numFmtId="9" fontId="12" fillId="7" borderId="10" xfId="1" applyFont="1" applyFill="1" applyBorder="1" applyAlignment="1">
      <alignment horizontal="center"/>
    </xf>
    <xf numFmtId="9" fontId="12" fillId="7" borderId="22" xfId="1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/>
    </xf>
    <xf numFmtId="9" fontId="13" fillId="7" borderId="17" xfId="1" applyFont="1" applyFill="1" applyBorder="1" applyAlignment="1">
      <alignment wrapText="1"/>
    </xf>
    <xf numFmtId="0" fontId="14" fillId="7" borderId="10" xfId="2" applyFont="1" applyFill="1" applyBorder="1" applyAlignment="1">
      <alignment horizontal="center"/>
    </xf>
    <xf numFmtId="9" fontId="13" fillId="7" borderId="9" xfId="1" applyFont="1" applyFill="1" applyBorder="1" applyAlignment="1">
      <alignment wrapText="1"/>
    </xf>
    <xf numFmtId="0" fontId="13" fillId="5" borderId="0" xfId="0" applyFont="1" applyFill="1"/>
    <xf numFmtId="0" fontId="20" fillId="7" borderId="10" xfId="0" applyFont="1" applyFill="1" applyBorder="1" applyAlignment="1">
      <alignment horizontal="center"/>
    </xf>
    <xf numFmtId="9" fontId="20" fillId="7" borderId="10" xfId="0" applyNumberFormat="1" applyFont="1" applyFill="1" applyBorder="1"/>
    <xf numFmtId="0" fontId="5" fillId="7" borderId="10" xfId="0" applyFont="1" applyFill="1" applyBorder="1" applyAlignment="1">
      <alignment horizontal="center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9" fontId="5" fillId="7" borderId="10" xfId="1" applyFont="1" applyFill="1" applyBorder="1" applyAlignment="1">
      <alignment horizontal="right" wrapText="1"/>
    </xf>
    <xf numFmtId="0" fontId="6" fillId="7" borderId="10" xfId="2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0" fillId="7" borderId="11" xfId="1" applyFont="1" applyFill="1" applyBorder="1" applyAlignment="1">
      <alignment wrapText="1"/>
    </xf>
    <xf numFmtId="9" fontId="5" fillId="7" borderId="10" xfId="0" applyNumberFormat="1" applyFont="1" applyFill="1" applyBorder="1"/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left" wrapText="1"/>
    </xf>
    <xf numFmtId="0" fontId="6" fillId="7" borderId="10" xfId="2" applyFont="1" applyFill="1" applyBorder="1" applyAlignment="1">
      <alignment horizontal="center"/>
    </xf>
    <xf numFmtId="0" fontId="0" fillId="5" borderId="0" xfId="0" applyFill="1"/>
    <xf numFmtId="0" fontId="5" fillId="7" borderId="10" xfId="0" applyFont="1" applyFill="1" applyBorder="1" applyAlignment="1">
      <alignment horizontal="center"/>
    </xf>
    <xf numFmtId="9" fontId="5" fillId="7" borderId="10" xfId="0" applyNumberFormat="1" applyFont="1" applyFill="1" applyBorder="1"/>
    <xf numFmtId="9" fontId="0" fillId="7" borderId="17" xfId="1" applyFont="1" applyFill="1" applyBorder="1" applyAlignment="1">
      <alignment wrapText="1"/>
    </xf>
    <xf numFmtId="0" fontId="6" fillId="7" borderId="10" xfId="2" applyFon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9" fontId="12" fillId="7" borderId="10" xfId="1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9" fontId="12" fillId="7" borderId="10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65098112"/>
        <c:axId val="65099648"/>
        <c:axId val="0"/>
      </c:bar3DChart>
      <c:catAx>
        <c:axId val="650981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65099648"/>
        <c:crosses val="autoZero"/>
        <c:auto val="1"/>
        <c:lblAlgn val="ctr"/>
        <c:lblOffset val="100"/>
      </c:catAx>
      <c:valAx>
        <c:axId val="6509964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509811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12625152"/>
        <c:axId val="112626688"/>
        <c:axId val="0"/>
      </c:bar3DChart>
      <c:catAx>
        <c:axId val="1126251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2626688"/>
        <c:crosses val="autoZero"/>
        <c:auto val="1"/>
        <c:lblAlgn val="ctr"/>
        <c:lblOffset val="100"/>
      </c:catAx>
      <c:valAx>
        <c:axId val="11262668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262515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Octubre 2017'!$D$95:$J$95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2017'!$G$96:$G$100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2017'!$H$96:$H$100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06E-2"/>
                  <c:y val="-2.88377988610206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9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9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9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2017'!$I$96:$I$100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2687360"/>
        <c:axId val="112701440"/>
        <c:axId val="0"/>
      </c:bar3DChart>
      <c:catAx>
        <c:axId val="112687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2701440"/>
        <c:crosses val="autoZero"/>
        <c:auto val="1"/>
        <c:lblAlgn val="ctr"/>
        <c:lblOffset val="100"/>
      </c:catAx>
      <c:valAx>
        <c:axId val="11270144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268736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70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Octubre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Octubre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Octubre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37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6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Octubre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2017'!$I$155:$I$158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Octubre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2017'!$J$155:$J$158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12831488"/>
        <c:axId val="112845568"/>
        <c:axId val="0"/>
      </c:bar3DChart>
      <c:catAx>
        <c:axId val="1128314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2845568"/>
        <c:crosses val="autoZero"/>
        <c:auto val="1"/>
        <c:lblAlgn val="ctr"/>
        <c:lblOffset val="100"/>
      </c:catAx>
      <c:valAx>
        <c:axId val="112845568"/>
        <c:scaling>
          <c:orientation val="minMax"/>
        </c:scaling>
        <c:delete val="1"/>
        <c:axPos val="l"/>
        <c:numFmt formatCode="General" sourceLinked="1"/>
        <c:tickLblPos val="none"/>
        <c:crossAx val="11283148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61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166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5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2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Octubre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2017'!$I$211:$I$214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2017'!$J$211:$J$214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2860160"/>
        <c:axId val="112878336"/>
        <c:axId val="0"/>
      </c:bar3DChart>
      <c:catAx>
        <c:axId val="1128601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2878336"/>
        <c:crosses val="autoZero"/>
        <c:auto val="1"/>
        <c:lblAlgn val="ctr"/>
        <c:lblOffset val="100"/>
      </c:catAx>
      <c:valAx>
        <c:axId val="112878336"/>
        <c:scaling>
          <c:orientation val="minMax"/>
        </c:scaling>
        <c:delete val="1"/>
        <c:axPos val="l"/>
        <c:numFmt formatCode="General" sourceLinked="1"/>
        <c:tickLblPos val="none"/>
        <c:crossAx val="11286016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Octubre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2017'!$C$22:$E$22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16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98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2017'!$C$23:$E$23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2917504"/>
        <c:axId val="112931584"/>
        <c:axId val="0"/>
      </c:bar3DChart>
      <c:catAx>
        <c:axId val="11291750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2931584"/>
        <c:crosses val="autoZero"/>
        <c:auto val="1"/>
        <c:lblAlgn val="ctr"/>
        <c:lblOffset val="100"/>
      </c:catAx>
      <c:valAx>
        <c:axId val="11293158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2917504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62E-2"/>
          <c:y val="0.1881416151203353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Octubre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Octubre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2017'!$H$22:$K$22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5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2017'!$H$23:$K$23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2965120"/>
        <c:axId val="112966656"/>
        <c:axId val="0"/>
      </c:bar3DChart>
      <c:catAx>
        <c:axId val="1129651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2966656"/>
        <c:crosses val="autoZero"/>
        <c:auto val="1"/>
        <c:lblAlgn val="ctr"/>
        <c:lblOffset val="100"/>
      </c:catAx>
      <c:valAx>
        <c:axId val="11296665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296512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Octubre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2017'!$G$184:$G$187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Octubre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2017'!$H$184:$H$187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Octubre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2017'!$I$184:$I$187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805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382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Octubre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2017'!$J$184:$J$187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044480"/>
        <c:axId val="113058560"/>
        <c:axId val="0"/>
      </c:bar3DChart>
      <c:catAx>
        <c:axId val="11304448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3058560"/>
        <c:crosses val="autoZero"/>
        <c:auto val="1"/>
        <c:lblAlgn val="ctr"/>
        <c:lblOffset val="100"/>
      </c:catAx>
      <c:valAx>
        <c:axId val="113058560"/>
        <c:scaling>
          <c:orientation val="minMax"/>
        </c:scaling>
        <c:delete val="1"/>
        <c:axPos val="l"/>
        <c:numFmt formatCode="General" sourceLinked="1"/>
        <c:tickLblPos val="none"/>
        <c:crossAx val="11304448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952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2017'!$E$238:$E$240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'Estadísticas Octubre 2017'!$F$238:$F$240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2017'!$E$238:$E$240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'Estadísticas Octubre 2017'!$G$238:$G$240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3104000"/>
        <c:axId val="113105536"/>
        <c:axId val="0"/>
      </c:bar3DChart>
      <c:catAx>
        <c:axId val="113104000"/>
        <c:scaling>
          <c:orientation val="minMax"/>
        </c:scaling>
        <c:axPos val="b"/>
        <c:numFmt formatCode="General" sourceLinked="1"/>
        <c:tickLblPos val="nextTo"/>
        <c:crossAx val="113105536"/>
        <c:crosses val="autoZero"/>
        <c:auto val="1"/>
        <c:lblAlgn val="ctr"/>
        <c:lblOffset val="100"/>
      </c:catAx>
      <c:valAx>
        <c:axId val="113105536"/>
        <c:scaling>
          <c:orientation val="minMax"/>
        </c:scaling>
        <c:delete val="1"/>
        <c:axPos val="l"/>
        <c:numFmt formatCode="General" sourceLinked="1"/>
        <c:tickLblPos val="none"/>
        <c:crossAx val="113104000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Octubre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Octubre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Octubre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Octubre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Octubre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2017'!$J$44:$J$59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15831936"/>
        <c:axId val="115833472"/>
        <c:axId val="0"/>
      </c:bar3DChart>
      <c:catAx>
        <c:axId val="115831936"/>
        <c:scaling>
          <c:orientation val="minMax"/>
        </c:scaling>
        <c:axPos val="b"/>
        <c:numFmt formatCode="General" sourceLinked="1"/>
        <c:tickLblPos val="nextTo"/>
        <c:crossAx val="115833472"/>
        <c:crosses val="autoZero"/>
        <c:auto val="1"/>
        <c:lblAlgn val="ctr"/>
        <c:lblOffset val="100"/>
      </c:catAx>
      <c:valAx>
        <c:axId val="115833472"/>
        <c:scaling>
          <c:orientation val="minMax"/>
        </c:scaling>
        <c:axPos val="l"/>
        <c:majorGridlines/>
        <c:numFmt formatCode="General" sourceLinked="1"/>
        <c:tickLblPos val="nextTo"/>
        <c:crossAx val="115831936"/>
        <c:crosses val="autoZero"/>
        <c:crossBetween val="between"/>
      </c:valAx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54089600"/>
        <c:axId val="54091136"/>
        <c:axId val="0"/>
      </c:bar3DChart>
      <c:catAx>
        <c:axId val="5408960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54091136"/>
        <c:crosses val="autoZero"/>
        <c:auto val="1"/>
        <c:lblAlgn val="ctr"/>
        <c:lblOffset val="100"/>
      </c:catAx>
      <c:valAx>
        <c:axId val="5409113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4089600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Septiembre 2017'!$D$95:$J$95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E-2"/>
                  <c:y val="-2.883779886102064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8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8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2017'!$I$96:$I$100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6450560"/>
        <c:axId val="66452096"/>
        <c:axId val="0"/>
      </c:bar3DChart>
      <c:catAx>
        <c:axId val="664505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66452096"/>
        <c:crosses val="autoZero"/>
        <c:auto val="1"/>
        <c:lblAlgn val="ctr"/>
        <c:lblOffset val="100"/>
      </c:catAx>
      <c:valAx>
        <c:axId val="6645209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645056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Noviembre 2017'!$D$95:$J$95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2017'!$G$96:$G$100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2017'!$H$96:$H$100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11E-2"/>
                  <c:y val="-2.883779886102066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0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2017'!$I$96:$I$100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3774976"/>
        <c:axId val="53784960"/>
        <c:axId val="0"/>
      </c:bar3DChart>
      <c:catAx>
        <c:axId val="537749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53784960"/>
        <c:crosses val="autoZero"/>
        <c:auto val="1"/>
        <c:lblAlgn val="ctr"/>
        <c:lblOffset val="100"/>
      </c:catAx>
      <c:valAx>
        <c:axId val="537849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377497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733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Noviembre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Noviembre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Noviembre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55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2017'!$I$155:$I$158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Noviembre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2017'!$J$155:$J$158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53587328"/>
        <c:axId val="53605504"/>
        <c:axId val="0"/>
      </c:bar3DChart>
      <c:catAx>
        <c:axId val="535873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53605504"/>
        <c:crosses val="autoZero"/>
        <c:auto val="1"/>
        <c:lblAlgn val="ctr"/>
        <c:lblOffset val="100"/>
      </c:catAx>
      <c:valAx>
        <c:axId val="53605504"/>
        <c:scaling>
          <c:orientation val="minMax"/>
        </c:scaling>
        <c:delete val="1"/>
        <c:axPos val="l"/>
        <c:numFmt formatCode="General" sourceLinked="1"/>
        <c:tickLblPos val="none"/>
        <c:crossAx val="5358732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63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175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60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2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2017'!$I$211:$I$214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2017'!$J$211:$J$214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4205824"/>
        <c:axId val="54224000"/>
        <c:axId val="0"/>
      </c:bar3DChart>
      <c:catAx>
        <c:axId val="542058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54224000"/>
        <c:crosses val="autoZero"/>
        <c:auto val="1"/>
        <c:lblAlgn val="ctr"/>
        <c:lblOffset val="100"/>
      </c:catAx>
      <c:valAx>
        <c:axId val="54224000"/>
        <c:scaling>
          <c:orientation val="minMax"/>
        </c:scaling>
        <c:delete val="1"/>
        <c:axPos val="l"/>
        <c:numFmt formatCode="General" sourceLinked="1"/>
        <c:tickLblPos val="none"/>
        <c:crossAx val="5420582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Noviembre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2017'!$C$22:$E$22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0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2017'!$C$23:$E$23</c:f>
              <c:numCache>
                <c:formatCode>0%</c:formatCode>
                <c:ptCount val="3"/>
                <c:pt idx="0">
                  <c:v>0.33300000000000002</c:v>
                </c:pt>
                <c:pt idx="1">
                  <c:v>0.33300000000000002</c:v>
                </c:pt>
                <c:pt idx="2">
                  <c:v>0.33300000000000002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4410624"/>
        <c:axId val="54420608"/>
        <c:axId val="0"/>
      </c:bar3DChart>
      <c:catAx>
        <c:axId val="5441062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54420608"/>
        <c:crosses val="autoZero"/>
        <c:auto val="1"/>
        <c:lblAlgn val="ctr"/>
        <c:lblOffset val="100"/>
      </c:catAx>
      <c:valAx>
        <c:axId val="5442060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4410624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83E-2"/>
          <c:y val="0.18814161512033539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Noviembre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Noviembre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2017'!$H$22:$K$22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2017'!$H$23:$K$23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4454144"/>
        <c:axId val="54455680"/>
        <c:axId val="0"/>
      </c:bar3DChart>
      <c:catAx>
        <c:axId val="544541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54455680"/>
        <c:crosses val="autoZero"/>
        <c:auto val="1"/>
        <c:lblAlgn val="ctr"/>
        <c:lblOffset val="100"/>
      </c:catAx>
      <c:valAx>
        <c:axId val="544556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445414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2017'!$G$184:$G$187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2017'!$H$184:$H$187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Noviembre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2017'!$I$184:$I$187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96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8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388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2017'!$J$184:$J$187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7738112"/>
        <c:axId val="54473856"/>
        <c:axId val="0"/>
      </c:bar3DChart>
      <c:catAx>
        <c:axId val="977381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54473856"/>
        <c:crosses val="autoZero"/>
        <c:auto val="1"/>
        <c:lblAlgn val="ctr"/>
        <c:lblOffset val="100"/>
      </c:catAx>
      <c:valAx>
        <c:axId val="54473856"/>
        <c:scaling>
          <c:orientation val="minMax"/>
        </c:scaling>
        <c:delete val="1"/>
        <c:axPos val="l"/>
        <c:numFmt formatCode="General" sourceLinked="1"/>
        <c:tickLblPos val="none"/>
        <c:crossAx val="9773811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987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'Estadísticas Noviembre 2017'!$F$238:$F$240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2017'!$E$238:$E$240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'Estadísticas Noviembre 2017'!$G$238:$G$240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54511104"/>
        <c:axId val="54512640"/>
        <c:axId val="0"/>
      </c:bar3DChart>
      <c:catAx>
        <c:axId val="54511104"/>
        <c:scaling>
          <c:orientation val="minMax"/>
        </c:scaling>
        <c:axPos val="b"/>
        <c:numFmt formatCode="General" sourceLinked="1"/>
        <c:tickLblPos val="nextTo"/>
        <c:crossAx val="54512640"/>
        <c:crosses val="autoZero"/>
        <c:auto val="1"/>
        <c:lblAlgn val="ctr"/>
        <c:lblOffset val="100"/>
      </c:catAx>
      <c:valAx>
        <c:axId val="54512640"/>
        <c:scaling>
          <c:orientation val="minMax"/>
        </c:scaling>
        <c:delete val="1"/>
        <c:axPos val="l"/>
        <c:numFmt formatCode="General" sourceLinked="1"/>
        <c:tickLblPos val="none"/>
        <c:crossAx val="54511104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62576128"/>
        <c:axId val="62577664"/>
        <c:axId val="0"/>
      </c:bar3DChart>
      <c:catAx>
        <c:axId val="62576128"/>
        <c:scaling>
          <c:orientation val="minMax"/>
        </c:scaling>
        <c:axPos val="b"/>
        <c:numFmt formatCode="General" sourceLinked="1"/>
        <c:tickLblPos val="nextTo"/>
        <c:crossAx val="62577664"/>
        <c:crosses val="autoZero"/>
        <c:auto val="1"/>
        <c:lblAlgn val="ctr"/>
        <c:lblOffset val="100"/>
      </c:catAx>
      <c:valAx>
        <c:axId val="62577664"/>
        <c:scaling>
          <c:orientation val="minMax"/>
        </c:scaling>
        <c:axPos val="l"/>
        <c:majorGridlines/>
        <c:numFmt formatCode="General" sourceLinked="1"/>
        <c:tickLblPos val="nextTo"/>
        <c:crossAx val="62576128"/>
        <c:crosses val="autoZero"/>
        <c:crossBetween val="between"/>
      </c:valAx>
    </c:plotArea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12212608"/>
        <c:axId val="54264192"/>
        <c:axId val="0"/>
      </c:bar3DChart>
      <c:catAx>
        <c:axId val="11221260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54264192"/>
        <c:crosses val="autoZero"/>
        <c:auto val="1"/>
        <c:lblAlgn val="ctr"/>
        <c:lblOffset val="100"/>
      </c:catAx>
      <c:valAx>
        <c:axId val="542641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221260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Diciembre 2017'!$D$95:$J$95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2017'!$G$96:$G$100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2017'!$H$96:$H$100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18E-2"/>
                  <c:y val="-2.883779886102067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1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1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2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2017'!$I$96:$I$100</c:f>
              <c:numCache>
                <c:formatCode>General</c:formatCode>
                <c:ptCount val="5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4328704"/>
        <c:axId val="65221760"/>
        <c:axId val="0"/>
      </c:bar3DChart>
      <c:catAx>
        <c:axId val="543287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65221760"/>
        <c:crosses val="autoZero"/>
        <c:auto val="1"/>
        <c:lblAlgn val="ctr"/>
        <c:lblOffset val="100"/>
      </c:catAx>
      <c:valAx>
        <c:axId val="652217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432870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685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Septiembre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Septiembre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Septiembre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2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5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Septiembre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2017'!$I$155:$I$158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Septiembre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2017'!$J$155:$J$158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</c:ser>
        <c:dLbls>
          <c:showVal val="1"/>
        </c:dLbls>
        <c:gapWidth val="95"/>
        <c:shape val="cylinder"/>
        <c:axId val="65058688"/>
        <c:axId val="65060224"/>
        <c:axId val="0"/>
      </c:bar3DChart>
      <c:catAx>
        <c:axId val="650586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65060224"/>
        <c:crosses val="autoZero"/>
        <c:auto val="1"/>
        <c:lblAlgn val="ctr"/>
        <c:lblOffset val="100"/>
      </c:catAx>
      <c:valAx>
        <c:axId val="65060224"/>
        <c:scaling>
          <c:orientation val="minMax"/>
        </c:scaling>
        <c:delete val="1"/>
        <c:axPos val="l"/>
        <c:numFmt formatCode="General" sourceLinked="1"/>
        <c:tickLblPos val="none"/>
        <c:crossAx val="6505868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7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Diciembre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Diciembre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Diciembre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68E-2"/>
                  <c:y val="-0.193974293702707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7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Diciembre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2017'!$I$155:$I$158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Diciembre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2017'!$J$155:$J$158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65556864"/>
        <c:axId val="65558400"/>
        <c:axId val="0"/>
      </c:bar3DChart>
      <c:catAx>
        <c:axId val="65556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65558400"/>
        <c:crosses val="autoZero"/>
        <c:auto val="1"/>
        <c:lblAlgn val="ctr"/>
        <c:lblOffset val="100"/>
      </c:catAx>
      <c:valAx>
        <c:axId val="65558400"/>
        <c:scaling>
          <c:orientation val="minMax"/>
        </c:scaling>
        <c:delete val="1"/>
        <c:axPos val="l"/>
        <c:numFmt formatCode="General" sourceLinked="1"/>
        <c:tickLblPos val="none"/>
        <c:crossAx val="6555686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66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183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6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26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2017'!$I$211:$I$214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5659264"/>
        <c:axId val="65660800"/>
        <c:axId val="0"/>
      </c:bar3DChart>
      <c:catAx>
        <c:axId val="65659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5660800"/>
        <c:crosses val="autoZero"/>
        <c:auto val="1"/>
        <c:lblAlgn val="ctr"/>
        <c:lblOffset val="100"/>
      </c:catAx>
      <c:valAx>
        <c:axId val="65660800"/>
        <c:scaling>
          <c:orientation val="minMax"/>
        </c:scaling>
        <c:delete val="1"/>
        <c:axPos val="l"/>
        <c:numFmt formatCode="General" sourceLinked="1"/>
        <c:tickLblPos val="none"/>
        <c:crossAx val="6565926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Diciembre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2017'!$C$22:$E$22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0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0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2017'!$C$23:$E$23</c:f>
              <c:numCache>
                <c:formatCode>0%</c:formatCode>
                <c:ptCount val="3"/>
                <c:pt idx="0">
                  <c:v>0.33300000000000002</c:v>
                </c:pt>
                <c:pt idx="1">
                  <c:v>0.33300000000000002</c:v>
                </c:pt>
                <c:pt idx="2">
                  <c:v>0.33300000000000002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5757568"/>
        <c:axId val="65759104"/>
        <c:axId val="0"/>
      </c:bar3DChart>
      <c:catAx>
        <c:axId val="657575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5759104"/>
        <c:crosses val="autoZero"/>
        <c:auto val="1"/>
        <c:lblAlgn val="ctr"/>
        <c:lblOffset val="100"/>
      </c:catAx>
      <c:valAx>
        <c:axId val="6575910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5757568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11E-2"/>
          <c:y val="0.1881416151203354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Diciembre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Diciembre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2017'!$H$22:$K$22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6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2017'!$H$23:$K$23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5804928"/>
        <c:axId val="65814912"/>
        <c:axId val="0"/>
      </c:bar3DChart>
      <c:catAx>
        <c:axId val="658049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5814912"/>
        <c:crosses val="autoZero"/>
        <c:auto val="1"/>
        <c:lblAlgn val="ctr"/>
        <c:lblOffset val="100"/>
      </c:catAx>
      <c:valAx>
        <c:axId val="6581491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580492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Diciembre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2017'!$G$184:$G$187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Diciembre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2017'!$H$184:$H$187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Diciembre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2017'!$I$184:$I$187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89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393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Diciembre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2017'!$J$184:$J$187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5876352"/>
        <c:axId val="65877888"/>
        <c:axId val="0"/>
      </c:bar3DChart>
      <c:catAx>
        <c:axId val="658763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65877888"/>
        <c:crosses val="autoZero"/>
        <c:auto val="1"/>
        <c:lblAlgn val="ctr"/>
        <c:lblOffset val="100"/>
      </c:catAx>
      <c:valAx>
        <c:axId val="65877888"/>
        <c:scaling>
          <c:orientation val="minMax"/>
        </c:scaling>
        <c:delete val="1"/>
        <c:axPos val="l"/>
        <c:numFmt formatCode="General" sourceLinked="1"/>
        <c:tickLblPos val="none"/>
        <c:crossAx val="6587635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022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'Estadísticas Diciembre 2017'!$F$238:$F$240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2017'!$E$238:$E$240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'Estadísticas Diciembre 2017'!$G$238:$G$240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hape val="box"/>
        <c:axId val="65911040"/>
        <c:axId val="65925120"/>
        <c:axId val="0"/>
      </c:bar3DChart>
      <c:catAx>
        <c:axId val="65911040"/>
        <c:scaling>
          <c:orientation val="minMax"/>
        </c:scaling>
        <c:axPos val="b"/>
        <c:numFmt formatCode="General" sourceLinked="1"/>
        <c:tickLblPos val="nextTo"/>
        <c:crossAx val="65925120"/>
        <c:crosses val="autoZero"/>
        <c:auto val="1"/>
        <c:lblAlgn val="ctr"/>
        <c:lblOffset val="100"/>
      </c:catAx>
      <c:valAx>
        <c:axId val="65925120"/>
        <c:scaling>
          <c:orientation val="minMax"/>
        </c:scaling>
        <c:delete val="1"/>
        <c:axPos val="l"/>
        <c:numFmt formatCode="General" sourceLinked="1"/>
        <c:tickLblPos val="none"/>
        <c:crossAx val="65911040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65968384"/>
        <c:axId val="65986560"/>
        <c:axId val="0"/>
      </c:bar3DChart>
      <c:catAx>
        <c:axId val="65968384"/>
        <c:scaling>
          <c:orientation val="minMax"/>
        </c:scaling>
        <c:axPos val="b"/>
        <c:numFmt formatCode="General" sourceLinked="1"/>
        <c:tickLblPos val="nextTo"/>
        <c:crossAx val="65986560"/>
        <c:crosses val="autoZero"/>
        <c:auto val="1"/>
        <c:lblAlgn val="ctr"/>
        <c:lblOffset val="100"/>
      </c:catAx>
      <c:valAx>
        <c:axId val="65986560"/>
        <c:scaling>
          <c:orientation val="minMax"/>
        </c:scaling>
        <c:axPos val="l"/>
        <c:majorGridlines/>
        <c:numFmt formatCode="General" sourceLinked="1"/>
        <c:tickLblPos val="nextTo"/>
        <c:crossAx val="65968384"/>
        <c:crosses val="autoZero"/>
        <c:crossBetween val="between"/>
      </c:valAx>
    </c:plotArea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6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157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5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20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2017'!$I$211:$I$214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8163072"/>
        <c:axId val="68164608"/>
        <c:axId val="0"/>
      </c:bar3DChart>
      <c:catAx>
        <c:axId val="681630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8164608"/>
        <c:crosses val="autoZero"/>
        <c:auto val="1"/>
        <c:lblAlgn val="ctr"/>
        <c:lblOffset val="100"/>
      </c:catAx>
      <c:valAx>
        <c:axId val="68164608"/>
        <c:scaling>
          <c:orientation val="minMax"/>
        </c:scaling>
        <c:delete val="1"/>
        <c:axPos val="l"/>
        <c:numFmt formatCode="General" sourceLinked="1"/>
        <c:tickLblPos val="none"/>
        <c:crossAx val="6816307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Septiembre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2017'!$C$22:$E$22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2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9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2017'!$C$23:$E$23</c:f>
              <c:numCache>
                <c:formatCode>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8215936"/>
        <c:axId val="68217472"/>
        <c:axId val="0"/>
      </c:bar3DChart>
      <c:catAx>
        <c:axId val="682159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8217472"/>
        <c:crosses val="autoZero"/>
        <c:auto val="1"/>
        <c:lblAlgn val="ctr"/>
        <c:lblOffset val="100"/>
      </c:catAx>
      <c:valAx>
        <c:axId val="6821747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8215936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34E-2"/>
          <c:y val="0.18814161512033528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Septiembre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Septiembre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2017'!$H$22:$K$22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4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2017'!$H$23:$K$23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8332544"/>
        <c:axId val="68338432"/>
        <c:axId val="0"/>
      </c:bar3DChart>
      <c:catAx>
        <c:axId val="683325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8338432"/>
        <c:crosses val="autoZero"/>
        <c:auto val="1"/>
        <c:lblAlgn val="ctr"/>
        <c:lblOffset val="100"/>
      </c:catAx>
      <c:valAx>
        <c:axId val="6833843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833254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Septiembre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2017'!$G$184:$G$187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Septiembre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2017'!$H$184:$H$187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Septiembre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2017'!$I$184:$I$187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812E-2"/>
                  <c:y val="-0.126829208033691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7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377E-2"/>
                  <c:y val="-0.1516747626939116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Septiembre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2017'!$J$184:$J$187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8412160"/>
        <c:axId val="68413696"/>
        <c:axId val="0"/>
      </c:bar3DChart>
      <c:catAx>
        <c:axId val="6841216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68413696"/>
        <c:crosses val="autoZero"/>
        <c:auto val="1"/>
        <c:lblAlgn val="ctr"/>
        <c:lblOffset val="100"/>
      </c:catAx>
      <c:valAx>
        <c:axId val="68413696"/>
        <c:scaling>
          <c:orientation val="minMax"/>
        </c:scaling>
        <c:delete val="1"/>
        <c:axPos val="l"/>
        <c:numFmt formatCode="General" sourceLinked="1"/>
        <c:tickLblPos val="none"/>
        <c:crossAx val="6841216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931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'Estadísticas Septiembre 2017'!$F$238:$F$240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Septiembre 2017'!$E$238:$E$240</c:f>
              <c:strCache>
                <c:ptCount val="3"/>
                <c:pt idx="0">
                  <c:v>Unidad de Planeación y Administración</c:v>
                </c:pt>
                <c:pt idx="1">
                  <c:v>Unidad de Programas para la Igualdad Sustantiva</c:v>
                </c:pt>
                <c:pt idx="2">
                  <c:v>Unidad Jurídica, Transparencia y Buenas Prácticas </c:v>
                </c:pt>
              </c:strCache>
            </c:strRef>
          </c:cat>
          <c:val>
            <c:numRef>
              <c:f>'Estadísticas Septiembre 2017'!$G$238:$G$240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hape val="box"/>
        <c:axId val="68455040"/>
        <c:axId val="68460928"/>
        <c:axId val="0"/>
      </c:bar3DChart>
      <c:catAx>
        <c:axId val="68455040"/>
        <c:scaling>
          <c:orientation val="minMax"/>
        </c:scaling>
        <c:axPos val="b"/>
        <c:numFmt formatCode="General" sourceLinked="1"/>
        <c:tickLblPos val="nextTo"/>
        <c:crossAx val="68460928"/>
        <c:crosses val="autoZero"/>
        <c:auto val="1"/>
        <c:lblAlgn val="ctr"/>
        <c:lblOffset val="100"/>
      </c:catAx>
      <c:valAx>
        <c:axId val="68460928"/>
        <c:scaling>
          <c:orientation val="minMax"/>
        </c:scaling>
        <c:delete val="1"/>
        <c:axPos val="l"/>
        <c:numFmt formatCode="General" sourceLinked="1"/>
        <c:tickLblPos val="none"/>
        <c:crossAx val="68455040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68501888"/>
        <c:axId val="68503424"/>
        <c:axId val="0"/>
      </c:bar3DChart>
      <c:catAx>
        <c:axId val="68501888"/>
        <c:scaling>
          <c:orientation val="minMax"/>
        </c:scaling>
        <c:axPos val="b"/>
        <c:numFmt formatCode="General" sourceLinked="1"/>
        <c:tickLblPos val="nextTo"/>
        <c:crossAx val="68503424"/>
        <c:crosses val="autoZero"/>
        <c:auto val="1"/>
        <c:lblAlgn val="ctr"/>
        <c:lblOffset val="100"/>
      </c:catAx>
      <c:valAx>
        <c:axId val="68503424"/>
        <c:scaling>
          <c:orientation val="minMax"/>
        </c:scaling>
        <c:axPos val="l"/>
        <c:majorGridlines/>
        <c:numFmt formatCode="General" sourceLinked="1"/>
        <c:tickLblPos val="nextTo"/>
        <c:crossAx val="68501888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18536" y="484909"/>
          <a:ext cx="1321975" cy="12036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243</xdr:row>
      <xdr:rowOff>108857</xdr:rowOff>
    </xdr:from>
    <xdr:to>
      <xdr:col>14</xdr:col>
      <xdr:colOff>870855</xdr:colOff>
      <xdr:row>282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583025</xdr:colOff>
      <xdr:row>2</xdr:row>
      <xdr:rowOff>95250</xdr:rowOff>
    </xdr:from>
    <xdr:to>
      <xdr:col>7</xdr:col>
      <xdr:colOff>140710</xdr:colOff>
      <xdr:row>8</xdr:row>
      <xdr:rowOff>129887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2000" y="4762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1"/>
  <sheetViews>
    <sheetView zoomScale="88" zoomScaleNormal="88" workbookViewId="0">
      <selection activeCell="B14" sqref="B14:O14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49" t="s">
        <v>30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3"/>
      <c r="Q13" s="1"/>
    </row>
    <row r="14" spans="1:17" ht="43.5" customHeight="1" thickBot="1">
      <c r="A14" s="1"/>
      <c r="B14" s="151" t="s">
        <v>33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54" t="s">
        <v>0</v>
      </c>
      <c r="D20" s="155"/>
      <c r="E20" s="155"/>
      <c r="F20" s="156"/>
      <c r="G20" s="66"/>
      <c r="H20" s="154" t="s">
        <v>1</v>
      </c>
      <c r="I20" s="155"/>
      <c r="J20" s="155"/>
      <c r="K20" s="155"/>
      <c r="L20" s="156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1</v>
      </c>
      <c r="D22" s="72">
        <v>0</v>
      </c>
      <c r="E22" s="72">
        <v>1</v>
      </c>
      <c r="F22" s="73">
        <f>SUM(C22:E22)</f>
        <v>2</v>
      </c>
      <c r="G22" s="74"/>
      <c r="H22" s="71">
        <v>2</v>
      </c>
      <c r="I22" s="71">
        <v>0</v>
      </c>
      <c r="J22" s="71">
        <v>0</v>
      </c>
      <c r="K22" s="71">
        <v>0</v>
      </c>
      <c r="L22" s="73">
        <v>2</v>
      </c>
      <c r="M22" s="5"/>
      <c r="N22" s="5"/>
      <c r="O22" s="13"/>
      <c r="P22" s="1"/>
      <c r="Q22" s="1"/>
    </row>
    <row r="23" spans="1:18" ht="16.5" thickBot="1">
      <c r="A23" s="1"/>
      <c r="C23" s="75">
        <v>0.5</v>
      </c>
      <c r="D23" s="76">
        <v>0</v>
      </c>
      <c r="E23" s="77">
        <v>0.5</v>
      </c>
      <c r="F23" s="78">
        <f>SUM(C23:E23)</f>
        <v>1</v>
      </c>
      <c r="G23" s="74"/>
      <c r="H23" s="75">
        <v>1</v>
      </c>
      <c r="I23" s="75">
        <v>0</v>
      </c>
      <c r="J23" s="75">
        <f>+J22/L22</f>
        <v>0</v>
      </c>
      <c r="K23" s="75">
        <v>0.5</v>
      </c>
      <c r="L23" s="78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53" t="s">
        <v>10</v>
      </c>
      <c r="E43" s="153"/>
      <c r="F43" s="153"/>
      <c r="G43" s="153"/>
      <c r="H43" s="153"/>
      <c r="I43" s="153"/>
      <c r="J43" s="153"/>
      <c r="K43" s="153"/>
      <c r="L43" s="153"/>
      <c r="M43" s="153"/>
      <c r="N43" s="5"/>
      <c r="O43" s="5"/>
      <c r="P43" s="5"/>
      <c r="Q43" s="1"/>
    </row>
    <row r="44" spans="1:17" ht="16.5" thickBot="1">
      <c r="A44" s="1"/>
      <c r="C44" s="5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136">
        <v>0</v>
      </c>
      <c r="K44" s="137"/>
      <c r="L44" s="138"/>
      <c r="M44" s="83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130">
        <v>0</v>
      </c>
      <c r="K45" s="131"/>
      <c r="L45" s="132"/>
      <c r="M45" s="75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130">
        <v>0</v>
      </c>
      <c r="K46" s="131"/>
      <c r="L46" s="132"/>
      <c r="M46" s="75">
        <f>+$J46/$J61</f>
        <v>0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130">
        <v>0</v>
      </c>
      <c r="K47" s="131"/>
      <c r="L47" s="132"/>
      <c r="M47" s="75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130">
        <v>0</v>
      </c>
      <c r="K48" s="131"/>
      <c r="L48" s="132"/>
      <c r="M48" s="75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130">
        <v>1</v>
      </c>
      <c r="K49" s="131"/>
      <c r="L49" s="132"/>
      <c r="M49" s="75">
        <f>+$J49/J61</f>
        <v>0.5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130">
        <v>1</v>
      </c>
      <c r="K50" s="131"/>
      <c r="L50" s="132"/>
      <c r="M50" s="75">
        <f>+$J50/J61</f>
        <v>0.5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130">
        <v>0</v>
      </c>
      <c r="K51" s="131"/>
      <c r="L51" s="132"/>
      <c r="M51" s="75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130">
        <v>0</v>
      </c>
      <c r="K52" s="131"/>
      <c r="L52" s="132"/>
      <c r="M52" s="75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130">
        <v>0</v>
      </c>
      <c r="K53" s="131"/>
      <c r="L53" s="132"/>
      <c r="M53" s="75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130">
        <v>0</v>
      </c>
      <c r="K54" s="131"/>
      <c r="L54" s="132"/>
      <c r="M54" s="75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130">
        <v>0</v>
      </c>
      <c r="K55" s="131"/>
      <c r="L55" s="132"/>
      <c r="M55" s="75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130">
        <v>0</v>
      </c>
      <c r="K56" s="131"/>
      <c r="L56" s="132"/>
      <c r="M56" s="75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130">
        <v>0</v>
      </c>
      <c r="K57" s="131"/>
      <c r="L57" s="132"/>
      <c r="M57" s="75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130">
        <v>0</v>
      </c>
      <c r="K58" s="131"/>
      <c r="L58" s="132"/>
      <c r="M58" s="75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130">
        <v>0</v>
      </c>
      <c r="K59" s="131"/>
      <c r="L59" s="132"/>
      <c r="M59" s="75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33">
        <f>SUM(J44:J59)</f>
        <v>2</v>
      </c>
      <c r="K61" s="134"/>
      <c r="L61" s="135"/>
      <c r="M61" s="12">
        <f>SUM(M44:M60)</f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45" t="s">
        <v>11</v>
      </c>
      <c r="E95" s="146"/>
      <c r="F95" s="146"/>
      <c r="G95" s="146"/>
      <c r="H95" s="146"/>
      <c r="I95" s="146"/>
      <c r="J95" s="147"/>
      <c r="K95" s="50"/>
      <c r="L95" s="50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8">
        <v>1</v>
      </c>
      <c r="E96" s="91" t="s">
        <v>24</v>
      </c>
      <c r="F96" s="92"/>
      <c r="G96" s="93"/>
      <c r="H96" s="93"/>
      <c r="I96" s="94">
        <v>1</v>
      </c>
      <c r="J96" s="95">
        <f>+I96/I102</f>
        <v>0.5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8">
        <v>2</v>
      </c>
      <c r="E97" s="96" t="s">
        <v>25</v>
      </c>
      <c r="F97" s="97"/>
      <c r="G97" s="93"/>
      <c r="H97" s="93"/>
      <c r="I97" s="98">
        <v>1</v>
      </c>
      <c r="J97" s="95">
        <f>I97/I102</f>
        <v>0.5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8">
        <v>3</v>
      </c>
      <c r="E98" s="157" t="s">
        <v>29</v>
      </c>
      <c r="F98" s="158"/>
      <c r="G98" s="158"/>
      <c r="H98" s="159"/>
      <c r="I98" s="98">
        <v>0</v>
      </c>
      <c r="J98" s="95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8">
        <v>4</v>
      </c>
      <c r="E99" s="96" t="s">
        <v>26</v>
      </c>
      <c r="F99" s="97"/>
      <c r="G99" s="93"/>
      <c r="H99" s="93"/>
      <c r="I99" s="98">
        <v>0</v>
      </c>
      <c r="J99" s="95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9">
        <v>5</v>
      </c>
      <c r="E100" s="96" t="s">
        <v>27</v>
      </c>
      <c r="F100" s="97"/>
      <c r="G100" s="93"/>
      <c r="H100" s="93"/>
      <c r="I100" s="94">
        <v>0</v>
      </c>
      <c r="J100" s="99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0"/>
      <c r="E101" s="101"/>
      <c r="F101" s="101"/>
      <c r="G101" s="107"/>
      <c r="H101" s="101"/>
      <c r="I101" s="101"/>
      <c r="J101" s="101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2"/>
      <c r="E102" s="102"/>
      <c r="F102" s="102"/>
      <c r="G102" s="103"/>
      <c r="H102" s="104" t="s">
        <v>5</v>
      </c>
      <c r="I102" s="105">
        <f>SUM(I96:I101)</f>
        <v>2</v>
      </c>
      <c r="J102" s="106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48"/>
      <c r="E105" s="148"/>
      <c r="F105" s="148"/>
      <c r="G105" s="148"/>
      <c r="H105" s="148"/>
      <c r="I105" s="148"/>
      <c r="J105" s="148"/>
      <c r="K105" s="50"/>
      <c r="L105" s="50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22" t="s">
        <v>13</v>
      </c>
      <c r="F132" s="123"/>
      <c r="G132" s="123"/>
      <c r="H132" s="123"/>
      <c r="I132" s="123"/>
      <c r="J132" s="124"/>
      <c r="K132" s="50"/>
      <c r="L132" s="50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39" t="s">
        <v>14</v>
      </c>
      <c r="F133" s="140"/>
      <c r="G133" s="140"/>
      <c r="H133" s="140"/>
      <c r="I133" s="141"/>
      <c r="J133" s="20">
        <v>2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22" t="s">
        <v>15</v>
      </c>
      <c r="F137" s="123"/>
      <c r="G137" s="123"/>
      <c r="H137" s="123"/>
      <c r="I137" s="123"/>
      <c r="J137" s="124"/>
      <c r="K137" s="50"/>
      <c r="L137" s="50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39" t="s">
        <v>16</v>
      </c>
      <c r="F138" s="140"/>
      <c r="G138" s="140"/>
      <c r="H138" s="140"/>
      <c r="I138" s="141"/>
      <c r="J138" s="22">
        <v>2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42" t="s">
        <v>17</v>
      </c>
      <c r="F142" s="143"/>
      <c r="G142" s="143"/>
      <c r="H142" s="143"/>
      <c r="I142" s="143"/>
      <c r="J142" s="144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39" t="s">
        <v>18</v>
      </c>
      <c r="F143" s="140"/>
      <c r="G143" s="140"/>
      <c r="H143" s="140"/>
      <c r="I143" s="141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42" t="s">
        <v>19</v>
      </c>
      <c r="F147" s="143"/>
      <c r="G147" s="143"/>
      <c r="H147" s="143"/>
      <c r="I147" s="143"/>
      <c r="J147" s="144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39" t="s">
        <v>19</v>
      </c>
      <c r="F148" s="140"/>
      <c r="G148" s="140"/>
      <c r="H148" s="140"/>
      <c r="I148" s="141"/>
      <c r="J148" s="22">
        <v>1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1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22" t="s">
        <v>20</v>
      </c>
      <c r="E154" s="123"/>
      <c r="F154" s="123"/>
      <c r="G154" s="123"/>
      <c r="H154" s="123"/>
      <c r="I154" s="123"/>
      <c r="J154" s="124"/>
      <c r="K154" s="50"/>
      <c r="L154" s="50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19" t="str">
        <f>+'[1]ACUM-MAYO'!A162</f>
        <v>ORDINARIA</v>
      </c>
      <c r="F155" s="120"/>
      <c r="G155" s="120"/>
      <c r="H155" s="121"/>
      <c r="I155" s="51">
        <v>1</v>
      </c>
      <c r="J155" s="25">
        <f>I155/I160</f>
        <v>0.5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19" t="str">
        <f>+'[1]ACUM-MAYO'!A163</f>
        <v>FUNDAMENTAL</v>
      </c>
      <c r="F156" s="120"/>
      <c r="G156" s="120"/>
      <c r="H156" s="121"/>
      <c r="I156" s="51">
        <v>0</v>
      </c>
      <c r="J156" s="26">
        <f>I156/I160</f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27">
        <v>4</v>
      </c>
      <c r="E157" s="119" t="str">
        <f>+'[1]ACUM-MAYO'!A165</f>
        <v>RESERVADA</v>
      </c>
      <c r="F157" s="120"/>
      <c r="G157" s="120"/>
      <c r="H157" s="121"/>
      <c r="I157" s="51">
        <v>0</v>
      </c>
      <c r="J157" s="26">
        <f>I157/I160</f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19" t="s">
        <v>28</v>
      </c>
      <c r="F158" s="120"/>
      <c r="G158" s="120"/>
      <c r="H158" s="121"/>
      <c r="I158" s="51">
        <v>1</v>
      </c>
      <c r="J158" s="28">
        <f>I158/I160</f>
        <v>0.5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/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2</v>
      </c>
      <c r="J160" s="32">
        <f>SUM(J155:J158)</f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22" t="s">
        <v>21</v>
      </c>
      <c r="E183" s="123"/>
      <c r="F183" s="123"/>
      <c r="G183" s="123"/>
      <c r="H183" s="123"/>
      <c r="I183" s="123"/>
      <c r="J183" s="124"/>
      <c r="K183" s="50"/>
      <c r="L183" s="50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19" t="str">
        <f>+'[1]ACUM-MAYO'!A173</f>
        <v>ECONOMICA ADMINISTRATIVA</v>
      </c>
      <c r="F184" s="120"/>
      <c r="G184" s="120"/>
      <c r="H184" s="121"/>
      <c r="I184" s="51">
        <v>0</v>
      </c>
      <c r="J184" s="34">
        <f>I184/I189</f>
        <v>0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19" t="str">
        <f>+'[1]ACUM-MAYO'!A174</f>
        <v>TRAMITE</v>
      </c>
      <c r="F185" s="120"/>
      <c r="G185" s="120"/>
      <c r="H185" s="121"/>
      <c r="I185" s="51">
        <v>0</v>
      </c>
      <c r="J185" s="17">
        <f>I185/I189</f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19" t="str">
        <f>+'[1]ACUM-MAYO'!A175</f>
        <v>SERV. PUB.</v>
      </c>
      <c r="F186" s="120"/>
      <c r="G186" s="120"/>
      <c r="H186" s="121"/>
      <c r="I186" s="51">
        <v>0</v>
      </c>
      <c r="J186" s="17">
        <f>I186/I189</f>
        <v>0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19" t="str">
        <f>+'[1]ACUM-MAYO'!A176</f>
        <v>LEGAL</v>
      </c>
      <c r="F187" s="120"/>
      <c r="G187" s="120"/>
      <c r="H187" s="121"/>
      <c r="I187" s="51">
        <v>2</v>
      </c>
      <c r="J187" s="35">
        <f>I187/I189</f>
        <v>1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2</v>
      </c>
      <c r="J189" s="19">
        <f>SUM(J184:J187)</f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22" t="s">
        <v>22</v>
      </c>
      <c r="E210" s="123"/>
      <c r="F210" s="123"/>
      <c r="G210" s="123"/>
      <c r="H210" s="123"/>
      <c r="I210" s="123"/>
      <c r="J210" s="124"/>
      <c r="K210" s="50"/>
      <c r="L210" s="50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>
        <f>I211/I216</f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2</v>
      </c>
      <c r="J212" s="34">
        <f>I212/I216</f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>
        <f>I213/I216</f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43"/>
      <c r="H214" s="44"/>
      <c r="I214" s="51">
        <v>0</v>
      </c>
      <c r="J214" s="34">
        <f>I214/I216</f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2</v>
      </c>
      <c r="J216" s="19">
        <f>SUM(J211:J215)</f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27" t="s">
        <v>23</v>
      </c>
      <c r="E237" s="128"/>
      <c r="F237" s="128"/>
      <c r="G237" s="129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25" t="s">
        <v>31</v>
      </c>
      <c r="F238" s="126"/>
      <c r="G238" s="64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25" t="s">
        <v>34</v>
      </c>
      <c r="F239" s="126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25" t="s">
        <v>32</v>
      </c>
      <c r="F240" s="126"/>
      <c r="G240" s="62">
        <v>2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15" t="s">
        <v>5</v>
      </c>
      <c r="F241" s="116"/>
      <c r="G241" s="63">
        <f>SUM(G238:G240)</f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17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D183:J183"/>
    <mergeCell ref="E98:H98"/>
    <mergeCell ref="E186:H186"/>
    <mergeCell ref="E185:H185"/>
    <mergeCell ref="E142:J142"/>
    <mergeCell ref="E184:H184"/>
    <mergeCell ref="E138:I138"/>
    <mergeCell ref="E158:H158"/>
    <mergeCell ref="B13:O13"/>
    <mergeCell ref="B14:O14"/>
    <mergeCell ref="D43:M43"/>
    <mergeCell ref="C20:F20"/>
    <mergeCell ref="H20:L20"/>
    <mergeCell ref="D95:J95"/>
    <mergeCell ref="D105:J105"/>
    <mergeCell ref="E132:J132"/>
    <mergeCell ref="E133:I133"/>
    <mergeCell ref="E137:J137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3:L53"/>
    <mergeCell ref="J52:L52"/>
    <mergeCell ref="J57:L57"/>
    <mergeCell ref="J58:L58"/>
    <mergeCell ref="J59:L59"/>
    <mergeCell ref="J61:L61"/>
    <mergeCell ref="J54:L54"/>
    <mergeCell ref="J55:L55"/>
    <mergeCell ref="J56:L56"/>
    <mergeCell ref="E241:F241"/>
    <mergeCell ref="B243:O243"/>
    <mergeCell ref="E187:H187"/>
    <mergeCell ref="D210:J210"/>
    <mergeCell ref="E238:F238"/>
    <mergeCell ref="E239:F239"/>
    <mergeCell ref="E240:F240"/>
    <mergeCell ref="D237:G237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91"/>
  <sheetViews>
    <sheetView zoomScale="88" zoomScaleNormal="88" workbookViewId="0">
      <selection activeCell="G15" sqref="G15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49" t="s">
        <v>30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3"/>
      <c r="Q13" s="1"/>
    </row>
    <row r="14" spans="1:17" ht="43.5" customHeight="1" thickBot="1">
      <c r="A14" s="1"/>
      <c r="B14" s="151" t="s">
        <v>37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54" t="s">
        <v>0</v>
      </c>
      <c r="D20" s="155"/>
      <c r="E20" s="155"/>
      <c r="F20" s="156"/>
      <c r="G20" s="66"/>
      <c r="H20" s="154" t="s">
        <v>1</v>
      </c>
      <c r="I20" s="155"/>
      <c r="J20" s="155"/>
      <c r="K20" s="155"/>
      <c r="L20" s="156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71">
        <v>0</v>
      </c>
      <c r="D22" s="114">
        <v>0</v>
      </c>
      <c r="E22" s="114">
        <v>0</v>
      </c>
      <c r="F22" s="73">
        <f>SUM(C22:E22)</f>
        <v>0</v>
      </c>
      <c r="G22" s="74"/>
      <c r="H22" s="71">
        <v>0</v>
      </c>
      <c r="I22" s="71">
        <v>0</v>
      </c>
      <c r="J22" s="71">
        <v>0</v>
      </c>
      <c r="K22" s="71">
        <v>0</v>
      </c>
      <c r="L22" s="73">
        <v>0</v>
      </c>
      <c r="M22" s="5"/>
      <c r="N22" s="5"/>
      <c r="O22" s="13"/>
      <c r="P22" s="1"/>
      <c r="Q22" s="1"/>
    </row>
    <row r="23" spans="1:18" ht="16.5" thickBot="1">
      <c r="A23" s="1"/>
      <c r="C23" s="75">
        <v>0</v>
      </c>
      <c r="D23" s="76">
        <v>0</v>
      </c>
      <c r="E23" s="77">
        <v>0</v>
      </c>
      <c r="F23" s="78">
        <v>0</v>
      </c>
      <c r="G23" s="74"/>
      <c r="H23" s="75">
        <v>0</v>
      </c>
      <c r="I23" s="75">
        <v>0</v>
      </c>
      <c r="J23" s="75" t="e">
        <f>+J22/L22</f>
        <v>#DIV/0!</v>
      </c>
      <c r="K23" s="75">
        <v>0.5</v>
      </c>
      <c r="L23" s="78">
        <v>0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53" t="s">
        <v>10</v>
      </c>
      <c r="E43" s="153"/>
      <c r="F43" s="153"/>
      <c r="G43" s="153"/>
      <c r="H43" s="153"/>
      <c r="I43" s="153"/>
      <c r="J43" s="153"/>
      <c r="K43" s="153"/>
      <c r="L43" s="153"/>
      <c r="M43" s="153"/>
      <c r="N43" s="5"/>
      <c r="O43" s="5"/>
      <c r="P43" s="5"/>
      <c r="Q43" s="1"/>
    </row>
    <row r="44" spans="1:17" ht="16.5" thickBot="1">
      <c r="A44" s="1"/>
      <c r="C44" s="5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136">
        <v>0</v>
      </c>
      <c r="K44" s="137"/>
      <c r="L44" s="138"/>
      <c r="M44" s="83" t="e">
        <f>+$J44/$J61</f>
        <v>#DIV/0!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130">
        <v>0</v>
      </c>
      <c r="K45" s="131"/>
      <c r="L45" s="132"/>
      <c r="M45" s="75" t="e">
        <f>+$J45/$J61</f>
        <v>#DIV/0!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130">
        <v>0</v>
      </c>
      <c r="K46" s="131"/>
      <c r="L46" s="132"/>
      <c r="M46" s="75" t="e">
        <f>+$J46/$J61</f>
        <v>#DIV/0!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130">
        <v>0</v>
      </c>
      <c r="K47" s="131"/>
      <c r="L47" s="132"/>
      <c r="M47" s="75" t="e">
        <f>+$J47/$J61</f>
        <v>#DIV/0!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130">
        <v>0</v>
      </c>
      <c r="K48" s="131"/>
      <c r="L48" s="132"/>
      <c r="M48" s="75" t="e">
        <f>+$J48/$J61</f>
        <v>#DIV/0!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130">
        <v>0</v>
      </c>
      <c r="K49" s="131"/>
      <c r="L49" s="132"/>
      <c r="M49" s="75" t="e">
        <f>+$J49/J61</f>
        <v>#DIV/0!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130">
        <v>0</v>
      </c>
      <c r="K50" s="131"/>
      <c r="L50" s="132"/>
      <c r="M50" s="75" t="e">
        <f>+$J50/J61</f>
        <v>#DIV/0!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130">
        <v>0</v>
      </c>
      <c r="K51" s="131"/>
      <c r="L51" s="132"/>
      <c r="M51" s="75" t="e">
        <f>+$J51/J61</f>
        <v>#DIV/0!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130">
        <v>0</v>
      </c>
      <c r="K52" s="131"/>
      <c r="L52" s="132"/>
      <c r="M52" s="75" t="e">
        <f>+J52/J61</f>
        <v>#DIV/0!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130">
        <v>0</v>
      </c>
      <c r="K53" s="131"/>
      <c r="L53" s="132"/>
      <c r="M53" s="75" t="e">
        <f>+J53/J61</f>
        <v>#DIV/0!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130">
        <v>0</v>
      </c>
      <c r="K54" s="131"/>
      <c r="L54" s="132"/>
      <c r="M54" s="75" t="e">
        <f>+$J54/J61</f>
        <v>#DIV/0!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130">
        <v>0</v>
      </c>
      <c r="K55" s="131"/>
      <c r="L55" s="132"/>
      <c r="M55" s="75" t="e">
        <f>+$J55/J61</f>
        <v>#DIV/0!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130">
        <v>0</v>
      </c>
      <c r="K56" s="131"/>
      <c r="L56" s="132"/>
      <c r="M56" s="75" t="e">
        <f>+$J56/J61</f>
        <v>#DIV/0!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130">
        <v>0</v>
      </c>
      <c r="K57" s="131"/>
      <c r="L57" s="132"/>
      <c r="M57" s="75" t="e">
        <f>+$J57/J61</f>
        <v>#DIV/0!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130">
        <v>0</v>
      </c>
      <c r="K58" s="131"/>
      <c r="L58" s="132"/>
      <c r="M58" s="75" t="e">
        <f>+$J58/J61</f>
        <v>#DIV/0!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130">
        <v>0</v>
      </c>
      <c r="K59" s="131"/>
      <c r="L59" s="132"/>
      <c r="M59" s="75" t="e">
        <f>+J59/J61</f>
        <v>#DIV/0!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33">
        <f>SUM(J44:J59)</f>
        <v>0</v>
      </c>
      <c r="K61" s="134"/>
      <c r="L61" s="135"/>
      <c r="M61" s="12" t="e">
        <f>SUM(M44:M60)</f>
        <v>#DIV/0!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45" t="s">
        <v>11</v>
      </c>
      <c r="E95" s="146"/>
      <c r="F95" s="146"/>
      <c r="G95" s="146"/>
      <c r="H95" s="146"/>
      <c r="I95" s="146"/>
      <c r="J95" s="147"/>
      <c r="K95" s="113"/>
      <c r="L95" s="113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8">
        <v>1</v>
      </c>
      <c r="E96" s="91" t="s">
        <v>24</v>
      </c>
      <c r="F96" s="92"/>
      <c r="G96" s="93"/>
      <c r="H96" s="93"/>
      <c r="I96" s="94">
        <v>0</v>
      </c>
      <c r="J96" s="95" t="e">
        <f>+I96/I102</f>
        <v>#DIV/0!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8">
        <v>2</v>
      </c>
      <c r="E97" s="96" t="s">
        <v>25</v>
      </c>
      <c r="F97" s="97"/>
      <c r="G97" s="93"/>
      <c r="H97" s="93"/>
      <c r="I97" s="98">
        <v>0</v>
      </c>
      <c r="J97" s="95" t="e">
        <f>I97/I102</f>
        <v>#DIV/0!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8">
        <v>3</v>
      </c>
      <c r="E98" s="157" t="s">
        <v>29</v>
      </c>
      <c r="F98" s="158"/>
      <c r="G98" s="158"/>
      <c r="H98" s="159"/>
      <c r="I98" s="98">
        <v>0</v>
      </c>
      <c r="J98" s="95" t="e">
        <f>+I98/I102</f>
        <v>#DIV/0!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8">
        <v>4</v>
      </c>
      <c r="E99" s="96" t="s">
        <v>26</v>
      </c>
      <c r="F99" s="97"/>
      <c r="G99" s="93"/>
      <c r="H99" s="93"/>
      <c r="I99" s="98">
        <v>0</v>
      </c>
      <c r="J99" s="95" t="e">
        <f>I99/I102</f>
        <v>#DIV/0!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9">
        <v>5</v>
      </c>
      <c r="E100" s="96" t="s">
        <v>27</v>
      </c>
      <c r="F100" s="97"/>
      <c r="G100" s="93"/>
      <c r="H100" s="93"/>
      <c r="I100" s="94">
        <v>0</v>
      </c>
      <c r="J100" s="99" t="e">
        <f>+I100/I102</f>
        <v>#DIV/0!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0"/>
      <c r="E101" s="101"/>
      <c r="F101" s="101"/>
      <c r="G101" s="107"/>
      <c r="H101" s="101"/>
      <c r="I101" s="101"/>
      <c r="J101" s="101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2"/>
      <c r="E102" s="102"/>
      <c r="F102" s="102"/>
      <c r="G102" s="103"/>
      <c r="H102" s="104" t="s">
        <v>5</v>
      </c>
      <c r="I102" s="105">
        <f>SUM(I96:I101)</f>
        <v>0</v>
      </c>
      <c r="J102" s="106" t="e">
        <f>SUM(J96:J101)</f>
        <v>#DIV/0!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48"/>
      <c r="E105" s="148"/>
      <c r="F105" s="148"/>
      <c r="G105" s="148"/>
      <c r="H105" s="148"/>
      <c r="I105" s="148"/>
      <c r="J105" s="148"/>
      <c r="K105" s="113"/>
      <c r="L105" s="113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22" t="s">
        <v>13</v>
      </c>
      <c r="F132" s="123"/>
      <c r="G132" s="123"/>
      <c r="H132" s="123"/>
      <c r="I132" s="123"/>
      <c r="J132" s="124"/>
      <c r="K132" s="113"/>
      <c r="L132" s="113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39" t="s">
        <v>14</v>
      </c>
      <c r="F133" s="140"/>
      <c r="G133" s="140"/>
      <c r="H133" s="140"/>
      <c r="I133" s="141"/>
      <c r="J133" s="20">
        <v>0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0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22" t="s">
        <v>15</v>
      </c>
      <c r="F137" s="123"/>
      <c r="G137" s="123"/>
      <c r="H137" s="123"/>
      <c r="I137" s="123"/>
      <c r="J137" s="124"/>
      <c r="K137" s="113"/>
      <c r="L137" s="113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39" t="s">
        <v>16</v>
      </c>
      <c r="F138" s="140"/>
      <c r="G138" s="140"/>
      <c r="H138" s="140"/>
      <c r="I138" s="141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42" t="s">
        <v>17</v>
      </c>
      <c r="F142" s="143"/>
      <c r="G142" s="143"/>
      <c r="H142" s="143"/>
      <c r="I142" s="143"/>
      <c r="J142" s="144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39" t="s">
        <v>18</v>
      </c>
      <c r="F143" s="140"/>
      <c r="G143" s="140"/>
      <c r="H143" s="140"/>
      <c r="I143" s="141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42" t="s">
        <v>19</v>
      </c>
      <c r="F147" s="143"/>
      <c r="G147" s="143"/>
      <c r="H147" s="143"/>
      <c r="I147" s="143"/>
      <c r="J147" s="144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39" t="s">
        <v>19</v>
      </c>
      <c r="F148" s="140"/>
      <c r="G148" s="140"/>
      <c r="H148" s="140"/>
      <c r="I148" s="141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22" t="s">
        <v>20</v>
      </c>
      <c r="E154" s="123"/>
      <c r="F154" s="123"/>
      <c r="G154" s="123"/>
      <c r="H154" s="123"/>
      <c r="I154" s="123"/>
      <c r="J154" s="124"/>
      <c r="K154" s="113"/>
      <c r="L154" s="113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19" t="str">
        <f>+'[1]ACUM-MAYO'!A162</f>
        <v>ORDINARIA</v>
      </c>
      <c r="F155" s="120"/>
      <c r="G155" s="120"/>
      <c r="H155" s="121"/>
      <c r="I155" s="51">
        <v>0</v>
      </c>
      <c r="J155" s="25" t="e">
        <f>I155/I160</f>
        <v>#DIV/0!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19" t="str">
        <f>+'[1]ACUM-MAYO'!A163</f>
        <v>FUNDAMENTAL</v>
      </c>
      <c r="F156" s="120"/>
      <c r="G156" s="120"/>
      <c r="H156" s="121"/>
      <c r="I156" s="51">
        <v>0</v>
      </c>
      <c r="J156" s="26" t="e">
        <f>I156/I160</f>
        <v>#DIV/0!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12">
        <v>4</v>
      </c>
      <c r="E157" s="119" t="str">
        <f>+'[1]ACUM-MAYO'!A165</f>
        <v>RESERVADA</v>
      </c>
      <c r="F157" s="120"/>
      <c r="G157" s="120"/>
      <c r="H157" s="121"/>
      <c r="I157" s="51">
        <v>0</v>
      </c>
      <c r="J157" s="26" t="e">
        <f>I157/I160</f>
        <v>#DIV/0!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19" t="s">
        <v>28</v>
      </c>
      <c r="F158" s="120"/>
      <c r="G158" s="120"/>
      <c r="H158" s="121"/>
      <c r="I158" s="51">
        <v>0</v>
      </c>
      <c r="J158" s="28" t="e">
        <f>I158/I160</f>
        <v>#DIV/0!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/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0</v>
      </c>
      <c r="J160" s="32" t="e">
        <f>SUM(J155:J158)</f>
        <v>#DIV/0!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22" t="s">
        <v>21</v>
      </c>
      <c r="E183" s="123"/>
      <c r="F183" s="123"/>
      <c r="G183" s="123"/>
      <c r="H183" s="123"/>
      <c r="I183" s="123"/>
      <c r="J183" s="124"/>
      <c r="K183" s="113"/>
      <c r="L183" s="113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19" t="str">
        <f>+'[1]ACUM-MAYO'!A173</f>
        <v>ECONOMICA ADMINISTRATIVA</v>
      </c>
      <c r="F184" s="120"/>
      <c r="G184" s="120"/>
      <c r="H184" s="121"/>
      <c r="I184" s="51">
        <v>0</v>
      </c>
      <c r="J184" s="34" t="e">
        <f>I184/I189</f>
        <v>#DIV/0!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19" t="str">
        <f>+'[1]ACUM-MAYO'!A174</f>
        <v>TRAMITE</v>
      </c>
      <c r="F185" s="120"/>
      <c r="G185" s="120"/>
      <c r="H185" s="121"/>
      <c r="I185" s="51">
        <v>0</v>
      </c>
      <c r="J185" s="17" t="e">
        <f>I185/I189</f>
        <v>#DIV/0!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19" t="str">
        <f>+'[1]ACUM-MAYO'!A175</f>
        <v>SERV. PUB.</v>
      </c>
      <c r="F186" s="120"/>
      <c r="G186" s="120"/>
      <c r="H186" s="121"/>
      <c r="I186" s="51">
        <v>0</v>
      </c>
      <c r="J186" s="17" t="e">
        <f>I186/I189</f>
        <v>#DIV/0!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19" t="str">
        <f>+'[1]ACUM-MAYO'!A176</f>
        <v>LEGAL</v>
      </c>
      <c r="F187" s="120"/>
      <c r="G187" s="120"/>
      <c r="H187" s="121"/>
      <c r="I187" s="51">
        <v>0</v>
      </c>
      <c r="J187" s="35" t="e">
        <f>I187/I189</f>
        <v>#DIV/0!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0</v>
      </c>
      <c r="J189" s="19" t="e">
        <f>SUM(J184:J187)</f>
        <v>#DIV/0!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22" t="s">
        <v>22</v>
      </c>
      <c r="E210" s="123"/>
      <c r="F210" s="123"/>
      <c r="G210" s="123"/>
      <c r="H210" s="123"/>
      <c r="I210" s="123"/>
      <c r="J210" s="124"/>
      <c r="K210" s="113"/>
      <c r="L210" s="113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 t="e">
        <f>I211/I216</f>
        <v>#DIV/0!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0</v>
      </c>
      <c r="J212" s="34" t="e">
        <f>I212/I216</f>
        <v>#DIV/0!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 t="e">
        <f>I213/I216</f>
        <v>#DIV/0!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10"/>
      <c r="H214" s="111"/>
      <c r="I214" s="51">
        <v>0</v>
      </c>
      <c r="J214" s="34" t="e">
        <f>I214/I216</f>
        <v>#DIV/0!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0</v>
      </c>
      <c r="J216" s="19" t="e">
        <f>SUM(J211:J215)</f>
        <v>#DIV/0!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27" t="s">
        <v>23</v>
      </c>
      <c r="E237" s="128"/>
      <c r="F237" s="128"/>
      <c r="G237" s="129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25" t="s">
        <v>31</v>
      </c>
      <c r="F238" s="126"/>
      <c r="G238" s="64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25" t="s">
        <v>34</v>
      </c>
      <c r="F239" s="126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25" t="s">
        <v>32</v>
      </c>
      <c r="F240" s="126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15" t="s">
        <v>5</v>
      </c>
      <c r="F241" s="116"/>
      <c r="G241" s="63">
        <f>SUM(G238:G240)</f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17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E187:H187"/>
    <mergeCell ref="D210:J210"/>
    <mergeCell ref="D237:G237"/>
    <mergeCell ref="E238:F238"/>
    <mergeCell ref="E239:F239"/>
    <mergeCell ref="E240:F240"/>
    <mergeCell ref="E157:H157"/>
    <mergeCell ref="E158:H158"/>
    <mergeCell ref="D183:J183"/>
    <mergeCell ref="E184:H184"/>
    <mergeCell ref="E185:H185"/>
    <mergeCell ref="E186:H186"/>
    <mergeCell ref="E143:I143"/>
    <mergeCell ref="E147:J147"/>
    <mergeCell ref="E148:I148"/>
    <mergeCell ref="D154:J154"/>
    <mergeCell ref="E155:H155"/>
    <mergeCell ref="E156:H156"/>
    <mergeCell ref="D105:J105"/>
    <mergeCell ref="E132:J132"/>
    <mergeCell ref="E133:I133"/>
    <mergeCell ref="E137:J137"/>
    <mergeCell ref="E138:I138"/>
    <mergeCell ref="E142:J142"/>
    <mergeCell ref="J57:L57"/>
    <mergeCell ref="J58:L58"/>
    <mergeCell ref="J59:L59"/>
    <mergeCell ref="J61:L61"/>
    <mergeCell ref="D95:J95"/>
    <mergeCell ref="E98:H98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1"/>
  <sheetViews>
    <sheetView topLeftCell="B1" zoomScale="88" zoomScaleNormal="88" workbookViewId="0">
      <selection activeCell="B14" sqref="B14:O14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49" t="s">
        <v>30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3"/>
      <c r="Q13" s="1"/>
    </row>
    <row r="14" spans="1:17" ht="43.5" customHeight="1" thickBot="1">
      <c r="A14" s="1"/>
      <c r="B14" s="151" t="s">
        <v>36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54" t="s">
        <v>0</v>
      </c>
      <c r="D20" s="155"/>
      <c r="E20" s="155"/>
      <c r="F20" s="156"/>
      <c r="G20" s="66"/>
      <c r="H20" s="154" t="s">
        <v>1</v>
      </c>
      <c r="I20" s="155"/>
      <c r="J20" s="155"/>
      <c r="K20" s="155"/>
      <c r="L20" s="156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205">
        <v>0</v>
      </c>
      <c r="D22" s="206">
        <v>0</v>
      </c>
      <c r="E22" s="206">
        <v>0</v>
      </c>
      <c r="F22" s="207">
        <v>0</v>
      </c>
      <c r="G22" s="74"/>
      <c r="H22" s="212">
        <v>0</v>
      </c>
      <c r="I22" s="212">
        <v>0</v>
      </c>
      <c r="J22" s="212">
        <v>0</v>
      </c>
      <c r="K22" s="212">
        <v>0</v>
      </c>
      <c r="L22" s="213">
        <v>0</v>
      </c>
      <c r="M22" s="5"/>
      <c r="N22" s="5"/>
      <c r="O22" s="13"/>
      <c r="P22" s="1"/>
      <c r="Q22" s="1"/>
    </row>
    <row r="23" spans="1:18" ht="16.5" thickBot="1">
      <c r="A23" s="1"/>
      <c r="C23" s="208">
        <v>0.33300000000000002</v>
      </c>
      <c r="D23" s="209">
        <v>0.33300000000000002</v>
      </c>
      <c r="E23" s="210">
        <v>0.33300000000000002</v>
      </c>
      <c r="F23" s="211">
        <v>0.99900000000000011</v>
      </c>
      <c r="G23" s="74"/>
      <c r="H23" s="214">
        <v>0.5</v>
      </c>
      <c r="I23" s="214">
        <v>0.5</v>
      </c>
      <c r="J23" s="214">
        <v>0.5</v>
      </c>
      <c r="K23" s="214">
        <v>0.5</v>
      </c>
      <c r="L23" s="215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53" t="s">
        <v>10</v>
      </c>
      <c r="E43" s="153"/>
      <c r="F43" s="153"/>
      <c r="G43" s="153"/>
      <c r="H43" s="153"/>
      <c r="I43" s="153"/>
      <c r="J43" s="153"/>
      <c r="K43" s="153"/>
      <c r="L43" s="153"/>
      <c r="M43" s="153"/>
      <c r="N43" s="5"/>
      <c r="O43" s="5"/>
      <c r="P43" s="5"/>
      <c r="Q43" s="1"/>
    </row>
    <row r="44" spans="1:17" ht="16.5" thickBot="1">
      <c r="A44" s="1"/>
      <c r="C44" s="5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136">
        <v>0</v>
      </c>
      <c r="K44" s="137"/>
      <c r="L44" s="138"/>
      <c r="M44" s="83" t="e">
        <f>+$J44/$J61</f>
        <v>#DIV/0!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130">
        <v>0</v>
      </c>
      <c r="K45" s="131"/>
      <c r="L45" s="132"/>
      <c r="M45" s="75" t="e">
        <f>+$J45/$J61</f>
        <v>#DIV/0!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130">
        <v>0</v>
      </c>
      <c r="K46" s="131"/>
      <c r="L46" s="132"/>
      <c r="M46" s="75" t="e">
        <f>+$J46/$J61</f>
        <v>#DIV/0!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130">
        <v>0</v>
      </c>
      <c r="K47" s="131"/>
      <c r="L47" s="132"/>
      <c r="M47" s="75" t="e">
        <f>+$J47/$J61</f>
        <v>#DIV/0!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130">
        <v>0</v>
      </c>
      <c r="K48" s="131"/>
      <c r="L48" s="132"/>
      <c r="M48" s="75" t="e">
        <f>+$J48/$J61</f>
        <v>#DIV/0!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130">
        <v>0</v>
      </c>
      <c r="K49" s="131"/>
      <c r="L49" s="132"/>
      <c r="M49" s="75" t="e">
        <f>+$J49/J61</f>
        <v>#DIV/0!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130">
        <v>0</v>
      </c>
      <c r="K50" s="131"/>
      <c r="L50" s="132"/>
      <c r="M50" s="75" t="e">
        <f>+$J50/J61</f>
        <v>#DIV/0!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130">
        <v>0</v>
      </c>
      <c r="K51" s="131"/>
      <c r="L51" s="132"/>
      <c r="M51" s="75" t="e">
        <f>+$J51/J61</f>
        <v>#DIV/0!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130">
        <v>0</v>
      </c>
      <c r="K52" s="131"/>
      <c r="L52" s="132"/>
      <c r="M52" s="75" t="e">
        <f>+J52/J61</f>
        <v>#DIV/0!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130">
        <v>0</v>
      </c>
      <c r="K53" s="131"/>
      <c r="L53" s="132"/>
      <c r="M53" s="75" t="e">
        <f>+J53/J61</f>
        <v>#DIV/0!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130">
        <v>0</v>
      </c>
      <c r="K54" s="131"/>
      <c r="L54" s="132"/>
      <c r="M54" s="75" t="e">
        <f>+$J54/J61</f>
        <v>#DIV/0!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130">
        <v>0</v>
      </c>
      <c r="K55" s="131"/>
      <c r="L55" s="132"/>
      <c r="M55" s="75" t="e">
        <f>+$J55/J61</f>
        <v>#DIV/0!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130">
        <v>0</v>
      </c>
      <c r="K56" s="131"/>
      <c r="L56" s="132"/>
      <c r="M56" s="75" t="e">
        <f>+$J56/J61</f>
        <v>#DIV/0!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130">
        <v>0</v>
      </c>
      <c r="K57" s="131"/>
      <c r="L57" s="132"/>
      <c r="M57" s="75" t="e">
        <f>+$J57/J61</f>
        <v>#DIV/0!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130">
        <v>0</v>
      </c>
      <c r="K58" s="131"/>
      <c r="L58" s="132"/>
      <c r="M58" s="75" t="e">
        <f>+$J58/J61</f>
        <v>#DIV/0!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130">
        <v>0</v>
      </c>
      <c r="K59" s="131"/>
      <c r="L59" s="132"/>
      <c r="M59" s="75" t="e">
        <f>+J59/J61</f>
        <v>#DIV/0!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33">
        <f>SUM(J44:J59)</f>
        <v>0</v>
      </c>
      <c r="K61" s="134"/>
      <c r="L61" s="135"/>
      <c r="M61" s="12" t="e">
        <f>SUM(M44:M60)</f>
        <v>#DIV/0!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45" t="s">
        <v>11</v>
      </c>
      <c r="E95" s="146"/>
      <c r="F95" s="146"/>
      <c r="G95" s="146"/>
      <c r="H95" s="146"/>
      <c r="I95" s="146"/>
      <c r="J95" s="147"/>
      <c r="K95" s="113"/>
      <c r="L95" s="113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8">
        <v>1</v>
      </c>
      <c r="E96" s="91" t="s">
        <v>24</v>
      </c>
      <c r="F96" s="92"/>
      <c r="G96" s="93"/>
      <c r="H96" s="93"/>
      <c r="I96" s="94">
        <v>0</v>
      </c>
      <c r="J96" s="95" t="e">
        <f>+I96/I102</f>
        <v>#DIV/0!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8">
        <v>2</v>
      </c>
      <c r="E97" s="96" t="s">
        <v>25</v>
      </c>
      <c r="F97" s="97"/>
      <c r="G97" s="93"/>
      <c r="H97" s="93"/>
      <c r="I97" s="98">
        <v>0</v>
      </c>
      <c r="J97" s="95" t="e">
        <f>I97/I102</f>
        <v>#DIV/0!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8">
        <v>3</v>
      </c>
      <c r="E98" s="157" t="s">
        <v>29</v>
      </c>
      <c r="F98" s="158"/>
      <c r="G98" s="158"/>
      <c r="H98" s="159"/>
      <c r="I98" s="98">
        <v>0</v>
      </c>
      <c r="J98" s="95" t="e">
        <f>+I98/I102</f>
        <v>#DIV/0!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8">
        <v>4</v>
      </c>
      <c r="E99" s="96" t="s">
        <v>26</v>
      </c>
      <c r="F99" s="97"/>
      <c r="G99" s="93"/>
      <c r="H99" s="93"/>
      <c r="I99" s="98">
        <v>0</v>
      </c>
      <c r="J99" s="95" t="e">
        <f>I99/I102</f>
        <v>#DIV/0!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9">
        <v>5</v>
      </c>
      <c r="E100" s="96" t="s">
        <v>27</v>
      </c>
      <c r="F100" s="97"/>
      <c r="G100" s="93"/>
      <c r="H100" s="93"/>
      <c r="I100" s="94">
        <v>0</v>
      </c>
      <c r="J100" s="99" t="e">
        <f>+I100/I102</f>
        <v>#DIV/0!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0"/>
      <c r="E101" s="101"/>
      <c r="F101" s="101"/>
      <c r="G101" s="107"/>
      <c r="H101" s="101"/>
      <c r="I101" s="101"/>
      <c r="J101" s="101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2"/>
      <c r="E102" s="102"/>
      <c r="F102" s="102"/>
      <c r="G102" s="103"/>
      <c r="H102" s="104" t="s">
        <v>5</v>
      </c>
      <c r="I102" s="105">
        <f>SUM(I96:I101)</f>
        <v>0</v>
      </c>
      <c r="J102" s="106" t="e">
        <f>SUM(J96:J101)</f>
        <v>#DIV/0!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48"/>
      <c r="E105" s="148"/>
      <c r="F105" s="148"/>
      <c r="G105" s="148"/>
      <c r="H105" s="148"/>
      <c r="I105" s="148"/>
      <c r="J105" s="148"/>
      <c r="K105" s="113"/>
      <c r="L105" s="113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22" t="s">
        <v>13</v>
      </c>
      <c r="F132" s="123"/>
      <c r="G132" s="123"/>
      <c r="H132" s="123"/>
      <c r="I132" s="123"/>
      <c r="J132" s="124"/>
      <c r="K132" s="113"/>
      <c r="L132" s="113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39" t="s">
        <v>14</v>
      </c>
      <c r="F133" s="140"/>
      <c r="G133" s="140"/>
      <c r="H133" s="140"/>
      <c r="I133" s="141"/>
      <c r="J133" s="20">
        <v>0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0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22" t="s">
        <v>15</v>
      </c>
      <c r="F137" s="123"/>
      <c r="G137" s="123"/>
      <c r="H137" s="123"/>
      <c r="I137" s="123"/>
      <c r="J137" s="124"/>
      <c r="K137" s="113"/>
      <c r="L137" s="113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39" t="s">
        <v>16</v>
      </c>
      <c r="F138" s="140"/>
      <c r="G138" s="140"/>
      <c r="H138" s="140"/>
      <c r="I138" s="141"/>
      <c r="J138" s="22">
        <v>0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0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42" t="s">
        <v>17</v>
      </c>
      <c r="F142" s="143"/>
      <c r="G142" s="143"/>
      <c r="H142" s="143"/>
      <c r="I142" s="143"/>
      <c r="J142" s="144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39" t="s">
        <v>18</v>
      </c>
      <c r="F143" s="140"/>
      <c r="G143" s="140"/>
      <c r="H143" s="140"/>
      <c r="I143" s="141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42" t="s">
        <v>19</v>
      </c>
      <c r="F147" s="143"/>
      <c r="G147" s="143"/>
      <c r="H147" s="143"/>
      <c r="I147" s="143"/>
      <c r="J147" s="144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39" t="s">
        <v>19</v>
      </c>
      <c r="F148" s="140"/>
      <c r="G148" s="140"/>
      <c r="H148" s="140"/>
      <c r="I148" s="141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0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22" t="s">
        <v>20</v>
      </c>
      <c r="E154" s="123"/>
      <c r="F154" s="123"/>
      <c r="G154" s="123"/>
      <c r="H154" s="123"/>
      <c r="I154" s="123"/>
      <c r="J154" s="124"/>
      <c r="K154" s="113"/>
      <c r="L154" s="113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19" t="str">
        <f>+'[1]ACUM-MAYO'!A162</f>
        <v>ORDINARIA</v>
      </c>
      <c r="F155" s="120"/>
      <c r="G155" s="120"/>
      <c r="H155" s="121"/>
      <c r="I155" s="51">
        <v>0</v>
      </c>
      <c r="J155" s="25" t="e">
        <f>I155/I160</f>
        <v>#DIV/0!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19" t="str">
        <f>+'[1]ACUM-MAYO'!A163</f>
        <v>FUNDAMENTAL</v>
      </c>
      <c r="F156" s="120"/>
      <c r="G156" s="120"/>
      <c r="H156" s="121"/>
      <c r="I156" s="51">
        <v>0</v>
      </c>
      <c r="J156" s="26" t="e">
        <f>I156/I160</f>
        <v>#DIV/0!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12">
        <v>4</v>
      </c>
      <c r="E157" s="119" t="str">
        <f>+'[1]ACUM-MAYO'!A165</f>
        <v>RESERVADA</v>
      </c>
      <c r="F157" s="120"/>
      <c r="G157" s="120"/>
      <c r="H157" s="121"/>
      <c r="I157" s="51">
        <v>0</v>
      </c>
      <c r="J157" s="26" t="e">
        <f>I157/I160</f>
        <v>#DIV/0!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19" t="s">
        <v>28</v>
      </c>
      <c r="F158" s="120"/>
      <c r="G158" s="120"/>
      <c r="H158" s="121"/>
      <c r="I158" s="51">
        <v>0</v>
      </c>
      <c r="J158" s="28" t="e">
        <f>I158/I160</f>
        <v>#DIV/0!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/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1">
        <f>SUM(I155:I159)</f>
        <v>0</v>
      </c>
      <c r="J160" s="32" t="e">
        <f>SUM(J155:J158)</f>
        <v>#DIV/0!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22" t="s">
        <v>21</v>
      </c>
      <c r="E183" s="123"/>
      <c r="F183" s="123"/>
      <c r="G183" s="123"/>
      <c r="H183" s="123"/>
      <c r="I183" s="123"/>
      <c r="J183" s="124"/>
      <c r="K183" s="113"/>
      <c r="L183" s="113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19" t="str">
        <f>+'[1]ACUM-MAYO'!A173</f>
        <v>ECONOMICA ADMINISTRATIVA</v>
      </c>
      <c r="F184" s="120"/>
      <c r="G184" s="120"/>
      <c r="H184" s="121"/>
      <c r="I184" s="51">
        <v>0</v>
      </c>
      <c r="J184" s="34" t="e">
        <f>I184/I189</f>
        <v>#DIV/0!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19" t="str">
        <f>+'[1]ACUM-MAYO'!A174</f>
        <v>TRAMITE</v>
      </c>
      <c r="F185" s="120"/>
      <c r="G185" s="120"/>
      <c r="H185" s="121"/>
      <c r="I185" s="51">
        <v>0</v>
      </c>
      <c r="J185" s="17" t="e">
        <f>I185/I189</f>
        <v>#DIV/0!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19" t="str">
        <f>+'[1]ACUM-MAYO'!A175</f>
        <v>SERV. PUB.</v>
      </c>
      <c r="F186" s="120"/>
      <c r="G186" s="120"/>
      <c r="H186" s="121"/>
      <c r="I186" s="51">
        <v>0</v>
      </c>
      <c r="J186" s="17" t="e">
        <f>I186/I189</f>
        <v>#DIV/0!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19" t="str">
        <f>+'[1]ACUM-MAYO'!A176</f>
        <v>LEGAL</v>
      </c>
      <c r="F187" s="120"/>
      <c r="G187" s="120"/>
      <c r="H187" s="121"/>
      <c r="I187" s="51">
        <v>0</v>
      </c>
      <c r="J187" s="35" t="e">
        <f>I187/I189</f>
        <v>#DIV/0!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1">
        <f>SUM(I184:I187)</f>
        <v>0</v>
      </c>
      <c r="J189" s="19" t="e">
        <f>SUM(J184:J187)</f>
        <v>#DIV/0!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22" t="s">
        <v>22</v>
      </c>
      <c r="E210" s="123"/>
      <c r="F210" s="123"/>
      <c r="G210" s="123"/>
      <c r="H210" s="123"/>
      <c r="I210" s="123"/>
      <c r="J210" s="124"/>
      <c r="K210" s="113"/>
      <c r="L210" s="113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1">
        <v>0</v>
      </c>
      <c r="J211" s="34" t="e">
        <f>I211/I216</f>
        <v>#DIV/0!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1">
        <v>0</v>
      </c>
      <c r="J212" s="34" t="e">
        <f>I212/I216</f>
        <v>#DIV/0!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1">
        <v>0</v>
      </c>
      <c r="J213" s="34" t="e">
        <f>I213/I216</f>
        <v>#DIV/0!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10"/>
      <c r="H214" s="111"/>
      <c r="I214" s="51">
        <v>0</v>
      </c>
      <c r="J214" s="34" t="e">
        <f>I214/I216</f>
        <v>#DIV/0!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1">
        <f>SUM(I211:I215)</f>
        <v>0</v>
      </c>
      <c r="J216" s="19" t="e">
        <f>SUM(J211:J215)</f>
        <v>#DIV/0!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27" t="s">
        <v>23</v>
      </c>
      <c r="E237" s="128"/>
      <c r="F237" s="128"/>
      <c r="G237" s="129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25" t="s">
        <v>31</v>
      </c>
      <c r="F238" s="126"/>
      <c r="G238" s="64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25" t="s">
        <v>34</v>
      </c>
      <c r="F239" s="126"/>
      <c r="G239" s="6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25" t="s">
        <v>32</v>
      </c>
      <c r="F240" s="126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15" t="s">
        <v>5</v>
      </c>
      <c r="F241" s="116"/>
      <c r="G241" s="63">
        <f>SUM(G238:G240)</f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17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E187:H187"/>
    <mergeCell ref="D210:J210"/>
    <mergeCell ref="D237:G237"/>
    <mergeCell ref="E238:F238"/>
    <mergeCell ref="E239:F239"/>
    <mergeCell ref="E240:F240"/>
    <mergeCell ref="E157:H157"/>
    <mergeCell ref="E158:H158"/>
    <mergeCell ref="D183:J183"/>
    <mergeCell ref="E184:H184"/>
    <mergeCell ref="E185:H185"/>
    <mergeCell ref="E186:H186"/>
    <mergeCell ref="E143:I143"/>
    <mergeCell ref="E147:J147"/>
    <mergeCell ref="E148:I148"/>
    <mergeCell ref="D154:J154"/>
    <mergeCell ref="E155:H155"/>
    <mergeCell ref="E156:H156"/>
    <mergeCell ref="D105:J105"/>
    <mergeCell ref="E132:J132"/>
    <mergeCell ref="E133:I133"/>
    <mergeCell ref="E137:J137"/>
    <mergeCell ref="E138:I138"/>
    <mergeCell ref="E142:J142"/>
    <mergeCell ref="J57:L57"/>
    <mergeCell ref="J58:L58"/>
    <mergeCell ref="J59:L59"/>
    <mergeCell ref="J61:L61"/>
    <mergeCell ref="D95:J95"/>
    <mergeCell ref="E98:H98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91"/>
  <sheetViews>
    <sheetView tabSelected="1" zoomScale="88" zoomScaleNormal="88" workbookViewId="0">
      <selection activeCell="G17" sqref="G17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49" t="s">
        <v>30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3"/>
      <c r="Q13" s="1"/>
    </row>
    <row r="14" spans="1:17" ht="43.5" customHeight="1" thickBot="1">
      <c r="A14" s="1"/>
      <c r="B14" s="151" t="s">
        <v>35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54" t="s">
        <v>0</v>
      </c>
      <c r="D20" s="155"/>
      <c r="E20" s="155"/>
      <c r="F20" s="156"/>
      <c r="G20" s="66"/>
      <c r="H20" s="154" t="s">
        <v>1</v>
      </c>
      <c r="I20" s="155"/>
      <c r="J20" s="155"/>
      <c r="K20" s="155"/>
      <c r="L20" s="156"/>
      <c r="M20" s="60"/>
      <c r="N20" s="60"/>
      <c r="O20" s="60"/>
      <c r="P20" s="5"/>
      <c r="Q20" s="1"/>
      <c r="R20" s="6"/>
    </row>
    <row r="21" spans="1:18" s="9" customFormat="1" ht="15.75" thickBot="1">
      <c r="A21" s="7"/>
      <c r="B21" s="8"/>
      <c r="C21" s="67" t="s">
        <v>2</v>
      </c>
      <c r="D21" s="68" t="s">
        <v>3</v>
      </c>
      <c r="E21" s="69" t="s">
        <v>4</v>
      </c>
      <c r="F21" s="67" t="s">
        <v>5</v>
      </c>
      <c r="G21" s="70"/>
      <c r="H21" s="69" t="s">
        <v>6</v>
      </c>
      <c r="I21" s="69" t="s">
        <v>7</v>
      </c>
      <c r="J21" s="67" t="s">
        <v>8</v>
      </c>
      <c r="K21" s="67" t="s">
        <v>9</v>
      </c>
      <c r="L21" s="67" t="s">
        <v>5</v>
      </c>
      <c r="M21" s="8"/>
      <c r="N21" s="8"/>
      <c r="O21" s="8"/>
      <c r="P21" s="7"/>
      <c r="Q21" s="7"/>
    </row>
    <row r="22" spans="1:18" ht="16.5" thickBot="1">
      <c r="A22" s="1"/>
      <c r="C22" s="160">
        <v>3</v>
      </c>
      <c r="D22" s="161">
        <v>0</v>
      </c>
      <c r="E22" s="161">
        <v>1</v>
      </c>
      <c r="F22" s="162">
        <v>4</v>
      </c>
      <c r="G22" s="74"/>
      <c r="H22" s="167">
        <v>5</v>
      </c>
      <c r="I22" s="167">
        <v>0</v>
      </c>
      <c r="J22" s="167">
        <v>1</v>
      </c>
      <c r="K22" s="167">
        <v>0</v>
      </c>
      <c r="L22" s="168">
        <v>2</v>
      </c>
      <c r="M22" s="5"/>
      <c r="N22" s="5"/>
      <c r="O22" s="13"/>
      <c r="P22" s="1"/>
      <c r="Q22" s="1"/>
    </row>
    <row r="23" spans="1:18" ht="16.5" thickBot="1">
      <c r="A23" s="1"/>
      <c r="C23" s="163">
        <v>0.33300000000000002</v>
      </c>
      <c r="D23" s="164">
        <v>0.33300000000000002</v>
      </c>
      <c r="E23" s="165">
        <v>0.33300000000000002</v>
      </c>
      <c r="F23" s="166">
        <v>0.99900000000000011</v>
      </c>
      <c r="G23" s="74"/>
      <c r="H23" s="169">
        <v>0.5</v>
      </c>
      <c r="I23" s="169">
        <v>0.5</v>
      </c>
      <c r="J23" s="169">
        <v>0.5</v>
      </c>
      <c r="K23" s="169">
        <v>0.5</v>
      </c>
      <c r="L23" s="170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53" t="s">
        <v>10</v>
      </c>
      <c r="E43" s="153"/>
      <c r="F43" s="153"/>
      <c r="G43" s="153"/>
      <c r="H43" s="153"/>
      <c r="I43" s="153"/>
      <c r="J43" s="153"/>
      <c r="K43" s="153"/>
      <c r="L43" s="153"/>
      <c r="M43" s="153"/>
      <c r="N43" s="5"/>
      <c r="O43" s="5"/>
      <c r="P43" s="5"/>
      <c r="Q43" s="1"/>
    </row>
    <row r="44" spans="1:17" ht="16.5" thickBot="1">
      <c r="A44" s="1"/>
      <c r="C44" s="5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136">
        <v>0</v>
      </c>
      <c r="K44" s="137"/>
      <c r="L44" s="138"/>
      <c r="M44" s="174">
        <v>0</v>
      </c>
      <c r="N44" s="5"/>
      <c r="O44" s="5"/>
      <c r="P44" s="5"/>
      <c r="Q44" s="1"/>
    </row>
    <row r="45" spans="1:17" ht="16.5" thickBot="1">
      <c r="A45" s="1"/>
      <c r="C45" s="5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130">
        <v>0</v>
      </c>
      <c r="K45" s="131"/>
      <c r="L45" s="132"/>
      <c r="M45" s="173">
        <v>0</v>
      </c>
      <c r="N45" s="5"/>
      <c r="O45" s="5"/>
      <c r="P45" s="5"/>
      <c r="Q45" s="1"/>
    </row>
    <row r="46" spans="1:17" ht="16.5" thickBot="1">
      <c r="A46" s="1"/>
      <c r="C46" s="5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130">
        <v>1</v>
      </c>
      <c r="K46" s="131"/>
      <c r="L46" s="132"/>
      <c r="M46" s="173">
        <v>1</v>
      </c>
      <c r="N46" s="5"/>
      <c r="O46" s="5"/>
      <c r="P46" s="5"/>
      <c r="Q46" s="1"/>
    </row>
    <row r="47" spans="1:17" ht="16.5" thickBot="1">
      <c r="A47" s="1"/>
      <c r="C47" s="5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130">
        <v>0</v>
      </c>
      <c r="K47" s="131"/>
      <c r="L47" s="132"/>
      <c r="M47" s="173">
        <v>0</v>
      </c>
      <c r="N47" s="5"/>
      <c r="O47" s="5"/>
      <c r="P47" s="5"/>
      <c r="Q47" s="1"/>
    </row>
    <row r="48" spans="1:17" ht="16.5" thickBot="1">
      <c r="A48" s="1"/>
      <c r="C48" s="5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130">
        <v>0</v>
      </c>
      <c r="K48" s="131"/>
      <c r="L48" s="132"/>
      <c r="M48" s="173">
        <v>0</v>
      </c>
      <c r="N48" s="5"/>
      <c r="O48" s="5"/>
      <c r="P48" s="5"/>
      <c r="Q48" s="1"/>
    </row>
    <row r="49" spans="1:17" ht="16.5" thickBot="1">
      <c r="A49" s="1"/>
      <c r="C49" s="5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130"/>
      <c r="K49" s="131"/>
      <c r="L49" s="132"/>
      <c r="M49" s="173">
        <v>0</v>
      </c>
      <c r="N49" s="5"/>
      <c r="O49" s="5"/>
      <c r="P49" s="5"/>
      <c r="Q49" s="1"/>
    </row>
    <row r="50" spans="1:17" ht="16.5" thickBot="1">
      <c r="A50" s="1"/>
      <c r="C50" s="5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130"/>
      <c r="K50" s="131"/>
      <c r="L50" s="132"/>
      <c r="M50" s="173">
        <v>0</v>
      </c>
      <c r="N50" s="5"/>
      <c r="O50" s="5"/>
      <c r="P50" s="5"/>
      <c r="Q50" s="1"/>
    </row>
    <row r="51" spans="1:17" ht="16.5" thickBot="1">
      <c r="A51" s="1"/>
      <c r="C51" s="5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130">
        <v>0</v>
      </c>
      <c r="K51" s="131"/>
      <c r="L51" s="132"/>
      <c r="M51" s="173">
        <v>0</v>
      </c>
      <c r="N51" s="5"/>
      <c r="O51" s="5"/>
      <c r="P51" s="5"/>
      <c r="Q51" s="1"/>
    </row>
    <row r="52" spans="1:17" ht="16.5" thickBot="1">
      <c r="A52" s="1"/>
      <c r="C52" s="5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130">
        <v>0</v>
      </c>
      <c r="K52" s="131"/>
      <c r="L52" s="132"/>
      <c r="M52" s="173">
        <v>0</v>
      </c>
      <c r="N52" s="5"/>
      <c r="O52" s="5"/>
      <c r="P52" s="5"/>
      <c r="Q52" s="1"/>
    </row>
    <row r="53" spans="1:17" ht="16.5" thickBot="1">
      <c r="A53" s="1"/>
      <c r="C53" s="5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130">
        <v>0</v>
      </c>
      <c r="K53" s="131"/>
      <c r="L53" s="132"/>
      <c r="M53" s="173">
        <v>0</v>
      </c>
      <c r="N53" s="5"/>
      <c r="O53" s="5"/>
      <c r="P53" s="5"/>
      <c r="Q53" s="1"/>
    </row>
    <row r="54" spans="1:17" ht="16.5" thickBot="1">
      <c r="A54" s="1"/>
      <c r="C54" s="5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130">
        <v>0</v>
      </c>
      <c r="K54" s="131"/>
      <c r="L54" s="132"/>
      <c r="M54" s="173">
        <v>0</v>
      </c>
      <c r="N54" s="5"/>
      <c r="O54" s="5"/>
      <c r="P54" s="5"/>
      <c r="Q54" s="1"/>
    </row>
    <row r="55" spans="1:17" ht="16.5" thickBot="1">
      <c r="A55" s="1"/>
      <c r="C55" s="5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130">
        <v>0</v>
      </c>
      <c r="K55" s="131"/>
      <c r="L55" s="132"/>
      <c r="M55" s="173">
        <v>0</v>
      </c>
      <c r="N55" s="5"/>
      <c r="O55" s="5"/>
      <c r="P55" s="5"/>
      <c r="Q55" s="1"/>
    </row>
    <row r="56" spans="1:17" ht="16.5" thickBot="1">
      <c r="A56" s="1"/>
      <c r="C56" s="5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130">
        <v>0</v>
      </c>
      <c r="K56" s="131"/>
      <c r="L56" s="132"/>
      <c r="M56" s="173">
        <v>0</v>
      </c>
      <c r="N56" s="5"/>
      <c r="O56" s="5"/>
      <c r="P56" s="5"/>
      <c r="Q56" s="1"/>
    </row>
    <row r="57" spans="1:17" ht="16.5" thickBot="1">
      <c r="A57" s="1"/>
      <c r="C57" s="5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130">
        <v>0</v>
      </c>
      <c r="K57" s="131"/>
      <c r="L57" s="132"/>
      <c r="M57" s="173">
        <v>0</v>
      </c>
      <c r="N57" s="5"/>
      <c r="O57" s="5"/>
      <c r="P57" s="5"/>
      <c r="Q57" s="1"/>
    </row>
    <row r="58" spans="1:17" ht="16.5" thickBot="1">
      <c r="A58" s="1"/>
      <c r="C58" s="5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130">
        <v>0</v>
      </c>
      <c r="K58" s="131"/>
      <c r="L58" s="132"/>
      <c r="M58" s="173">
        <v>0</v>
      </c>
      <c r="N58" s="5"/>
      <c r="O58" s="5"/>
      <c r="P58" s="5"/>
      <c r="Q58" s="1"/>
    </row>
    <row r="59" spans="1:17" ht="16.5" thickBot="1">
      <c r="A59" s="1"/>
      <c r="C59" s="5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130">
        <v>0</v>
      </c>
      <c r="K59" s="131"/>
      <c r="L59" s="132"/>
      <c r="M59" s="173"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J60" s="172"/>
      <c r="K60" s="172"/>
      <c r="L60" s="172"/>
      <c r="M60" s="172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33">
        <v>1</v>
      </c>
      <c r="K61" s="134"/>
      <c r="L61" s="135"/>
      <c r="M61" s="171">
        <v>1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45" t="s">
        <v>11</v>
      </c>
      <c r="E95" s="146"/>
      <c r="F95" s="146"/>
      <c r="G95" s="146"/>
      <c r="H95" s="146"/>
      <c r="I95" s="146"/>
      <c r="J95" s="147"/>
      <c r="K95" s="113"/>
      <c r="L95" s="113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08">
        <v>1</v>
      </c>
      <c r="E96" s="91" t="s">
        <v>24</v>
      </c>
      <c r="F96" s="92"/>
      <c r="G96" s="93"/>
      <c r="H96" s="93"/>
      <c r="I96" s="175">
        <v>1</v>
      </c>
      <c r="J96" s="176">
        <v>1</v>
      </c>
      <c r="K96" s="53"/>
      <c r="L96" s="53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08">
        <v>2</v>
      </c>
      <c r="E97" s="96" t="s">
        <v>25</v>
      </c>
      <c r="F97" s="97"/>
      <c r="G97" s="93"/>
      <c r="H97" s="93"/>
      <c r="I97" s="177"/>
      <c r="J97" s="176">
        <v>0</v>
      </c>
      <c r="K97" s="53"/>
      <c r="L97" s="53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08">
        <v>3</v>
      </c>
      <c r="E98" s="157" t="s">
        <v>29</v>
      </c>
      <c r="F98" s="158"/>
      <c r="G98" s="158"/>
      <c r="H98" s="159"/>
      <c r="I98" s="177">
        <v>0</v>
      </c>
      <c r="J98" s="176"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08">
        <v>4</v>
      </c>
      <c r="E99" s="96" t="s">
        <v>26</v>
      </c>
      <c r="F99" s="97"/>
      <c r="G99" s="93"/>
      <c r="H99" s="93"/>
      <c r="I99" s="177">
        <v>0</v>
      </c>
      <c r="J99" s="176"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09">
        <v>5</v>
      </c>
      <c r="E100" s="96" t="s">
        <v>27</v>
      </c>
      <c r="F100" s="97"/>
      <c r="G100" s="93"/>
      <c r="H100" s="93"/>
      <c r="I100" s="175">
        <v>0</v>
      </c>
      <c r="J100" s="178"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0"/>
      <c r="E101" s="101"/>
      <c r="F101" s="101"/>
      <c r="G101" s="107"/>
      <c r="H101" s="101"/>
      <c r="I101" s="179"/>
      <c r="J101" s="179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2"/>
      <c r="E102" s="102"/>
      <c r="F102" s="102"/>
      <c r="G102" s="103"/>
      <c r="H102" s="104" t="s">
        <v>5</v>
      </c>
      <c r="I102" s="180">
        <v>1</v>
      </c>
      <c r="J102" s="181">
        <v>1</v>
      </c>
      <c r="K102" s="54"/>
      <c r="L102" s="54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48"/>
      <c r="E105" s="148"/>
      <c r="F105" s="148"/>
      <c r="G105" s="148"/>
      <c r="H105" s="148"/>
      <c r="I105" s="148"/>
      <c r="J105" s="148"/>
      <c r="K105" s="113"/>
      <c r="L105" s="113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22" t="s">
        <v>13</v>
      </c>
      <c r="F132" s="123"/>
      <c r="G132" s="123"/>
      <c r="H132" s="123"/>
      <c r="I132" s="123"/>
      <c r="J132" s="124"/>
      <c r="K132" s="113"/>
      <c r="L132" s="113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39" t="s">
        <v>14</v>
      </c>
      <c r="F133" s="140"/>
      <c r="G133" s="140"/>
      <c r="H133" s="140"/>
      <c r="I133" s="141"/>
      <c r="J133" s="20">
        <v>1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v>1</v>
      </c>
      <c r="K134" s="56"/>
      <c r="L134" s="56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22" t="s">
        <v>15</v>
      </c>
      <c r="F137" s="123"/>
      <c r="G137" s="123"/>
      <c r="H137" s="123"/>
      <c r="I137" s="123"/>
      <c r="J137" s="124"/>
      <c r="K137" s="113"/>
      <c r="L137" s="113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39" t="s">
        <v>16</v>
      </c>
      <c r="F138" s="140"/>
      <c r="G138" s="140"/>
      <c r="H138" s="140"/>
      <c r="I138" s="141"/>
      <c r="J138" s="22">
        <v>1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</v>
      </c>
      <c r="K139" s="56"/>
      <c r="L139" s="56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42" t="s">
        <v>17</v>
      </c>
      <c r="F142" s="143"/>
      <c r="G142" s="143"/>
      <c r="H142" s="143"/>
      <c r="I142" s="143"/>
      <c r="J142" s="144"/>
      <c r="K142" s="57"/>
      <c r="L142" s="57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39" t="s">
        <v>18</v>
      </c>
      <c r="F143" s="140"/>
      <c r="G143" s="140"/>
      <c r="H143" s="140"/>
      <c r="I143" s="141"/>
      <c r="J143" s="22">
        <v>0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42" t="s">
        <v>19</v>
      </c>
      <c r="F147" s="143"/>
      <c r="G147" s="143"/>
      <c r="H147" s="143"/>
      <c r="I147" s="143"/>
      <c r="J147" s="144"/>
      <c r="K147" s="57"/>
      <c r="L147" s="57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39" t="s">
        <v>19</v>
      </c>
      <c r="F148" s="140"/>
      <c r="G148" s="140"/>
      <c r="H148" s="140"/>
      <c r="I148" s="141"/>
      <c r="J148" s="22">
        <v>1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5</v>
      </c>
      <c r="J149" s="11">
        <f>SUM(J148)</f>
        <v>1</v>
      </c>
      <c r="K149" s="56"/>
      <c r="L149" s="56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22" t="s">
        <v>20</v>
      </c>
      <c r="E154" s="123"/>
      <c r="F154" s="123"/>
      <c r="G154" s="123"/>
      <c r="H154" s="123"/>
      <c r="I154" s="123"/>
      <c r="J154" s="124"/>
      <c r="K154" s="113"/>
      <c r="L154" s="113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19" t="str">
        <f>+'[1]ACUM-MAYO'!A162</f>
        <v>ORDINARIA</v>
      </c>
      <c r="F155" s="120"/>
      <c r="G155" s="120"/>
      <c r="H155" s="121"/>
      <c r="I155" s="189">
        <v>1</v>
      </c>
      <c r="J155" s="183">
        <v>1</v>
      </c>
      <c r="K155" s="58"/>
      <c r="L155" s="58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19" t="str">
        <f>+'[1]ACUM-MAYO'!A163</f>
        <v>FUNDAMENTAL</v>
      </c>
      <c r="F156" s="120"/>
      <c r="G156" s="120"/>
      <c r="H156" s="121"/>
      <c r="I156" s="189">
        <v>0</v>
      </c>
      <c r="J156" s="184">
        <v>0</v>
      </c>
      <c r="K156" s="58"/>
      <c r="L156" s="58"/>
      <c r="M156" s="5"/>
      <c r="N156" s="5"/>
      <c r="O156" s="5"/>
      <c r="P156" s="5"/>
      <c r="Q156" s="1"/>
    </row>
    <row r="157" spans="1:17" ht="15.75" thickBot="1">
      <c r="A157" s="1"/>
      <c r="C157" s="5"/>
      <c r="D157" s="112">
        <v>4</v>
      </c>
      <c r="E157" s="119" t="str">
        <f>+'[1]ACUM-MAYO'!A165</f>
        <v>RESERVADA</v>
      </c>
      <c r="F157" s="120"/>
      <c r="G157" s="120"/>
      <c r="H157" s="121"/>
      <c r="I157" s="189">
        <v>0</v>
      </c>
      <c r="J157" s="184">
        <v>0</v>
      </c>
      <c r="K157" s="58"/>
      <c r="L157" s="58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19" t="s">
        <v>28</v>
      </c>
      <c r="F158" s="120"/>
      <c r="G158" s="120"/>
      <c r="H158" s="121"/>
      <c r="I158" s="189"/>
      <c r="J158" s="185">
        <v>0</v>
      </c>
      <c r="K158" s="58"/>
      <c r="L158" s="58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186"/>
      <c r="J159" s="187"/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2" t="s">
        <v>5</v>
      </c>
      <c r="I160" s="182">
        <v>1</v>
      </c>
      <c r="J160" s="188">
        <v>1</v>
      </c>
      <c r="K160" s="59"/>
      <c r="L160" s="59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22" t="s">
        <v>21</v>
      </c>
      <c r="E183" s="123"/>
      <c r="F183" s="123"/>
      <c r="G183" s="123"/>
      <c r="H183" s="123"/>
      <c r="I183" s="123"/>
      <c r="J183" s="124"/>
      <c r="K183" s="113"/>
      <c r="L183" s="113"/>
      <c r="M183" s="5"/>
      <c r="N183" s="5"/>
      <c r="O183" s="5"/>
      <c r="P183" s="5"/>
      <c r="Q183" s="1"/>
    </row>
    <row r="184" spans="1:17" ht="15.75" customHeight="1" thickBot="1">
      <c r="A184" s="1"/>
      <c r="C184" s="5"/>
      <c r="D184" s="24">
        <v>1</v>
      </c>
      <c r="E184" s="119" t="str">
        <f>+'[1]ACUM-MAYO'!A173</f>
        <v>ECONOMICA ADMINISTRATIVA</v>
      </c>
      <c r="F184" s="120"/>
      <c r="G184" s="120"/>
      <c r="H184" s="121"/>
      <c r="I184" s="196">
        <v>0</v>
      </c>
      <c r="J184" s="193">
        <v>0</v>
      </c>
      <c r="K184" s="53"/>
      <c r="L184" s="53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19" t="str">
        <f>+'[1]ACUM-MAYO'!A174</f>
        <v>TRAMITE</v>
      </c>
      <c r="F185" s="120"/>
      <c r="G185" s="120"/>
      <c r="H185" s="121"/>
      <c r="I185" s="196">
        <v>0</v>
      </c>
      <c r="J185" s="191">
        <v>0</v>
      </c>
      <c r="K185" s="53"/>
      <c r="L185" s="53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19" t="str">
        <f>+'[1]ACUM-MAYO'!A175</f>
        <v>SERV. PUB.</v>
      </c>
      <c r="F186" s="120"/>
      <c r="G186" s="120"/>
      <c r="H186" s="121"/>
      <c r="I186" s="196">
        <v>1</v>
      </c>
      <c r="J186" s="191">
        <v>1</v>
      </c>
      <c r="K186" s="53"/>
      <c r="L186" s="53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19" t="str">
        <f>+'[1]ACUM-MAYO'!A176</f>
        <v>LEGAL</v>
      </c>
      <c r="F187" s="120"/>
      <c r="G187" s="120"/>
      <c r="H187" s="121"/>
      <c r="I187" s="196"/>
      <c r="J187" s="194">
        <v>0</v>
      </c>
      <c r="K187" s="53"/>
      <c r="L187" s="53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195"/>
      <c r="J188" s="195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5</v>
      </c>
      <c r="I189" s="190">
        <v>1</v>
      </c>
      <c r="J189" s="192">
        <v>1</v>
      </c>
      <c r="K189" s="54"/>
      <c r="L189" s="54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22" t="s">
        <v>22</v>
      </c>
      <c r="E210" s="123"/>
      <c r="F210" s="123"/>
      <c r="G210" s="123"/>
      <c r="H210" s="123"/>
      <c r="I210" s="123"/>
      <c r="J210" s="124"/>
      <c r="K210" s="113"/>
      <c r="L210" s="113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201">
        <v>0</v>
      </c>
      <c r="J211" s="200">
        <v>0</v>
      </c>
      <c r="K211" s="53"/>
      <c r="L211" s="53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201">
        <v>1</v>
      </c>
      <c r="J212" s="200">
        <v>1</v>
      </c>
      <c r="K212" s="53"/>
      <c r="L212" s="53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201">
        <v>0</v>
      </c>
      <c r="J213" s="200">
        <v>0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110"/>
      <c r="H214" s="111"/>
      <c r="I214" s="201">
        <v>0</v>
      </c>
      <c r="J214" s="200">
        <v>0</v>
      </c>
      <c r="K214" s="53"/>
      <c r="L214" s="53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197"/>
      <c r="J215" s="197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5</v>
      </c>
      <c r="I216" s="198">
        <v>1</v>
      </c>
      <c r="J216" s="199">
        <v>1</v>
      </c>
      <c r="K216" s="54"/>
      <c r="L216" s="54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27" t="s">
        <v>23</v>
      </c>
      <c r="E237" s="128"/>
      <c r="F237" s="128"/>
      <c r="G237" s="129"/>
      <c r="H237" s="61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25" t="s">
        <v>31</v>
      </c>
      <c r="F238" s="126"/>
      <c r="G238" s="204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25" t="s">
        <v>34</v>
      </c>
      <c r="F239" s="126"/>
      <c r="G239" s="20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5.75" customHeight="1" thickBot="1">
      <c r="A240" s="1"/>
      <c r="C240" s="46"/>
      <c r="D240" s="10">
        <v>3</v>
      </c>
      <c r="E240" s="125" t="s">
        <v>32</v>
      </c>
      <c r="F240" s="126"/>
      <c r="G240" s="202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5"/>
      <c r="E241" s="115" t="s">
        <v>5</v>
      </c>
      <c r="F241" s="116"/>
      <c r="G241" s="203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B243" s="117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"/>
      <c r="Q243" s="48"/>
    </row>
    <row r="244" spans="1:17" ht="15.75" customHeight="1">
      <c r="A244" s="1"/>
      <c r="C244" s="4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>
      <c r="A245" s="1"/>
      <c r="C245" s="4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48"/>
    </row>
    <row r="246" spans="1:17" ht="15.75" customHeight="1">
      <c r="A246" s="1"/>
      <c r="C246" s="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>
      <c r="A247" s="1"/>
      <c r="C247" s="46"/>
      <c r="D247" s="5"/>
      <c r="E247" s="5"/>
      <c r="F247" s="5"/>
      <c r="G247" s="5"/>
      <c r="H247" s="16"/>
      <c r="I247" s="15"/>
      <c r="J247" s="15"/>
      <c r="K247" s="15"/>
      <c r="L247" s="15"/>
      <c r="M247" s="5"/>
      <c r="N247" s="5"/>
      <c r="O247" s="5"/>
      <c r="P247" s="1"/>
      <c r="Q247" s="48"/>
    </row>
    <row r="248" spans="1:17">
      <c r="A248" s="1"/>
      <c r="C248" s="4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16" customFormat="1" ht="15.75">
      <c r="A249" s="14"/>
      <c r="B249" s="1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15"/>
      <c r="N249" s="15"/>
      <c r="O249" s="15"/>
      <c r="P249" s="15"/>
      <c r="Q249" s="14"/>
    </row>
    <row r="250" spans="1:17">
      <c r="A250" s="1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>
      <c r="A251" s="1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>
      <c r="A252" s="1"/>
      <c r="P252" s="49"/>
      <c r="Q252" s="47"/>
    </row>
    <row r="253" spans="1:17">
      <c r="A253" s="1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>
      <c r="A254" s="1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>
      <c r="A255" s="1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>
      <c r="A256" s="1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>
      <c r="A257" s="1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>
      <c r="A258" s="1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>
      <c r="A259" s="1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>
      <c r="A260" s="1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>
      <c r="A261" s="1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>
      <c r="A262" s="1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>
      <c r="A263" s="1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>
      <c r="A264" s="1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>
      <c r="A265" s="1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>
      <c r="A266" s="1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>
      <c r="A267" s="1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>
      <c r="A276" s="1"/>
      <c r="C276" s="5"/>
      <c r="M276" s="5"/>
      <c r="N276" s="5"/>
      <c r="O276" s="5"/>
      <c r="P276" s="5"/>
      <c r="Q276" s="1"/>
    </row>
    <row r="277" spans="1:17">
      <c r="A277" s="1"/>
      <c r="C277" s="5"/>
      <c r="M277" s="5"/>
      <c r="N277" s="5"/>
      <c r="O277" s="5"/>
      <c r="P277" s="5"/>
      <c r="Q277" s="1"/>
    </row>
    <row r="278" spans="1:17">
      <c r="A278" s="1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>
      <c r="A279" s="4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48"/>
    </row>
    <row r="280" spans="1:17">
      <c r="A280" s="4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48"/>
    </row>
    <row r="281" spans="1:17">
      <c r="A281" s="4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48"/>
    </row>
    <row r="282" spans="1:17">
      <c r="A282" s="4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48"/>
    </row>
    <row r="283" spans="1:17">
      <c r="A283" s="4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48"/>
    </row>
    <row r="284" spans="1:17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5"/>
      <c r="B285" s="65"/>
      <c r="C285" s="65"/>
    </row>
    <row r="286" spans="1:17">
      <c r="A286" s="65"/>
      <c r="B286" s="65"/>
      <c r="C286" s="65"/>
    </row>
    <row r="287" spans="1:17">
      <c r="A287" s="65"/>
      <c r="B287" s="65"/>
      <c r="C287" s="65"/>
    </row>
    <row r="288" spans="1:17">
      <c r="A288" s="65"/>
      <c r="B288" s="65"/>
      <c r="C288" s="65"/>
    </row>
    <row r="289" spans="1:3">
      <c r="A289" s="65"/>
      <c r="B289" s="65"/>
      <c r="C289" s="65"/>
    </row>
    <row r="290" spans="1:3">
      <c r="A290" s="65"/>
      <c r="B290" s="65"/>
      <c r="C290" s="65"/>
    </row>
    <row r="291" spans="1:3">
      <c r="A291" s="65"/>
      <c r="B291" s="65"/>
      <c r="C291" s="65"/>
    </row>
  </sheetData>
  <mergeCells count="50">
    <mergeCell ref="E241:F241"/>
    <mergeCell ref="B243:O243"/>
    <mergeCell ref="J44:L44"/>
    <mergeCell ref="J45:L45"/>
    <mergeCell ref="J46:L46"/>
    <mergeCell ref="J47:L47"/>
    <mergeCell ref="J48:L48"/>
    <mergeCell ref="J49:L49"/>
    <mergeCell ref="J50:L50"/>
    <mergeCell ref="J51:L51"/>
    <mergeCell ref="J53:L53"/>
    <mergeCell ref="J52:L52"/>
    <mergeCell ref="J57:L57"/>
    <mergeCell ref="J58:L58"/>
    <mergeCell ref="J59:L59"/>
    <mergeCell ref="J61:L61"/>
    <mergeCell ref="E187:H187"/>
    <mergeCell ref="D210:J210"/>
    <mergeCell ref="D237:G237"/>
    <mergeCell ref="E238:F238"/>
    <mergeCell ref="E239:F239"/>
    <mergeCell ref="E240:F240"/>
    <mergeCell ref="E157:H157"/>
    <mergeCell ref="E158:H158"/>
    <mergeCell ref="D183:J183"/>
    <mergeCell ref="E184:H184"/>
    <mergeCell ref="E185:H185"/>
    <mergeCell ref="E186:H186"/>
    <mergeCell ref="E143:I143"/>
    <mergeCell ref="E147:J147"/>
    <mergeCell ref="E148:I148"/>
    <mergeCell ref="D154:J154"/>
    <mergeCell ref="E155:H155"/>
    <mergeCell ref="E156:H156"/>
    <mergeCell ref="D105:J105"/>
    <mergeCell ref="E132:J132"/>
    <mergeCell ref="E133:I133"/>
    <mergeCell ref="E137:J137"/>
    <mergeCell ref="E138:I138"/>
    <mergeCell ref="E142:J142"/>
    <mergeCell ref="D95:J95"/>
    <mergeCell ref="E98:H98"/>
    <mergeCell ref="J54:L54"/>
    <mergeCell ref="J55:L55"/>
    <mergeCell ref="J56:L56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Estadísticas Septiembre 2017</vt:lpstr>
      <vt:lpstr>Estadísticas Octubre 2017</vt:lpstr>
      <vt:lpstr>Estadísticas Noviembre 2017</vt:lpstr>
      <vt:lpstr>Estadísticas Diciembre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2018-02-07T17:02:03Z</dcterms:modified>
</cp:coreProperties>
</file>