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Enero 2018" sheetId="1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G300" i="1"/>
  <c r="I216"/>
  <c r="J211"/>
  <c r="J212"/>
  <c r="J213"/>
  <c r="J214"/>
  <c r="J216"/>
  <c r="E214"/>
  <c r="E213"/>
  <c r="E212"/>
  <c r="E211"/>
  <c r="I189"/>
  <c r="J184"/>
  <c r="J185"/>
  <c r="J186"/>
  <c r="J187"/>
  <c r="J189"/>
  <c r="E187"/>
  <c r="E186"/>
  <c r="E185"/>
  <c r="E184"/>
  <c r="I160"/>
  <c r="J155"/>
  <c r="J156"/>
  <c r="J157"/>
  <c r="J158"/>
  <c r="J160"/>
  <c r="E157"/>
  <c r="E156"/>
  <c r="E155"/>
  <c r="J149"/>
  <c r="J144"/>
  <c r="J139"/>
  <c r="J134"/>
  <c r="I102"/>
  <c r="J96"/>
  <c r="J97"/>
  <c r="J98"/>
  <c r="J99"/>
  <c r="J100"/>
  <c r="J102"/>
  <c r="J61"/>
  <c r="M44"/>
  <c r="M45"/>
  <c r="M46"/>
  <c r="M47"/>
  <c r="M48"/>
  <c r="M49"/>
  <c r="M50"/>
  <c r="M51"/>
  <c r="M52"/>
  <c r="M53"/>
  <c r="M54"/>
  <c r="M55"/>
  <c r="M56"/>
  <c r="M57"/>
  <c r="M58"/>
  <c r="M59"/>
  <c r="M61"/>
  <c r="E59"/>
  <c r="E58"/>
  <c r="E57"/>
  <c r="E56"/>
  <c r="E55"/>
  <c r="E54"/>
  <c r="E53"/>
  <c r="E52"/>
  <c r="E51"/>
  <c r="E50"/>
  <c r="E49"/>
  <c r="E48"/>
  <c r="E47"/>
  <c r="E46"/>
  <c r="E45"/>
  <c r="E44"/>
  <c r="L22"/>
  <c r="H23"/>
  <c r="I23"/>
  <c r="J23"/>
  <c r="K23"/>
  <c r="L23"/>
  <c r="F22"/>
  <c r="C23"/>
  <c r="D23"/>
  <c r="E23"/>
  <c r="F23"/>
</calcChain>
</file>

<file path=xl/sharedStrings.xml><?xml version="1.0" encoding="utf-8"?>
<sst xmlns="http://schemas.openxmlformats.org/spreadsheetml/2006/main" count="106" uniqueCount="95">
  <si>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</si>
  <si>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</si>
  <si>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</si>
  <si>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</si>
  <si>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</si>
  <si>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</si>
  <si>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</si>
  <si>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</si>
  <si>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</si>
  <si>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</si>
  <si>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</si>
  <si>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</si>
  <si>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</si>
  <si>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</si>
  <si>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</si>
  <si>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</si>
  <si>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</si>
  <si>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</si>
  <si>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</si>
  <si>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</si>
  <si>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</si>
  <si>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</si>
  <si>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</si>
  <si>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</si>
  <si>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</si>
  <si>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</si>
  <si>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</si>
  <si>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</si>
  <si>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</si>
  <si>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</si>
  <si>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</si>
  <si>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</si>
  <si>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</si>
  <si>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</si>
  <si>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</si>
  <si>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</si>
  <si>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</si>
  <si>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</si>
  <si>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</si>
  <si>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</si>
  <si>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</si>
  <si>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</si>
  <si>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</si>
  <si>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</si>
  <si>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</si>
  <si>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</si>
  <si>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</si>
  <si>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</si>
  <si>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</si>
  <si>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</si>
  <si>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</si>
  <si>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</si>
  <si>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</si>
  <si>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</si>
  <si>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</si>
  <si>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</si>
  <si>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</si>
  <si>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</si>
  <si>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</si>
  <si>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</si>
  <si>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</si>
  <si>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</si>
  <si>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</si>
  <si>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</si>
  <si>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</si>
  <si>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</si>
  <si>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</si>
  <si>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</si>
  <si>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</si>
  <si>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</si>
  <si>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</si>
  <si>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</si>
  <si>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</si>
  <si>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</si>
  <si>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</si>
  <si>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</si>
  <si>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</si>
  <si>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</si>
  <si>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</si>
  <si>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Museo De Arte de Zapopan (MAZ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</si>
  <si>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</si>
  <si>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</si>
  <si>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</si>
  <si>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</si>
  <si>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</si>
  <si>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</si>
  <si>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</si>
  <si>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</si>
  <si>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</si>
  <si>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</si>
  <si>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</si>
  <si>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</si>
  <si>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</si>
  <si>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</si>
  <si>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INFORMACIÓN ESTADÍSTICA ENERO 2018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</si>
</sst>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8" borderId="0" xfId="0" applyFont="1" applyFill="1"/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3" fillId="7" borderId="26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9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20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left"/>
    </xf>
    <xf numFmtId="0" fontId="3" fillId="7" borderId="21" xfId="0" applyFont="1" applyFill="1" applyBorder="1" applyAlignment="1">
      <alignment horizontal="left"/>
    </xf>
    <xf numFmtId="0" fontId="3" fillId="7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10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" fillId="7" borderId="24" xfId="0" applyFont="1" applyFill="1" applyBorder="1" applyAlignment="1">
      <alignment horizontal="center"/>
    </xf>
    <xf numFmtId="0" fontId="4" fillId="7" borderId="19" xfId="2" applyFont="1" applyFill="1" applyBorder="1" applyAlignment="1">
      <alignment horizontal="left"/>
    </xf>
    <xf numFmtId="0" fontId="4" fillId="7" borderId="21" xfId="2" applyFont="1" applyFill="1" applyBorder="1" applyAlignment="1">
      <alignment horizontal="left"/>
    </xf>
    <xf numFmtId="0" fontId="4" fillId="7" borderId="24" xfId="2" applyFont="1" applyFill="1" applyBorder="1" applyAlignment="1">
      <alignment horizontal="left"/>
    </xf>
    <xf numFmtId="0" fontId="4" fillId="7" borderId="27" xfId="2" applyFont="1" applyFill="1" applyBorder="1" applyAlignment="1">
      <alignment horizontal="left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19" xfId="0" applyFont="1" applyFill="1" applyBorder="1" applyAlignment="1">
      <alignment horizontal="left"/>
    </xf>
    <xf numFmtId="0" fontId="3" fillId="7" borderId="21" xfId="0" applyFont="1" applyFill="1" applyBorder="1" applyAlignment="1">
      <alignment horizontal="left"/>
    </xf>
    <xf numFmtId="0" fontId="3" fillId="7" borderId="20" xfId="0" applyFont="1" applyFill="1" applyBorder="1" applyAlignment="1">
      <alignment horizontal="left"/>
    </xf>
    <xf numFmtId="0" fontId="3" fillId="7" borderId="22" xfId="0" applyFont="1" applyFill="1" applyBorder="1" applyAlignment="1">
      <alignment horizontal="left"/>
    </xf>
    <xf numFmtId="0" fontId="3" fillId="7" borderId="25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/>
    </xf>
    <xf numFmtId="0" fontId="3" fillId="7" borderId="28" xfId="0" applyFont="1" applyFill="1" applyBorder="1" applyAlignment="1">
      <alignment horizontal="left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80336384"/>
        <c:axId val="80337920"/>
        <c:axId val="0"/>
      </c:bar3DChart>
      <c:catAx>
        <c:axId val="8033638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80337920"/>
        <c:crosses val="autoZero"/>
        <c:auto val="1"/>
        <c:lblAlgn val="ctr"/>
        <c:lblOffset val="100"/>
      </c:catAx>
      <c:valAx>
        <c:axId val="8033792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0336384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536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2018'!$F$96:$F$100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2018'!$G$96:$G$100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1.9928668805684467E-2"/>
                  <c:y val="-3.948592978769992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1E-2"/>
                  <c:y val="-4.8803393412970122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76E-2"/>
                  <c:y val="-1.59722041725601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171E-3"/>
                  <c:y val="-6.219266083506621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4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2018'!$H$96:$H$100</c:f>
              <c:numCache>
                <c:formatCode>General</c:formatCode>
                <c:ptCount val="5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Enero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2018'!$I$96:$I$100</c:f>
              <c:numCache>
                <c:formatCode>General</c:formatCode>
                <c:ptCount val="5"/>
                <c:pt idx="0">
                  <c:v>22</c:v>
                </c:pt>
                <c:pt idx="1">
                  <c:v>138</c:v>
                </c:pt>
                <c:pt idx="2">
                  <c:v>247</c:v>
                </c:pt>
                <c:pt idx="3">
                  <c:v>41</c:v>
                </c:pt>
                <c:pt idx="4">
                  <c:v>10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8.9684800297729658E-4"/>
                  <c:y val="-0.260879334818482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0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0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Enero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2018'!$J$96:$J$100</c:f>
              <c:numCache>
                <c:formatCode>0%</c:formatCode>
                <c:ptCount val="5"/>
                <c:pt idx="0">
                  <c:v>4.8034934497816595E-2</c:v>
                </c:pt>
                <c:pt idx="1">
                  <c:v>0.30131004366812225</c:v>
                </c:pt>
                <c:pt idx="2">
                  <c:v>0.5393013100436681</c:v>
                </c:pt>
                <c:pt idx="3">
                  <c:v>8.9519650655021835E-2</c:v>
                </c:pt>
                <c:pt idx="4">
                  <c:v>2.1834061135371178E-2</c:v>
                </c:pt>
              </c:numCache>
            </c:numRef>
          </c:val>
        </c:ser>
        <c:dLbls>
          <c:showVal val="1"/>
        </c:dLbls>
        <c:shape val="cylinder"/>
        <c:axId val="83739008"/>
        <c:axId val="83740544"/>
        <c:axId val="0"/>
      </c:bar3DChart>
      <c:catAx>
        <c:axId val="8373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40544"/>
        <c:crosses val="autoZero"/>
        <c:auto val="1"/>
        <c:lblAlgn val="ctr"/>
        <c:lblOffset val="100"/>
      </c:catAx>
      <c:valAx>
        <c:axId val="8374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3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53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Enero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Enero 2018'!$F$155:$F$158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Enero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Enero 2018'!$H$155:$H$158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Enero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Enero 2018'!$G$155:$G$158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Val val="1"/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Val val="1"/>
            </c:dLbl>
            <c:dLbl>
              <c:idx val="3"/>
              <c:layout>
                <c:manualLayout>
                  <c:x val="8.3933435366431233E-3"/>
                  <c:y val="-3.257075590654843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Enero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Enero 2018'!$I$155:$I$158</c:f>
              <c:numCache>
                <c:formatCode>General</c:formatCode>
                <c:ptCount val="4"/>
                <c:pt idx="0">
                  <c:v>402</c:v>
                </c:pt>
                <c:pt idx="1">
                  <c:v>30</c:v>
                </c:pt>
                <c:pt idx="2">
                  <c:v>25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8753404756501704E-2"/>
                  <c:y val="-0.1447589151402152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26"/>
                </c:manualLayout>
              </c:layout>
              <c:showVal val="1"/>
            </c:dLbl>
            <c:dLbl>
              <c:idx val="2"/>
              <c:layout>
                <c:manualLayout>
                  <c:x val="7.554009182978781E-3"/>
                  <c:y val="-0.4342767454206489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78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Enero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Enero 2018'!$J$155:$J$158</c:f>
              <c:numCache>
                <c:formatCode>0%</c:formatCode>
                <c:ptCount val="4"/>
                <c:pt idx="0">
                  <c:v>0.87772925764192145</c:v>
                </c:pt>
                <c:pt idx="1">
                  <c:v>6.5502183406113537E-2</c:v>
                </c:pt>
                <c:pt idx="2">
                  <c:v>5.458515283842795E-2</c:v>
                </c:pt>
                <c:pt idx="3">
                  <c:v>2.1834061135371178E-3</c:v>
                </c:pt>
              </c:numCache>
            </c:numRef>
          </c:val>
        </c:ser>
        <c:dLbls>
          <c:showVal val="1"/>
        </c:dLbls>
        <c:shape val="cylinder"/>
        <c:axId val="83891712"/>
        <c:axId val="83893248"/>
        <c:axId val="0"/>
      </c:bar3DChart>
      <c:catAx>
        <c:axId val="83891712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893248"/>
        <c:crosses val="autoZero"/>
        <c:auto val="1"/>
        <c:lblAlgn val="ctr"/>
        <c:lblOffset val="100"/>
      </c:catAx>
      <c:valAx>
        <c:axId val="838932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89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'Estadísticas Enero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2018'!$F$211:$F$214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'Estadísticas Enero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2018'!$G$211:$G$214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'Estadísticas Enero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2018'!$H$211:$H$214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Enero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2018'!$I$211:$I$214</c:f>
              <c:numCache>
                <c:formatCode>General</c:formatCode>
                <c:ptCount val="4"/>
                <c:pt idx="0">
                  <c:v>266</c:v>
                </c:pt>
                <c:pt idx="1">
                  <c:v>151</c:v>
                </c:pt>
                <c:pt idx="2">
                  <c:v>21</c:v>
                </c:pt>
                <c:pt idx="3">
                  <c:v>20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'Estadísticas Enero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2018'!$J$211:$J$214</c:f>
              <c:numCache>
                <c:formatCode>0%</c:formatCode>
                <c:ptCount val="4"/>
                <c:pt idx="0">
                  <c:v>0.58078602620087338</c:v>
                </c:pt>
                <c:pt idx="1">
                  <c:v>0.3296943231441048</c:v>
                </c:pt>
                <c:pt idx="2">
                  <c:v>4.5851528384279479E-2</c:v>
                </c:pt>
                <c:pt idx="3">
                  <c:v>4.3668122270742356E-2</c:v>
                </c:pt>
              </c:numCache>
            </c:numRef>
          </c:val>
        </c:ser>
        <c:gapWidth val="55"/>
        <c:gapDepth val="55"/>
        <c:shape val="cylinder"/>
        <c:axId val="83946112"/>
        <c:axId val="83964288"/>
        <c:axId val="0"/>
      </c:bar3DChart>
      <c:catAx>
        <c:axId val="8394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964288"/>
        <c:crosses val="autoZero"/>
        <c:auto val="1"/>
        <c:lblAlgn val="ctr"/>
        <c:lblOffset val="100"/>
      </c:catAx>
      <c:valAx>
        <c:axId val="83964288"/>
        <c:scaling>
          <c:orientation val="minMax"/>
        </c:scaling>
        <c:axPos val="l"/>
        <c:majorGridlines/>
        <c:numFmt formatCode="General" sourceLinked="1"/>
        <c:maj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8394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Enero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2018'!$C$22:$E$22</c:f>
              <c:numCache>
                <c:formatCode>General</c:formatCode>
                <c:ptCount val="3"/>
                <c:pt idx="0">
                  <c:v>266</c:v>
                </c:pt>
                <c:pt idx="1">
                  <c:v>119</c:v>
                </c:pt>
                <c:pt idx="2">
                  <c:v>73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3419557747353116E-2"/>
                  <c:y val="-0.1187406222091717"/>
                </c:manualLayout>
              </c:layout>
              <c:showVal val="1"/>
            </c:dLbl>
            <c:dLbl>
              <c:idx val="1"/>
              <c:layout>
                <c:manualLayout>
                  <c:x val="2.0986254829317302E-2"/>
                  <c:y val="-0.16711643125735323"/>
                </c:manualLayout>
              </c:layout>
              <c:showVal val="1"/>
            </c:dLbl>
            <c:dLbl>
              <c:idx val="2"/>
              <c:layout>
                <c:manualLayout>
                  <c:x val="2.2894096177437057E-2"/>
                  <c:y val="-0.11874062220917161"/>
                </c:manualLayout>
              </c:layout>
              <c:showVal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2018'!$C$23:$E$23</c:f>
              <c:numCache>
                <c:formatCode>0%</c:formatCode>
                <c:ptCount val="3"/>
                <c:pt idx="0">
                  <c:v>0.58078602620087338</c:v>
                </c:pt>
                <c:pt idx="1">
                  <c:v>0.25982532751091703</c:v>
                </c:pt>
                <c:pt idx="2">
                  <c:v>0.15938864628820962</c:v>
                </c:pt>
              </c:numCache>
            </c:numRef>
          </c:val>
        </c:ser>
        <c:dLbls>
          <c:showVal val="1"/>
        </c:dLbls>
        <c:shape val="cylinder"/>
        <c:axId val="84006400"/>
        <c:axId val="84007936"/>
        <c:axId val="0"/>
      </c:bar3DChart>
      <c:catAx>
        <c:axId val="84006400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007936"/>
        <c:crosses val="autoZero"/>
        <c:auto val="1"/>
        <c:lblAlgn val="ctr"/>
        <c:lblOffset val="100"/>
      </c:catAx>
      <c:valAx>
        <c:axId val="840079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006400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16E-2"/>
          <c:y val="0.18814161512033614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Enero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Enero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2018'!$H$22:$K$22</c:f>
              <c:numCache>
                <c:formatCode>General</c:formatCode>
                <c:ptCount val="4"/>
                <c:pt idx="0">
                  <c:v>273</c:v>
                </c:pt>
                <c:pt idx="1">
                  <c:v>161</c:v>
                </c:pt>
                <c:pt idx="2">
                  <c:v>7</c:v>
                </c:pt>
                <c:pt idx="3">
                  <c:v>17</c:v>
                </c:pt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3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2018'!$H$23:$K$23</c:f>
              <c:numCache>
                <c:formatCode>0%</c:formatCode>
                <c:ptCount val="4"/>
                <c:pt idx="0">
                  <c:v>0.59606986899563319</c:v>
                </c:pt>
                <c:pt idx="1">
                  <c:v>0.35152838427947597</c:v>
                </c:pt>
                <c:pt idx="2">
                  <c:v>1.5283842794759825E-2</c:v>
                </c:pt>
                <c:pt idx="3">
                  <c:v>3.7117903930131008E-2</c:v>
                </c:pt>
              </c:numCache>
            </c:numRef>
          </c:val>
        </c:ser>
        <c:dLbls>
          <c:showVal val="1"/>
        </c:dLbls>
        <c:shape val="cylinder"/>
        <c:axId val="84050304"/>
        <c:axId val="84051840"/>
        <c:axId val="0"/>
      </c:bar3DChart>
      <c:catAx>
        <c:axId val="840503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051840"/>
        <c:crosses val="autoZero"/>
        <c:auto val="1"/>
        <c:lblAlgn val="ctr"/>
        <c:lblOffset val="100"/>
      </c:catAx>
      <c:valAx>
        <c:axId val="840518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050304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Enero 2018'!$F$184:$F$187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Enero 2018'!$G$184:$G$187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Enero 2018'!$H$184:$H$187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8.2149762250825851E-3"/>
                  <c:y val="-3.624667144247507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Enero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Enero 2018'!$I$184:$I$187</c:f>
              <c:numCache>
                <c:formatCode>General</c:formatCode>
                <c:ptCount val="4"/>
                <c:pt idx="0">
                  <c:v>266</c:v>
                </c:pt>
                <c:pt idx="1">
                  <c:v>156</c:v>
                </c:pt>
                <c:pt idx="2">
                  <c:v>21</c:v>
                </c:pt>
                <c:pt idx="3">
                  <c:v>15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1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2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Enero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Enero 2018'!$J$184:$J$187</c:f>
              <c:numCache>
                <c:formatCode>0%</c:formatCode>
                <c:ptCount val="4"/>
                <c:pt idx="0">
                  <c:v>0.58078602620087338</c:v>
                </c:pt>
                <c:pt idx="1">
                  <c:v>0.34061135371179041</c:v>
                </c:pt>
                <c:pt idx="2">
                  <c:v>4.5851528384279479E-2</c:v>
                </c:pt>
                <c:pt idx="3">
                  <c:v>3.2751091703056769E-2</c:v>
                </c:pt>
              </c:numCache>
            </c:numRef>
          </c:val>
        </c:ser>
        <c:dLbls>
          <c:showVal val="1"/>
        </c:dLbls>
        <c:gapWidth val="79"/>
        <c:shape val="cylinder"/>
        <c:axId val="87874944"/>
        <c:axId val="87889024"/>
        <c:axId val="0"/>
      </c:bar3DChart>
      <c:catAx>
        <c:axId val="8787494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889024"/>
        <c:crosses val="autoZero"/>
        <c:auto val="1"/>
        <c:lblAlgn val="ctr"/>
        <c:lblOffset val="100"/>
      </c:catAx>
      <c:valAx>
        <c:axId val="8788902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787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  <c:pt idx="60">
                  <c:v>Dir. De Turismo</c:v>
                </c:pt>
                <c:pt idx="61">
                  <c:v>Dir. Centro Historico</c:v>
                </c:pt>
              </c:strCache>
            </c:strRef>
          </c:cat>
          <c:val>
            <c:numRef>
              <c:f>'Estadísticas Enero 2018'!$F$238:$F$299</c:f>
              <c:numCache>
                <c:formatCode>General</c:formatCode>
                <c:ptCount val="62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Enero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  <c:pt idx="60">
                  <c:v>Dir. De Turismo</c:v>
                </c:pt>
                <c:pt idx="61">
                  <c:v>Dir. Centro Historico</c:v>
                </c:pt>
              </c:strCache>
            </c:strRef>
          </c:cat>
          <c:val>
            <c:numRef>
              <c:f>'Estadísticas Enero 2018'!$G$238:$G$299</c:f>
              <c:numCache>
                <c:formatCode>General</c:formatCode>
                <c:ptCount val="62"/>
                <c:pt idx="0">
                  <c:v>6</c:v>
                </c:pt>
                <c:pt idx="1">
                  <c:v>1</c:v>
                </c:pt>
                <c:pt idx="2">
                  <c:v>49</c:v>
                </c:pt>
                <c:pt idx="3">
                  <c:v>9</c:v>
                </c:pt>
                <c:pt idx="4">
                  <c:v>8</c:v>
                </c:pt>
                <c:pt idx="5">
                  <c:v>47</c:v>
                </c:pt>
                <c:pt idx="6">
                  <c:v>2</c:v>
                </c:pt>
                <c:pt idx="7">
                  <c:v>108</c:v>
                </c:pt>
                <c:pt idx="8">
                  <c:v>7</c:v>
                </c:pt>
                <c:pt idx="9">
                  <c:v>3</c:v>
                </c:pt>
                <c:pt idx="10">
                  <c:v>18</c:v>
                </c:pt>
                <c:pt idx="11">
                  <c:v>3</c:v>
                </c:pt>
                <c:pt idx="12">
                  <c:v>0</c:v>
                </c:pt>
                <c:pt idx="13">
                  <c:v>23</c:v>
                </c:pt>
                <c:pt idx="14">
                  <c:v>10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25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65</c:v>
                </c:pt>
                <c:pt idx="24">
                  <c:v>112</c:v>
                </c:pt>
                <c:pt idx="25">
                  <c:v>90</c:v>
                </c:pt>
                <c:pt idx="26">
                  <c:v>39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3</c:v>
                </c:pt>
                <c:pt idx="31">
                  <c:v>16</c:v>
                </c:pt>
                <c:pt idx="32">
                  <c:v>19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46</c:v>
                </c:pt>
                <c:pt idx="42">
                  <c:v>93</c:v>
                </c:pt>
                <c:pt idx="43">
                  <c:v>0</c:v>
                </c:pt>
                <c:pt idx="44">
                  <c:v>7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31</c:v>
                </c:pt>
                <c:pt idx="51">
                  <c:v>4</c:v>
                </c:pt>
                <c:pt idx="52">
                  <c:v>1</c:v>
                </c:pt>
                <c:pt idx="53">
                  <c:v>4</c:v>
                </c:pt>
                <c:pt idx="54">
                  <c:v>0</c:v>
                </c:pt>
                <c:pt idx="55">
                  <c:v>3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</c:ser>
        <c:dLbls>
          <c:showVal val="1"/>
        </c:dLbls>
        <c:gapWidth val="75"/>
        <c:shape val="box"/>
        <c:axId val="87935232"/>
        <c:axId val="93069312"/>
        <c:axId val="0"/>
      </c:bar3DChart>
      <c:catAx>
        <c:axId val="879352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93069312"/>
        <c:crosses val="autoZero"/>
        <c:auto val="1"/>
        <c:lblAlgn val="ctr"/>
        <c:lblOffset val="100"/>
      </c:catAx>
      <c:valAx>
        <c:axId val="93069312"/>
        <c:scaling>
          <c:orientation val="minMax"/>
        </c:scaling>
        <c:axPos val="l"/>
        <c:numFmt formatCode="General" sourceLinked="1"/>
        <c:majorTickMark val="none"/>
        <c:tickLblPos val="nextTo"/>
        <c:crossAx val="8793523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2018'!$J$44:$J$59</c:f>
              <c:numCache>
                <c:formatCode>General</c:formatCode>
                <c:ptCount val="16"/>
                <c:pt idx="0">
                  <c:v>12</c:v>
                </c:pt>
                <c:pt idx="1">
                  <c:v>0</c:v>
                </c:pt>
                <c:pt idx="2">
                  <c:v>7</c:v>
                </c:pt>
                <c:pt idx="3">
                  <c:v>72</c:v>
                </c:pt>
                <c:pt idx="4">
                  <c:v>0</c:v>
                </c:pt>
                <c:pt idx="5">
                  <c:v>165</c:v>
                </c:pt>
                <c:pt idx="6">
                  <c:v>116</c:v>
                </c:pt>
                <c:pt idx="7">
                  <c:v>0</c:v>
                </c:pt>
                <c:pt idx="8">
                  <c:v>39</c:v>
                </c:pt>
                <c:pt idx="9">
                  <c:v>0</c:v>
                </c:pt>
                <c:pt idx="10">
                  <c:v>31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11</c:v>
                </c:pt>
                <c:pt idx="15">
                  <c:v>0</c:v>
                </c:pt>
              </c:numCache>
            </c:numRef>
          </c:val>
        </c:ser>
        <c:ser>
          <c:idx val="5"/>
          <c:order val="5"/>
          <c:cat>
            <c:strRef>
              <c:f>'Estadísticas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2018'!$K$44:$K$59</c:f>
              <c:numCache>
                <c:formatCode>General</c:formatCode>
                <c:ptCount val="16"/>
              </c:numCache>
            </c:numRef>
          </c:val>
        </c:ser>
        <c:shape val="box"/>
        <c:axId val="93096960"/>
        <c:axId val="93111040"/>
        <c:axId val="0"/>
      </c:bar3DChart>
      <c:catAx>
        <c:axId val="93096960"/>
        <c:scaling>
          <c:orientation val="minMax"/>
        </c:scaling>
        <c:axPos val="b"/>
        <c:numFmt formatCode="General" sourceLinked="1"/>
        <c:tickLblPos val="nextTo"/>
        <c:crossAx val="93111040"/>
        <c:crosses val="autoZero"/>
        <c:auto val="1"/>
        <c:lblAlgn val="ctr"/>
        <c:lblOffset val="100"/>
      </c:catAx>
      <c:valAx>
        <c:axId val="93111040"/>
        <c:scaling>
          <c:orientation val="minMax"/>
        </c:scaling>
        <c:axPos val="l"/>
        <c:majorGridlines/>
        <c:numFmt formatCode="General" sourceLinked="1"/>
        <c:tickLblPos val="nextTo"/>
        <c:crossAx val="93096960"/>
        <c:crosses val="autoZero"/>
        <c:crossBetween val="between"/>
      </c:valAx>
    </c:plotArea>
    <c:plotVisOnly val="1"/>
    <c:dispBlanksAs val="gap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/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7"/>
  <sheetViews>
    <sheetView tabSelected="1" zoomScale="70" zoomScaleNormal="70" workbookViewId="0">
      <selection activeCell="N51" sqref="N51"/>
    </sheetView>
  </sheetViews>
  <sheetFormatPr baseColWidth="10" defaultRowHeight="1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>
      <c r="A13" s="4"/>
      <c r="B13" s="121" t="s">
        <v>0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1"/>
      <c r="Q13" s="4"/>
    </row>
    <row r="14" spans="1:17" ht="43.5" customHeight="1" thickBot="1">
      <c r="A14" s="4"/>
      <c r="B14" s="123" t="s">
        <v>94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70"/>
      <c r="Q14" s="4"/>
    </row>
    <row r="15" spans="1:17" ht="15.7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>
      <c r="A20" s="4"/>
      <c r="B20" s="5"/>
      <c r="C20" s="111" t="s">
        <v>1</v>
      </c>
      <c r="D20" s="112"/>
      <c r="E20" s="112"/>
      <c r="F20" s="113"/>
      <c r="G20" s="71"/>
      <c r="H20" s="111" t="s">
        <v>2</v>
      </c>
      <c r="I20" s="112"/>
      <c r="J20" s="112"/>
      <c r="K20" s="112"/>
      <c r="L20" s="113"/>
      <c r="M20" s="71"/>
      <c r="N20" s="71"/>
      <c r="O20" s="71"/>
      <c r="P20" s="5"/>
      <c r="Q20" s="4"/>
      <c r="R20" s="2"/>
    </row>
    <row r="21" spans="1:18" s="3" customFormat="1" ht="16.5" thickBot="1">
      <c r="A21" s="12"/>
      <c r="B21" s="13"/>
      <c r="C21" s="72" t="s">
        <v>3</v>
      </c>
      <c r="D21" s="73" t="s">
        <v>4</v>
      </c>
      <c r="E21" s="74" t="s">
        <v>5</v>
      </c>
      <c r="F21" s="72" t="s">
        <v>6</v>
      </c>
      <c r="G21" s="13"/>
      <c r="H21" s="74" t="s">
        <v>7</v>
      </c>
      <c r="I21" s="74" t="s">
        <v>8</v>
      </c>
      <c r="J21" s="72" t="s">
        <v>9</v>
      </c>
      <c r="K21" s="74" t="s">
        <v>10</v>
      </c>
      <c r="L21" s="72" t="s">
        <v>6</v>
      </c>
      <c r="M21" s="13"/>
      <c r="N21" s="13"/>
      <c r="O21" s="13"/>
      <c r="P21" s="12"/>
      <c r="Q21" s="12"/>
    </row>
    <row r="22" spans="1:18" ht="16.5" thickBot="1">
      <c r="A22" s="4"/>
      <c r="B22" s="5"/>
      <c r="C22" s="8">
        <v>266</v>
      </c>
      <c r="D22" s="14">
        <v>119</v>
      </c>
      <c r="E22" s="14">
        <v>73</v>
      </c>
      <c r="F22" s="8">
        <f>SUM(C22:E22)</f>
        <v>458</v>
      </c>
      <c r="G22" s="5"/>
      <c r="H22" s="8">
        <v>273</v>
      </c>
      <c r="I22" s="8">
        <v>161</v>
      </c>
      <c r="J22" s="8">
        <v>7</v>
      </c>
      <c r="K22" s="8">
        <v>17</v>
      </c>
      <c r="L22" s="8">
        <f>SUM(H22:K22)</f>
        <v>458</v>
      </c>
      <c r="M22" s="5"/>
      <c r="N22" s="5"/>
      <c r="O22" s="15"/>
      <c r="P22" s="4"/>
      <c r="Q22" s="4"/>
    </row>
    <row r="23" spans="1:18" ht="16.5" thickBot="1">
      <c r="A23" s="4"/>
      <c r="B23" s="5"/>
      <c r="C23" s="16">
        <f>+C22/F22</f>
        <v>0.58078602620087338</v>
      </c>
      <c r="D23" s="17">
        <f>+D22/F22</f>
        <v>0.25982532751091703</v>
      </c>
      <c r="E23" s="18">
        <f>+E22/F22</f>
        <v>0.15938864628820962</v>
      </c>
      <c r="F23" s="75">
        <f>SUM(C23:E23)</f>
        <v>1</v>
      </c>
      <c r="G23" s="5"/>
      <c r="H23" s="16">
        <f>+H22/L22</f>
        <v>0.59606986899563319</v>
      </c>
      <c r="I23" s="16">
        <f>+I22/L22</f>
        <v>0.35152838427947597</v>
      </c>
      <c r="J23" s="16">
        <f>J22/L22</f>
        <v>1.5283842794759825E-2</v>
      </c>
      <c r="K23" s="16">
        <f>+K22/L22</f>
        <v>3.7117903930131008E-2</v>
      </c>
      <c r="L23" s="75">
        <f>SUM(H23:K23)</f>
        <v>1</v>
      </c>
      <c r="M23" s="5"/>
      <c r="N23" s="5"/>
      <c r="O23" s="15"/>
      <c r="P23" s="4"/>
      <c r="Q23" s="4"/>
    </row>
    <row r="24" spans="1:18" ht="15.7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>
      <c r="A43" s="4"/>
      <c r="B43" s="5"/>
      <c r="C43" s="5"/>
      <c r="D43" s="125" t="s">
        <v>11</v>
      </c>
      <c r="E43" s="125"/>
      <c r="F43" s="125"/>
      <c r="G43" s="125"/>
      <c r="H43" s="125"/>
      <c r="I43" s="125"/>
      <c r="J43" s="125"/>
      <c r="K43" s="125"/>
      <c r="L43" s="125"/>
      <c r="M43" s="125"/>
      <c r="N43" s="5"/>
      <c r="O43" s="5"/>
      <c r="P43" s="5"/>
      <c r="Q43" s="4"/>
    </row>
    <row r="44" spans="1:17" ht="16.5" thickBot="1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114">
        <v>12</v>
      </c>
      <c r="K44" s="115"/>
      <c r="L44" s="116"/>
      <c r="M44" s="16">
        <f>+$J44/$J61</f>
        <v>2.6200873362445413E-2</v>
      </c>
      <c r="N44" s="5"/>
      <c r="O44" s="5"/>
      <c r="P44" s="5"/>
      <c r="Q44" s="4"/>
    </row>
    <row r="45" spans="1:17" ht="16.5" thickBot="1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114">
        <v>0</v>
      </c>
      <c r="K45" s="115"/>
      <c r="L45" s="116"/>
      <c r="M45" s="16">
        <f>+$J45/$J61</f>
        <v>0</v>
      </c>
      <c r="N45" s="5"/>
      <c r="O45" s="5"/>
      <c r="P45" s="5"/>
      <c r="Q45" s="4"/>
    </row>
    <row r="46" spans="1:17" ht="16.5" thickBot="1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114">
        <v>7</v>
      </c>
      <c r="K46" s="115"/>
      <c r="L46" s="116"/>
      <c r="M46" s="16">
        <f>+$J46/$J61</f>
        <v>1.5283842794759825E-2</v>
      </c>
      <c r="N46" s="5"/>
      <c r="O46" s="5"/>
      <c r="P46" s="5"/>
      <c r="Q46" s="4"/>
    </row>
    <row r="47" spans="1:17" ht="16.5" thickBot="1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114">
        <v>72</v>
      </c>
      <c r="K47" s="115"/>
      <c r="L47" s="116"/>
      <c r="M47" s="16">
        <f>+$J47/$J61</f>
        <v>0.15720524017467249</v>
      </c>
      <c r="N47" s="5"/>
      <c r="O47" s="5"/>
      <c r="P47" s="5"/>
      <c r="Q47" s="4"/>
    </row>
    <row r="48" spans="1:17" ht="16.5" thickBot="1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114">
        <v>0</v>
      </c>
      <c r="K48" s="115"/>
      <c r="L48" s="116"/>
      <c r="M48" s="16">
        <f>+$J48/$J61</f>
        <v>0</v>
      </c>
      <c r="N48" s="5"/>
      <c r="O48" s="5"/>
      <c r="P48" s="5"/>
      <c r="Q48" s="4"/>
    </row>
    <row r="49" spans="1:17" ht="16.5" thickBot="1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114">
        <v>165</v>
      </c>
      <c r="K49" s="115"/>
      <c r="L49" s="116"/>
      <c r="M49" s="16">
        <f>+$J49/J61</f>
        <v>0.36026200873362446</v>
      </c>
      <c r="N49" s="5"/>
      <c r="O49" s="5"/>
      <c r="P49" s="5"/>
      <c r="Q49" s="4"/>
    </row>
    <row r="50" spans="1:17" ht="16.5" thickBot="1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114">
        <v>116</v>
      </c>
      <c r="K50" s="115"/>
      <c r="L50" s="116"/>
      <c r="M50" s="16">
        <f>+$J50/J61</f>
        <v>0.25327510917030566</v>
      </c>
      <c r="N50" s="5"/>
      <c r="O50" s="5"/>
      <c r="P50" s="5"/>
      <c r="Q50" s="4"/>
    </row>
    <row r="51" spans="1:17" ht="16.5" thickBot="1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114">
        <v>0</v>
      </c>
      <c r="K51" s="115"/>
      <c r="L51" s="116"/>
      <c r="M51" s="16">
        <f>+$J51/J61</f>
        <v>0</v>
      </c>
      <c r="N51" s="5"/>
      <c r="O51" s="5"/>
      <c r="P51" s="5"/>
      <c r="Q51" s="4"/>
    </row>
    <row r="52" spans="1:17" ht="16.5" thickBot="1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114">
        <v>39</v>
      </c>
      <c r="K52" s="115"/>
      <c r="L52" s="116"/>
      <c r="M52" s="16">
        <f>+$J52/J61</f>
        <v>8.5152838427947602E-2</v>
      </c>
      <c r="N52" s="5"/>
      <c r="O52" s="5"/>
      <c r="P52" s="5"/>
      <c r="Q52" s="4"/>
    </row>
    <row r="53" spans="1:17" ht="16.5" thickBot="1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114">
        <v>0</v>
      </c>
      <c r="K53" s="115"/>
      <c r="L53" s="116"/>
      <c r="M53" s="16">
        <f>+J53/J61</f>
        <v>0</v>
      </c>
      <c r="N53" s="5"/>
      <c r="O53" s="5"/>
      <c r="P53" s="5"/>
      <c r="Q53" s="4"/>
    </row>
    <row r="54" spans="1:17" ht="16.5" thickBot="1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114">
        <v>31</v>
      </c>
      <c r="K54" s="115"/>
      <c r="L54" s="116"/>
      <c r="M54" s="16">
        <f>+$J54/J61</f>
        <v>6.768558951965066E-2</v>
      </c>
      <c r="N54" s="5"/>
      <c r="O54" s="5"/>
      <c r="P54" s="5"/>
      <c r="Q54" s="4"/>
    </row>
    <row r="55" spans="1:17" ht="16.5" thickBot="1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114">
        <v>5</v>
      </c>
      <c r="K55" s="115"/>
      <c r="L55" s="116"/>
      <c r="M55" s="16">
        <f>+$J55/J61</f>
        <v>1.0917030567685589E-2</v>
      </c>
      <c r="N55" s="5"/>
      <c r="O55" s="5"/>
      <c r="P55" s="5"/>
      <c r="Q55" s="4"/>
    </row>
    <row r="56" spans="1:17" ht="16.5" thickBot="1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114">
        <v>0</v>
      </c>
      <c r="K56" s="115"/>
      <c r="L56" s="116"/>
      <c r="M56" s="16">
        <f>+$J56/J61</f>
        <v>0</v>
      </c>
      <c r="N56" s="5"/>
      <c r="O56" s="5"/>
      <c r="P56" s="5"/>
      <c r="Q56" s="4"/>
    </row>
    <row r="57" spans="1:17" ht="16.5" thickBot="1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114">
        <v>0</v>
      </c>
      <c r="K57" s="115"/>
      <c r="L57" s="116"/>
      <c r="M57" s="16">
        <f>+$J57/J61</f>
        <v>0</v>
      </c>
      <c r="N57" s="5"/>
      <c r="O57" s="5"/>
      <c r="P57" s="5"/>
      <c r="Q57" s="4"/>
    </row>
    <row r="58" spans="1:17" ht="16.5" thickBot="1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114">
        <v>11</v>
      </c>
      <c r="K58" s="115"/>
      <c r="L58" s="116"/>
      <c r="M58" s="16">
        <f>+$J58/J61</f>
        <v>2.4017467248908297E-2</v>
      </c>
      <c r="N58" s="5"/>
      <c r="O58" s="5"/>
      <c r="P58" s="5"/>
      <c r="Q58" s="4"/>
    </row>
    <row r="59" spans="1:17" ht="16.5" thickBot="1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114">
        <v>0</v>
      </c>
      <c r="K59" s="115"/>
      <c r="L59" s="116"/>
      <c r="M59" s="16">
        <f>+J59/J61</f>
        <v>0</v>
      </c>
      <c r="N59" s="5"/>
      <c r="O59" s="5"/>
      <c r="P59" s="5"/>
      <c r="Q59" s="4"/>
    </row>
    <row r="60" spans="1:17" s="6" customFormat="1" ht="16.5" thickBot="1">
      <c r="A60" s="4"/>
      <c r="B60" s="5"/>
      <c r="C60" s="5"/>
      <c r="D60" s="5"/>
      <c r="E60" s="5"/>
      <c r="F60" s="5"/>
      <c r="G60" s="5"/>
      <c r="H60" s="5"/>
      <c r="I60" s="5"/>
      <c r="N60" s="5"/>
      <c r="O60" s="5"/>
      <c r="P60" s="5"/>
      <c r="Q60" s="4"/>
    </row>
    <row r="61" spans="1:17" ht="16.5" thickBot="1">
      <c r="A61" s="4"/>
      <c r="B61" s="5"/>
      <c r="C61" s="5"/>
      <c r="D61" s="5"/>
      <c r="E61" s="5"/>
      <c r="F61" s="5"/>
      <c r="G61" s="5"/>
      <c r="H61" s="5"/>
      <c r="I61" s="5"/>
      <c r="J61" s="114">
        <f>SUM(J44:J59)</f>
        <v>458</v>
      </c>
      <c r="K61" s="115"/>
      <c r="L61" s="116"/>
      <c r="M61" s="75">
        <f>SUM(M44:M60)</f>
        <v>0.99999999999999989</v>
      </c>
      <c r="N61" s="5"/>
      <c r="O61" s="5"/>
      <c r="P61" s="5"/>
      <c r="Q61" s="4"/>
    </row>
    <row r="62" spans="1:17" ht="15.7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>
      <c r="A95" s="4"/>
      <c r="B95" s="5"/>
      <c r="C95" s="5"/>
      <c r="D95" s="117" t="s">
        <v>12</v>
      </c>
      <c r="E95" s="118"/>
      <c r="F95" s="118"/>
      <c r="G95" s="118"/>
      <c r="H95" s="118"/>
      <c r="I95" s="118"/>
      <c r="J95" s="119"/>
      <c r="K95" s="76"/>
      <c r="L95" s="76"/>
      <c r="M95" s="5"/>
      <c r="N95" s="5"/>
      <c r="O95" s="5"/>
      <c r="P95" s="5"/>
      <c r="Q95" s="4"/>
    </row>
    <row r="96" spans="1:17" ht="15.75" customHeight="1" thickBot="1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22</v>
      </c>
      <c r="J96" s="29">
        <f>+I96/I102</f>
        <v>4.8034934497816595E-2</v>
      </c>
      <c r="K96" s="30"/>
      <c r="L96" s="30"/>
      <c r="M96" s="5"/>
      <c r="N96" s="5"/>
      <c r="O96" s="5"/>
      <c r="P96" s="5"/>
      <c r="Q96" s="4"/>
    </row>
    <row r="97" spans="1:17" ht="15.75" customHeight="1" thickBot="1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138</v>
      </c>
      <c r="J97" s="29">
        <f>I97/I102</f>
        <v>0.30131004366812225</v>
      </c>
      <c r="K97" s="30"/>
      <c r="L97" s="30"/>
      <c r="M97" s="5"/>
      <c r="N97" s="5"/>
      <c r="O97" s="5"/>
      <c r="P97" s="5"/>
      <c r="Q97" s="4"/>
    </row>
    <row r="98" spans="1:17" ht="15.75" customHeight="1" thickBot="1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247</v>
      </c>
      <c r="J98" s="29">
        <f>+I98/I102</f>
        <v>0.5393013100436681</v>
      </c>
      <c r="K98" s="30"/>
      <c r="L98" s="30"/>
      <c r="M98" s="5"/>
      <c r="N98" s="5"/>
      <c r="O98" s="5"/>
      <c r="P98" s="5"/>
      <c r="Q98" s="4"/>
    </row>
    <row r="99" spans="1:17" ht="15.75" customHeight="1" thickBot="1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41</v>
      </c>
      <c r="J99" s="29">
        <f>I99/I102</f>
        <v>8.9519650655021835E-2</v>
      </c>
      <c r="K99" s="30"/>
      <c r="L99" s="30"/>
      <c r="M99" s="6"/>
      <c r="N99" s="5"/>
      <c r="O99" s="5"/>
      <c r="P99" s="5"/>
      <c r="Q99" s="4"/>
    </row>
    <row r="100" spans="1:17" ht="15.75" customHeight="1" thickBot="1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10</v>
      </c>
      <c r="J100" s="36">
        <f>+I100/I102</f>
        <v>2.1834061135371178E-2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>
      <c r="A102" s="4"/>
      <c r="B102" s="5"/>
      <c r="C102" s="5"/>
      <c r="D102" s="5"/>
      <c r="E102" s="5"/>
      <c r="F102" s="5"/>
      <c r="G102" s="49"/>
      <c r="H102" s="77" t="s">
        <v>6</v>
      </c>
      <c r="I102" s="8">
        <f>SUM(I96:I101)</f>
        <v>458</v>
      </c>
      <c r="J102" s="78">
        <f>SUM(J96:J101)</f>
        <v>1</v>
      </c>
      <c r="K102" s="79"/>
      <c r="L102" s="79"/>
      <c r="M102" s="5"/>
      <c r="N102" s="5"/>
      <c r="O102" s="5"/>
      <c r="P102" s="5"/>
      <c r="Q102" s="4"/>
    </row>
    <row r="103" spans="1:17" ht="15.7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>
      <c r="A105" s="4"/>
      <c r="B105" s="5"/>
      <c r="C105" s="5"/>
      <c r="D105" s="120"/>
      <c r="E105" s="120"/>
      <c r="F105" s="120"/>
      <c r="G105" s="120"/>
      <c r="H105" s="120"/>
      <c r="I105" s="120"/>
      <c r="J105" s="120"/>
      <c r="K105" s="76"/>
      <c r="L105" s="76"/>
      <c r="M105" s="5"/>
      <c r="N105" s="5"/>
      <c r="O105" s="5"/>
      <c r="P105" s="5"/>
      <c r="Q105" s="4"/>
    </row>
    <row r="106" spans="1:17" ht="15.7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>
      <c r="A132" s="4"/>
      <c r="B132" s="5"/>
      <c r="C132" s="5"/>
      <c r="D132" s="5"/>
      <c r="E132" s="111" t="s">
        <v>14</v>
      </c>
      <c r="F132" s="112"/>
      <c r="G132" s="112"/>
      <c r="H132" s="112"/>
      <c r="I132" s="112"/>
      <c r="J132" s="113"/>
      <c r="K132" s="76"/>
      <c r="L132" s="76"/>
      <c r="M132" s="5"/>
      <c r="N132" s="5"/>
      <c r="O132" s="5"/>
      <c r="P132" s="5"/>
      <c r="Q132" s="4"/>
    </row>
    <row r="133" spans="1:17" ht="16.5" thickBot="1">
      <c r="A133" s="4"/>
      <c r="B133" s="5"/>
      <c r="C133" s="5"/>
      <c r="D133" s="5"/>
      <c r="E133" s="105" t="s">
        <v>15</v>
      </c>
      <c r="F133" s="106"/>
      <c r="G133" s="106"/>
      <c r="H133" s="106"/>
      <c r="I133" s="107"/>
      <c r="J133" s="37">
        <v>1028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>
      <c r="A134" s="4"/>
      <c r="B134" s="5"/>
      <c r="C134" s="5"/>
      <c r="D134" s="5"/>
      <c r="E134" s="5"/>
      <c r="F134" s="5"/>
      <c r="G134" s="5"/>
      <c r="H134" s="5"/>
      <c r="I134" s="80" t="s">
        <v>6</v>
      </c>
      <c r="J134" s="8">
        <f>SUM(J133)</f>
        <v>1028</v>
      </c>
      <c r="K134" s="38"/>
      <c r="L134" s="38"/>
      <c r="M134" s="5"/>
      <c r="N134" s="5"/>
      <c r="O134" s="5"/>
      <c r="P134" s="5"/>
      <c r="Q134" s="4"/>
    </row>
    <row r="135" spans="1:17" ht="15.75" customHeight="1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thickBot="1">
      <c r="A137" s="4"/>
      <c r="B137" s="5"/>
      <c r="C137" s="5"/>
      <c r="D137" s="5"/>
      <c r="E137" s="111" t="s">
        <v>16</v>
      </c>
      <c r="F137" s="112"/>
      <c r="G137" s="112"/>
      <c r="H137" s="112"/>
      <c r="I137" s="112"/>
      <c r="J137" s="113"/>
      <c r="K137" s="76"/>
      <c r="L137" s="76"/>
      <c r="M137" s="5"/>
      <c r="N137" s="5"/>
      <c r="O137" s="5"/>
      <c r="P137" s="5"/>
      <c r="Q137" s="4"/>
    </row>
    <row r="138" spans="1:17" ht="16.5" thickBot="1">
      <c r="A138" s="4"/>
      <c r="B138" s="5"/>
      <c r="C138" s="5"/>
      <c r="D138" s="5"/>
      <c r="E138" s="105" t="s">
        <v>17</v>
      </c>
      <c r="F138" s="106"/>
      <c r="G138" s="106"/>
      <c r="H138" s="106"/>
      <c r="I138" s="107"/>
      <c r="J138" s="39">
        <v>494</v>
      </c>
      <c r="K138" s="40"/>
      <c r="L138" s="40"/>
      <c r="M138" s="5"/>
      <c r="N138" s="5"/>
      <c r="O138" s="5"/>
      <c r="P138" s="5"/>
      <c r="Q138" s="4"/>
    </row>
    <row r="139" spans="1:17" ht="19.5" customHeight="1" thickBot="1">
      <c r="A139" s="4"/>
      <c r="B139" s="5"/>
      <c r="C139" s="5"/>
      <c r="D139" s="5"/>
      <c r="E139" s="5"/>
      <c r="F139" s="5"/>
      <c r="G139" s="5"/>
      <c r="H139" s="5"/>
      <c r="I139" s="80" t="s">
        <v>6</v>
      </c>
      <c r="J139" s="8">
        <f>SUM(J138)</f>
        <v>494</v>
      </c>
      <c r="K139" s="38"/>
      <c r="L139" s="38"/>
      <c r="M139" s="5"/>
      <c r="N139" s="5"/>
      <c r="O139" s="5"/>
      <c r="P139" s="5"/>
      <c r="Q139" s="4"/>
    </row>
    <row r="140" spans="1:17" ht="15.7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>
      <c r="A142" s="4"/>
      <c r="B142" s="5"/>
      <c r="C142" s="5"/>
      <c r="D142" s="5"/>
      <c r="E142" s="108" t="s">
        <v>18</v>
      </c>
      <c r="F142" s="109"/>
      <c r="G142" s="109"/>
      <c r="H142" s="109"/>
      <c r="I142" s="109"/>
      <c r="J142" s="110"/>
      <c r="K142" s="81"/>
      <c r="L142" s="81"/>
      <c r="M142" s="5"/>
      <c r="N142" s="5"/>
      <c r="O142" s="5"/>
      <c r="P142" s="5"/>
      <c r="Q142" s="4"/>
    </row>
    <row r="143" spans="1:17" ht="16.5" thickBot="1">
      <c r="A143" s="4"/>
      <c r="B143" s="5"/>
      <c r="C143" s="5"/>
      <c r="D143" s="5"/>
      <c r="E143" s="105" t="s">
        <v>19</v>
      </c>
      <c r="F143" s="106"/>
      <c r="G143" s="106"/>
      <c r="H143" s="106"/>
      <c r="I143" s="107"/>
      <c r="J143" s="39">
        <v>4</v>
      </c>
      <c r="K143" s="40"/>
      <c r="L143" s="40"/>
      <c r="M143" s="5"/>
      <c r="N143" s="5"/>
      <c r="O143" s="5"/>
      <c r="P143" s="5"/>
      <c r="Q143" s="4"/>
    </row>
    <row r="144" spans="1:17" ht="16.5" thickBot="1">
      <c r="A144" s="4"/>
      <c r="B144" s="5"/>
      <c r="C144" s="5"/>
      <c r="D144" s="5"/>
      <c r="E144" s="5"/>
      <c r="F144" s="5"/>
      <c r="G144" s="5"/>
      <c r="H144" s="5"/>
      <c r="I144" s="80" t="s">
        <v>6</v>
      </c>
      <c r="J144" s="8">
        <f>SUM(J143)</f>
        <v>4</v>
      </c>
      <c r="K144" s="38"/>
      <c r="L144" s="38"/>
      <c r="M144" s="5"/>
      <c r="N144" s="5"/>
      <c r="O144" s="5"/>
      <c r="P144" s="5"/>
      <c r="Q144" s="4"/>
    </row>
    <row r="145" spans="1:17" ht="15.75" customHeight="1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>
      <c r="A147" s="4"/>
      <c r="B147" s="5"/>
      <c r="C147" s="5"/>
      <c r="D147" s="5"/>
      <c r="E147" s="108" t="s">
        <v>20</v>
      </c>
      <c r="F147" s="109"/>
      <c r="G147" s="109"/>
      <c r="H147" s="109"/>
      <c r="I147" s="109"/>
      <c r="J147" s="110"/>
      <c r="K147" s="81"/>
      <c r="L147" s="81"/>
      <c r="M147" s="5"/>
      <c r="N147" s="5"/>
      <c r="O147" s="5"/>
      <c r="P147" s="5"/>
      <c r="Q147" s="4"/>
    </row>
    <row r="148" spans="1:17" ht="16.5" thickBot="1">
      <c r="A148" s="4"/>
      <c r="B148" s="5"/>
      <c r="C148" s="5"/>
      <c r="D148" s="5"/>
      <c r="E148" s="105" t="s">
        <v>20</v>
      </c>
      <c r="F148" s="106"/>
      <c r="G148" s="106"/>
      <c r="H148" s="106"/>
      <c r="I148" s="107"/>
      <c r="J148" s="39">
        <v>5</v>
      </c>
      <c r="K148" s="40"/>
      <c r="L148" s="40"/>
      <c r="M148" s="5"/>
      <c r="N148" s="5"/>
      <c r="O148" s="5"/>
      <c r="P148" s="5"/>
      <c r="Q148" s="4"/>
    </row>
    <row r="149" spans="1:17" ht="16.5" thickBot="1">
      <c r="A149" s="4"/>
      <c r="B149" s="5"/>
      <c r="C149" s="5"/>
      <c r="D149" s="5"/>
      <c r="E149" s="41"/>
      <c r="F149" s="41"/>
      <c r="G149" s="41"/>
      <c r="H149" s="41"/>
      <c r="I149" s="80" t="s">
        <v>6</v>
      </c>
      <c r="J149" s="8">
        <f>SUM(J148)</f>
        <v>5</v>
      </c>
      <c r="K149" s="38"/>
      <c r="L149" s="38"/>
      <c r="M149" s="5"/>
      <c r="N149" s="5"/>
      <c r="O149" s="5"/>
      <c r="P149" s="5"/>
      <c r="Q149" s="4"/>
    </row>
    <row r="150" spans="1:17" ht="15.7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>
      <c r="A154" s="4"/>
      <c r="B154" s="5"/>
      <c r="C154" s="5"/>
      <c r="D154" s="111" t="s">
        <v>21</v>
      </c>
      <c r="E154" s="112"/>
      <c r="F154" s="112"/>
      <c r="G154" s="112"/>
      <c r="H154" s="112"/>
      <c r="I154" s="112"/>
      <c r="J154" s="113"/>
      <c r="K154" s="76"/>
      <c r="L154" s="76"/>
      <c r="M154" s="5"/>
      <c r="N154" s="5"/>
      <c r="O154" s="5"/>
      <c r="P154" s="5"/>
      <c r="Q154" s="4"/>
    </row>
    <row r="155" spans="1:17" ht="16.5" thickBot="1">
      <c r="A155" s="4"/>
      <c r="B155" s="5"/>
      <c r="C155" s="5"/>
      <c r="D155" s="42">
        <v>1</v>
      </c>
      <c r="E155" s="102" t="str">
        <f>+'[1]ACUM-MAYO'!A162</f>
        <v>ORDINARIA</v>
      </c>
      <c r="F155" s="103"/>
      <c r="G155" s="103"/>
      <c r="H155" s="104"/>
      <c r="I155" s="33">
        <v>402</v>
      </c>
      <c r="J155" s="43">
        <f>I155/I160</f>
        <v>0.87772925764192145</v>
      </c>
      <c r="K155" s="44"/>
      <c r="L155" s="44"/>
      <c r="M155" s="5"/>
      <c r="N155" s="5"/>
      <c r="O155" s="5"/>
      <c r="P155" s="5"/>
      <c r="Q155" s="4"/>
    </row>
    <row r="156" spans="1:17" ht="19.5" customHeight="1" thickBot="1">
      <c r="A156" s="4"/>
      <c r="B156" s="5"/>
      <c r="C156" s="5"/>
      <c r="D156" s="42">
        <v>2</v>
      </c>
      <c r="E156" s="102" t="str">
        <f>+'[1]ACUM-MAYO'!A163</f>
        <v>FUNDAMENTAL</v>
      </c>
      <c r="F156" s="103"/>
      <c r="G156" s="103"/>
      <c r="H156" s="104"/>
      <c r="I156" s="33">
        <v>30</v>
      </c>
      <c r="J156" s="45">
        <f>I156/I160</f>
        <v>6.5502183406113537E-2</v>
      </c>
      <c r="K156" s="44"/>
      <c r="L156" s="44"/>
      <c r="M156" s="5"/>
      <c r="N156" s="5"/>
      <c r="O156" s="5"/>
      <c r="P156" s="5"/>
      <c r="Q156" s="4"/>
    </row>
    <row r="157" spans="1:17" ht="16.5" thickBot="1">
      <c r="A157" s="4"/>
      <c r="B157" s="5"/>
      <c r="C157" s="5"/>
      <c r="D157" s="46">
        <v>4</v>
      </c>
      <c r="E157" s="102" t="str">
        <f>+'[1]ACUM-MAYO'!A165</f>
        <v>RESERVADA</v>
      </c>
      <c r="F157" s="103"/>
      <c r="G157" s="103"/>
      <c r="H157" s="104"/>
      <c r="I157" s="33">
        <v>25</v>
      </c>
      <c r="J157" s="45">
        <f>I157/I160</f>
        <v>5.458515283842795E-2</v>
      </c>
      <c r="K157" s="44"/>
      <c r="L157" s="44"/>
      <c r="M157" s="5"/>
      <c r="N157" s="5"/>
      <c r="O157" s="5"/>
      <c r="P157" s="5"/>
      <c r="Q157" s="4"/>
    </row>
    <row r="158" spans="1:17" ht="16.5" thickBot="1">
      <c r="A158" s="4"/>
      <c r="B158" s="5"/>
      <c r="C158" s="5"/>
      <c r="D158" s="42">
        <v>3</v>
      </c>
      <c r="E158" s="102" t="s">
        <v>86</v>
      </c>
      <c r="F158" s="103"/>
      <c r="G158" s="103"/>
      <c r="H158" s="104"/>
      <c r="I158" s="33">
        <v>1</v>
      </c>
      <c r="J158" s="47">
        <f>I158/I160</f>
        <v>2.1834061135371178E-3</v>
      </c>
      <c r="K158" s="44"/>
      <c r="L158" s="44"/>
      <c r="M158" s="5"/>
      <c r="N158" s="5"/>
      <c r="O158" s="5"/>
      <c r="P158" s="5"/>
      <c r="Q158" s="4"/>
    </row>
    <row r="159" spans="1:17" ht="16.5" thickBot="1">
      <c r="A159" s="4"/>
      <c r="B159" s="5"/>
      <c r="C159" s="5"/>
      <c r="D159" s="5"/>
      <c r="E159" s="5"/>
      <c r="F159" s="5"/>
      <c r="G159" s="5"/>
      <c r="H159" s="5"/>
      <c r="I159" s="48"/>
      <c r="J159" s="49"/>
      <c r="K159" s="49"/>
      <c r="L159" s="49"/>
      <c r="M159" s="5"/>
      <c r="N159" s="5"/>
      <c r="O159" s="5"/>
      <c r="P159" s="5"/>
      <c r="Q159" s="4"/>
    </row>
    <row r="160" spans="1:17" ht="16.5" thickBot="1">
      <c r="A160" s="4"/>
      <c r="B160" s="5"/>
      <c r="C160" s="5"/>
      <c r="D160" s="5"/>
      <c r="E160" s="7"/>
      <c r="F160" s="7"/>
      <c r="G160" s="7"/>
      <c r="H160" s="82" t="s">
        <v>6</v>
      </c>
      <c r="I160" s="8">
        <f>SUM(I155:I159)</f>
        <v>458</v>
      </c>
      <c r="J160" s="47">
        <f>SUM(J155:J158)</f>
        <v>1</v>
      </c>
      <c r="K160" s="44"/>
      <c r="L160" s="44"/>
      <c r="M160" s="5"/>
      <c r="N160" s="5"/>
      <c r="O160" s="5"/>
      <c r="P160" s="5"/>
      <c r="Q160" s="4"/>
    </row>
    <row r="161" spans="1:17" ht="15.75">
      <c r="A161" s="4"/>
      <c r="B161" s="5"/>
      <c r="C161" s="5"/>
      <c r="D161" s="5"/>
      <c r="E161" s="5"/>
      <c r="F161" s="5"/>
      <c r="G161" s="5"/>
      <c r="H161" s="48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>
      <c r="A162" s="4"/>
      <c r="B162" s="5"/>
      <c r="C162" s="5"/>
      <c r="D162" s="5"/>
      <c r="E162" s="5"/>
      <c r="F162" s="5"/>
      <c r="G162" s="5"/>
      <c r="H162" s="48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>
      <c r="A164" s="4"/>
      <c r="B164" s="5"/>
      <c r="C164" s="5"/>
      <c r="D164" s="5"/>
      <c r="E164" s="5"/>
      <c r="F164" s="5"/>
      <c r="G164" s="5"/>
      <c r="H164" s="48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>
      <c r="A165" s="4"/>
      <c r="B165" s="5"/>
      <c r="C165" s="5"/>
      <c r="D165" s="5"/>
      <c r="E165" s="5"/>
      <c r="F165" s="5"/>
      <c r="G165" s="5"/>
      <c r="H165" s="48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>
      <c r="A166" s="4"/>
      <c r="B166" s="5"/>
      <c r="C166" s="5"/>
      <c r="D166" s="5"/>
      <c r="E166" s="5"/>
      <c r="F166" s="5"/>
      <c r="G166" s="5"/>
      <c r="H166" s="48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>
      <c r="A167" s="4"/>
      <c r="B167" s="5"/>
      <c r="C167" s="5"/>
      <c r="D167" s="5"/>
      <c r="E167" s="5"/>
      <c r="F167" s="5"/>
      <c r="G167" s="5"/>
      <c r="H167" s="48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>
      <c r="A168" s="4"/>
      <c r="B168" s="5"/>
      <c r="C168" s="5"/>
      <c r="D168" s="5"/>
      <c r="E168" s="5"/>
      <c r="F168" s="5"/>
      <c r="G168" s="5"/>
      <c r="H168" s="48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>
      <c r="A169" s="4"/>
      <c r="B169" s="5"/>
      <c r="C169" s="5"/>
      <c r="D169" s="5"/>
      <c r="E169" s="5"/>
      <c r="F169" s="5"/>
      <c r="G169" s="5"/>
      <c r="H169" s="48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>
      <c r="A170" s="4"/>
      <c r="B170" s="5"/>
      <c r="C170" s="5"/>
      <c r="D170" s="5"/>
      <c r="E170" s="5"/>
      <c r="F170" s="5"/>
      <c r="G170" s="5"/>
      <c r="H170" s="48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>
      <c r="A171" s="4"/>
      <c r="B171" s="5"/>
      <c r="C171" s="5"/>
      <c r="D171" s="5"/>
      <c r="E171" s="5"/>
      <c r="F171" s="5"/>
      <c r="G171" s="5"/>
      <c r="H171" s="48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>
      <c r="A172" s="4"/>
      <c r="B172" s="5"/>
      <c r="C172" s="5"/>
      <c r="D172" s="5"/>
      <c r="E172" s="5"/>
      <c r="F172" s="5"/>
      <c r="G172" s="5"/>
      <c r="H172" s="48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>
      <c r="A173" s="4"/>
      <c r="B173" s="5"/>
      <c r="C173" s="5"/>
      <c r="D173" s="5"/>
      <c r="E173" s="5"/>
      <c r="F173" s="5"/>
      <c r="G173" s="5"/>
      <c r="H173" s="48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>
      <c r="A174" s="4"/>
      <c r="B174" s="5"/>
      <c r="C174" s="5"/>
      <c r="D174" s="5"/>
      <c r="E174" s="5"/>
      <c r="F174" s="5"/>
      <c r="G174" s="5"/>
      <c r="H174" s="48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>
      <c r="A175" s="4"/>
      <c r="B175" s="5"/>
      <c r="C175" s="5"/>
      <c r="D175" s="5"/>
      <c r="E175" s="5"/>
      <c r="F175" s="5"/>
      <c r="G175" s="5"/>
      <c r="H175" s="48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>
      <c r="A176" s="4"/>
      <c r="B176" s="5"/>
      <c r="C176" s="5"/>
      <c r="D176" s="5"/>
      <c r="E176" s="5"/>
      <c r="F176" s="5"/>
      <c r="G176" s="5"/>
      <c r="H176" s="48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>
      <c r="A177" s="4"/>
      <c r="B177" s="5"/>
      <c r="C177" s="5"/>
      <c r="D177" s="5"/>
      <c r="E177" s="5"/>
      <c r="F177" s="5"/>
      <c r="G177" s="5"/>
      <c r="H177" s="48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>
      <c r="A178" s="4"/>
      <c r="B178" s="5"/>
      <c r="C178" s="5"/>
      <c r="D178" s="5"/>
      <c r="E178" s="5"/>
      <c r="F178" s="5"/>
      <c r="G178" s="5"/>
      <c r="H178" s="48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>
      <c r="A179" s="4"/>
      <c r="B179" s="5"/>
      <c r="C179" s="5"/>
      <c r="D179" s="5"/>
      <c r="E179" s="5"/>
      <c r="F179" s="5"/>
      <c r="G179" s="5"/>
      <c r="H179" s="48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>
      <c r="A180" s="4"/>
      <c r="B180" s="5"/>
      <c r="C180" s="5"/>
      <c r="D180" s="5"/>
      <c r="E180" s="5"/>
      <c r="F180" s="5"/>
      <c r="G180" s="5"/>
      <c r="H180" s="48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>
      <c r="A181" s="4"/>
      <c r="B181" s="5"/>
      <c r="C181" s="5"/>
      <c r="D181" s="5"/>
      <c r="E181" s="5"/>
      <c r="F181" s="5"/>
      <c r="G181" s="5"/>
      <c r="H181" s="48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>
      <c r="A182" s="4"/>
      <c r="B182" s="5"/>
      <c r="C182" s="5"/>
      <c r="D182" s="5"/>
      <c r="E182" s="5"/>
      <c r="F182" s="5"/>
      <c r="G182" s="5"/>
      <c r="H182" s="48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>
      <c r="A183" s="4"/>
      <c r="B183" s="5"/>
      <c r="C183" s="5"/>
      <c r="D183" s="111" t="s">
        <v>22</v>
      </c>
      <c r="E183" s="112"/>
      <c r="F183" s="112"/>
      <c r="G183" s="112"/>
      <c r="H183" s="112"/>
      <c r="I183" s="112"/>
      <c r="J183" s="113"/>
      <c r="K183" s="76"/>
      <c r="L183" s="76"/>
      <c r="M183" s="5"/>
      <c r="N183" s="5"/>
      <c r="O183" s="5"/>
      <c r="P183" s="5"/>
      <c r="Q183" s="4"/>
    </row>
    <row r="184" spans="1:17" ht="16.5" thickBot="1">
      <c r="A184" s="4"/>
      <c r="B184" s="5"/>
      <c r="C184" s="5"/>
      <c r="D184" s="42">
        <v>1</v>
      </c>
      <c r="E184" s="102" t="str">
        <f>+'[1]ACUM-MAYO'!A173</f>
        <v>ECONOMICA ADMINISTRATIVA</v>
      </c>
      <c r="F184" s="103"/>
      <c r="G184" s="103"/>
      <c r="H184" s="104"/>
      <c r="I184" s="33">
        <v>266</v>
      </c>
      <c r="J184" s="29">
        <f>I184/I189</f>
        <v>0.58078602620087338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>
      <c r="A185" s="4"/>
      <c r="B185" s="5"/>
      <c r="C185" s="5"/>
      <c r="D185" s="42">
        <v>2</v>
      </c>
      <c r="E185" s="102" t="str">
        <f>+'[1]ACUM-MAYO'!A174</f>
        <v>TRAMITE</v>
      </c>
      <c r="F185" s="103"/>
      <c r="G185" s="103"/>
      <c r="H185" s="104"/>
      <c r="I185" s="33">
        <v>156</v>
      </c>
      <c r="J185" s="50">
        <f>I185/I189</f>
        <v>0.34061135371179041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>
      <c r="A186" s="4"/>
      <c r="B186" s="5"/>
      <c r="C186" s="5"/>
      <c r="D186" s="42">
        <v>3</v>
      </c>
      <c r="E186" s="102" t="str">
        <f>+'[1]ACUM-MAYO'!A175</f>
        <v>SERV. PUB.</v>
      </c>
      <c r="F186" s="103"/>
      <c r="G186" s="103"/>
      <c r="H186" s="104"/>
      <c r="I186" s="33">
        <v>21</v>
      </c>
      <c r="J186" s="50">
        <f>I186/I189</f>
        <v>4.5851528384279479E-2</v>
      </c>
      <c r="K186" s="30"/>
      <c r="L186" s="30"/>
      <c r="M186" s="5"/>
      <c r="N186" s="5"/>
      <c r="O186" s="5"/>
      <c r="P186" s="5"/>
      <c r="Q186" s="4"/>
    </row>
    <row r="187" spans="1:17" ht="16.5" thickBot="1">
      <c r="A187" s="4"/>
      <c r="B187" s="5"/>
      <c r="C187" s="5"/>
      <c r="D187" s="42">
        <v>4</v>
      </c>
      <c r="E187" s="102" t="str">
        <f>+'[1]ACUM-MAYO'!A176</f>
        <v>LEGAL</v>
      </c>
      <c r="F187" s="103"/>
      <c r="G187" s="103"/>
      <c r="H187" s="104"/>
      <c r="I187" s="33">
        <v>15</v>
      </c>
      <c r="J187" s="51">
        <f>I187/I189</f>
        <v>3.2751091703056769E-2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>
      <c r="A189" s="4"/>
      <c r="B189" s="5"/>
      <c r="C189" s="5"/>
      <c r="D189" s="5"/>
      <c r="E189" s="5"/>
      <c r="F189" s="5"/>
      <c r="G189" s="5"/>
      <c r="H189" s="80" t="s">
        <v>6</v>
      </c>
      <c r="I189" s="8">
        <f>SUM(I184:I187)</f>
        <v>458</v>
      </c>
      <c r="J189" s="78">
        <f>SUM(J184:J187)</f>
        <v>1</v>
      </c>
      <c r="K189" s="79"/>
      <c r="L189" s="79"/>
      <c r="M189" s="5"/>
      <c r="N189" s="5"/>
      <c r="O189" s="5"/>
      <c r="P189" s="5"/>
      <c r="Q189" s="4"/>
    </row>
    <row r="190" spans="1:17" ht="15.7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>
      <c r="A206" s="4"/>
      <c r="B206" s="5"/>
      <c r="C206" s="5"/>
      <c r="D206" s="7"/>
      <c r="E206" s="7"/>
      <c r="F206" s="7"/>
      <c r="G206" s="5"/>
      <c r="H206" s="48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>
      <c r="A207" s="4"/>
      <c r="B207" s="5"/>
      <c r="C207" s="5"/>
      <c r="D207" s="7"/>
      <c r="E207" s="7"/>
      <c r="F207" s="7"/>
      <c r="G207" s="5"/>
      <c r="H207" s="48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>
      <c r="A208" s="4"/>
      <c r="B208" s="5"/>
      <c r="C208" s="5"/>
      <c r="D208" s="7"/>
      <c r="E208" s="7"/>
      <c r="F208" s="7"/>
      <c r="G208" s="5"/>
      <c r="H208" s="48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>
      <c r="A209" s="4"/>
      <c r="B209" s="5"/>
      <c r="C209" s="5"/>
      <c r="D209" s="7"/>
      <c r="E209" s="7"/>
      <c r="F209" s="7"/>
      <c r="G209" s="5"/>
      <c r="H209" s="48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>
      <c r="A210" s="4"/>
      <c r="B210" s="5"/>
      <c r="C210" s="5"/>
      <c r="D210" s="111" t="s">
        <v>23</v>
      </c>
      <c r="E210" s="112"/>
      <c r="F210" s="112"/>
      <c r="G210" s="112"/>
      <c r="H210" s="112"/>
      <c r="I210" s="112"/>
      <c r="J210" s="113"/>
      <c r="K210" s="76"/>
      <c r="L210" s="76"/>
      <c r="M210" s="5"/>
      <c r="N210" s="5"/>
      <c r="O210" s="5"/>
      <c r="P210" s="5"/>
      <c r="Q210" s="4"/>
    </row>
    <row r="211" spans="1:17" ht="16.5" thickBot="1">
      <c r="A211" s="4"/>
      <c r="B211" s="5"/>
      <c r="C211" s="5"/>
      <c r="D211" s="42">
        <v>1</v>
      </c>
      <c r="E211" s="52" t="str">
        <f>+'[1]ACUM-MAYO'!A186</f>
        <v>INFOMEX</v>
      </c>
      <c r="F211" s="28"/>
      <c r="G211" s="28"/>
      <c r="H211" s="53"/>
      <c r="I211" s="33">
        <v>266</v>
      </c>
      <c r="J211" s="29">
        <f>I211/I216</f>
        <v>0.58078602620087338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>
      <c r="A212" s="4"/>
      <c r="B212" s="5"/>
      <c r="C212" s="5"/>
      <c r="D212" s="42">
        <v>2</v>
      </c>
      <c r="E212" s="52" t="str">
        <f>+'[1]ACUM-MAYO'!A187</f>
        <v>CORREO ELECTRONICO</v>
      </c>
      <c r="F212" s="28"/>
      <c r="G212" s="28"/>
      <c r="H212" s="53"/>
      <c r="I212" s="33">
        <v>151</v>
      </c>
      <c r="J212" s="29">
        <f>I212/I216</f>
        <v>0.3296943231441048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>
      <c r="A213" s="4"/>
      <c r="B213" s="5"/>
      <c r="C213" s="5"/>
      <c r="D213" s="42">
        <v>3</v>
      </c>
      <c r="E213" s="52" t="str">
        <f>+'[1]ACUM-MAYO'!A188</f>
        <v>NOTIFICACIÓN PERSONAL</v>
      </c>
      <c r="F213" s="28"/>
      <c r="G213" s="28"/>
      <c r="H213" s="53"/>
      <c r="I213" s="33">
        <v>21</v>
      </c>
      <c r="J213" s="29">
        <f>I213/I216</f>
        <v>4.5851528384279479E-2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>
      <c r="A214" s="4"/>
      <c r="B214" s="5"/>
      <c r="C214" s="5"/>
      <c r="D214" s="42">
        <v>4</v>
      </c>
      <c r="E214" s="52" t="str">
        <f>+'[1]ACUM-MAYO'!A189</f>
        <v>LISTAS</v>
      </c>
      <c r="F214" s="28"/>
      <c r="G214" s="54"/>
      <c r="H214" s="55"/>
      <c r="I214" s="33">
        <v>20</v>
      </c>
      <c r="J214" s="29">
        <f>I214/I216</f>
        <v>4.3668122270742356E-2</v>
      </c>
      <c r="K214" s="30"/>
      <c r="L214" s="30"/>
      <c r="M214" s="5"/>
      <c r="N214" s="56"/>
      <c r="O214" s="5"/>
      <c r="P214" s="5"/>
      <c r="Q214" s="4"/>
    </row>
    <row r="215" spans="1:17" ht="15.75" customHeight="1" thickBot="1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6"/>
      <c r="O215" s="5"/>
      <c r="P215" s="5"/>
      <c r="Q215" s="4"/>
    </row>
    <row r="216" spans="1:17" ht="15.75" customHeight="1" thickBot="1">
      <c r="A216" s="4"/>
      <c r="B216" s="5"/>
      <c r="C216" s="5"/>
      <c r="D216" s="5"/>
      <c r="E216" s="7"/>
      <c r="F216" s="7"/>
      <c r="G216" s="7"/>
      <c r="H216" s="80" t="s">
        <v>6</v>
      </c>
      <c r="I216" s="8">
        <f>SUM(I211:I215)</f>
        <v>458</v>
      </c>
      <c r="J216" s="78">
        <f>SUM(J211:J215)</f>
        <v>1.0000000000000002</v>
      </c>
      <c r="K216" s="79"/>
      <c r="L216" s="79"/>
      <c r="M216" s="5"/>
      <c r="N216" s="5"/>
      <c r="O216" s="5"/>
      <c r="P216" s="5"/>
      <c r="Q216" s="4"/>
    </row>
    <row r="217" spans="1:17" ht="15.7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>
      <c r="A237" s="4"/>
      <c r="B237" s="5"/>
      <c r="C237" s="5"/>
      <c r="D237" s="108" t="s">
        <v>24</v>
      </c>
      <c r="E237" s="109"/>
      <c r="F237" s="109"/>
      <c r="G237" s="110"/>
      <c r="H237" s="57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>
      <c r="A238" s="4"/>
      <c r="B238" s="5"/>
      <c r="C238" s="5"/>
      <c r="D238" s="58">
        <v>1</v>
      </c>
      <c r="E238" s="89" t="s">
        <v>26</v>
      </c>
      <c r="F238" s="90"/>
      <c r="G238" s="86">
        <v>6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>
      <c r="A239" s="4"/>
      <c r="B239" s="5"/>
      <c r="C239" s="60"/>
      <c r="D239" s="8">
        <v>2</v>
      </c>
      <c r="E239" s="87" t="s">
        <v>27</v>
      </c>
      <c r="F239" s="88"/>
      <c r="G239" s="59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>
      <c r="A240" s="4"/>
      <c r="B240" s="5"/>
      <c r="C240" s="61"/>
      <c r="D240" s="8">
        <v>3</v>
      </c>
      <c r="E240" s="87" t="s">
        <v>28</v>
      </c>
      <c r="F240" s="88"/>
      <c r="G240" s="59">
        <v>49</v>
      </c>
      <c r="H240" s="5"/>
      <c r="I240" s="5"/>
      <c r="J240" s="5"/>
      <c r="K240" s="5"/>
      <c r="L240" s="5"/>
      <c r="M240" s="5"/>
      <c r="N240" s="5"/>
      <c r="O240" s="5"/>
      <c r="P240" s="4"/>
      <c r="Q240" s="62"/>
    </row>
    <row r="241" spans="1:17" ht="20.100000000000001" customHeight="1" thickBot="1">
      <c r="A241" s="4"/>
      <c r="B241" s="5"/>
      <c r="C241" s="61"/>
      <c r="D241" s="8">
        <v>4</v>
      </c>
      <c r="E241" s="87" t="s">
        <v>29</v>
      </c>
      <c r="F241" s="88"/>
      <c r="G241" s="59">
        <v>9</v>
      </c>
      <c r="H241" s="5"/>
      <c r="I241" s="5"/>
      <c r="J241" s="5"/>
      <c r="K241" s="5"/>
      <c r="L241" s="5"/>
      <c r="M241" s="5"/>
      <c r="N241" s="5"/>
      <c r="O241" s="5"/>
      <c r="P241" s="4"/>
      <c r="Q241" s="62"/>
    </row>
    <row r="242" spans="1:17" ht="20.100000000000001" customHeight="1" thickBot="1">
      <c r="A242" s="4"/>
      <c r="B242" s="5"/>
      <c r="C242" s="61"/>
      <c r="D242" s="8">
        <v>5</v>
      </c>
      <c r="E242" s="87" t="s">
        <v>30</v>
      </c>
      <c r="F242" s="88"/>
      <c r="G242" s="59">
        <v>8</v>
      </c>
      <c r="H242" s="5"/>
      <c r="I242" s="5"/>
      <c r="J242" s="5"/>
      <c r="K242" s="5"/>
      <c r="L242" s="5"/>
      <c r="M242" s="5"/>
      <c r="N242" s="5"/>
      <c r="O242" s="5"/>
      <c r="P242" s="4"/>
      <c r="Q242" s="62"/>
    </row>
    <row r="243" spans="1:17" ht="20.100000000000001" customHeight="1" thickBot="1">
      <c r="A243" s="4"/>
      <c r="B243" s="5"/>
      <c r="C243" s="61"/>
      <c r="D243" s="8">
        <v>6</v>
      </c>
      <c r="E243" s="87" t="s">
        <v>31</v>
      </c>
      <c r="F243" s="88"/>
      <c r="G243" s="59">
        <v>47</v>
      </c>
      <c r="H243" s="5"/>
      <c r="I243" s="5"/>
      <c r="J243" s="5"/>
      <c r="K243" s="5"/>
      <c r="L243" s="5"/>
      <c r="M243" s="5"/>
      <c r="N243" s="5"/>
      <c r="O243" s="5"/>
      <c r="P243" s="4"/>
      <c r="Q243" s="62"/>
    </row>
    <row r="244" spans="1:17" ht="20.100000000000001" customHeight="1" thickBot="1">
      <c r="A244" s="4"/>
      <c r="B244" s="5"/>
      <c r="C244" s="61"/>
      <c r="D244" s="8">
        <v>7</v>
      </c>
      <c r="E244" s="87" t="s">
        <v>32</v>
      </c>
      <c r="F244" s="88"/>
      <c r="G244" s="59">
        <v>2</v>
      </c>
      <c r="H244" s="5"/>
      <c r="I244" s="5"/>
      <c r="J244" s="5"/>
      <c r="K244" s="5"/>
      <c r="L244" s="5"/>
      <c r="M244" s="5"/>
      <c r="N244" s="5"/>
      <c r="O244" s="5"/>
      <c r="P244" s="4"/>
      <c r="Q244" s="62"/>
    </row>
    <row r="245" spans="1:17" ht="20.100000000000001" customHeight="1" thickBot="1">
      <c r="A245" s="4"/>
      <c r="B245" s="5"/>
      <c r="C245" s="61"/>
      <c r="D245" s="8">
        <v>8</v>
      </c>
      <c r="E245" s="87" t="s">
        <v>33</v>
      </c>
      <c r="F245" s="88"/>
      <c r="G245" s="59">
        <v>108</v>
      </c>
      <c r="H245" s="5"/>
      <c r="I245" s="126"/>
      <c r="J245" s="126"/>
      <c r="K245" s="63"/>
      <c r="L245" s="63"/>
      <c r="M245" s="5"/>
      <c r="N245" s="5"/>
      <c r="O245" s="5"/>
      <c r="P245" s="4"/>
      <c r="Q245" s="62"/>
    </row>
    <row r="246" spans="1:17" ht="20.100000000000001" customHeight="1" thickBot="1">
      <c r="A246" s="4"/>
      <c r="B246" s="5"/>
      <c r="C246" s="61"/>
      <c r="D246" s="8">
        <v>9</v>
      </c>
      <c r="E246" s="87" t="s">
        <v>34</v>
      </c>
      <c r="F246" s="88"/>
      <c r="G246" s="59">
        <v>7</v>
      </c>
      <c r="H246" s="5"/>
      <c r="I246" s="5"/>
      <c r="J246" s="5"/>
      <c r="K246" s="5"/>
      <c r="L246" s="5"/>
      <c r="M246" s="5"/>
      <c r="N246" s="5"/>
      <c r="O246" s="5"/>
      <c r="P246" s="4"/>
      <c r="Q246" s="62"/>
    </row>
    <row r="247" spans="1:17" ht="20.100000000000001" customHeight="1" thickBot="1">
      <c r="A247" s="4"/>
      <c r="B247" s="5"/>
      <c r="C247" s="61"/>
      <c r="D247" s="8">
        <v>10</v>
      </c>
      <c r="E247" s="87" t="s">
        <v>35</v>
      </c>
      <c r="F247" s="88"/>
      <c r="G247" s="59">
        <v>3</v>
      </c>
      <c r="H247" s="5"/>
      <c r="I247" s="5"/>
      <c r="J247" s="5"/>
      <c r="K247" s="5"/>
      <c r="L247" s="5"/>
      <c r="M247" s="5"/>
      <c r="N247" s="5"/>
      <c r="O247" s="5"/>
      <c r="P247" s="4"/>
      <c r="Q247" s="62"/>
    </row>
    <row r="248" spans="1:17" ht="20.100000000000001" customHeight="1" thickBot="1">
      <c r="A248" s="4"/>
      <c r="B248" s="5"/>
      <c r="C248" s="61"/>
      <c r="D248" s="8">
        <v>11</v>
      </c>
      <c r="E248" s="87" t="s">
        <v>36</v>
      </c>
      <c r="F248" s="88"/>
      <c r="G248" s="59">
        <v>18</v>
      </c>
      <c r="H248" s="5"/>
      <c r="I248" s="5"/>
      <c r="J248" s="5"/>
      <c r="K248" s="5"/>
      <c r="L248" s="5"/>
      <c r="M248" s="5"/>
      <c r="N248" s="5"/>
      <c r="O248" s="5"/>
      <c r="P248" s="4"/>
      <c r="Q248" s="62"/>
    </row>
    <row r="249" spans="1:17" ht="20.100000000000001" customHeight="1" thickBot="1">
      <c r="A249" s="4"/>
      <c r="B249" s="5"/>
      <c r="C249" s="61"/>
      <c r="D249" s="8">
        <v>12</v>
      </c>
      <c r="E249" s="87" t="s">
        <v>37</v>
      </c>
      <c r="F249" s="88"/>
      <c r="G249" s="59">
        <v>3</v>
      </c>
      <c r="H249" s="5"/>
      <c r="I249" s="5"/>
      <c r="J249" s="5"/>
      <c r="K249" s="5"/>
      <c r="L249" s="5"/>
      <c r="M249" s="5"/>
      <c r="N249" s="5"/>
      <c r="O249" s="5"/>
      <c r="P249" s="4"/>
      <c r="Q249" s="62"/>
    </row>
    <row r="250" spans="1:17" ht="20.100000000000001" customHeight="1" thickBot="1">
      <c r="A250" s="4"/>
      <c r="B250" s="5"/>
      <c r="C250" s="61"/>
      <c r="D250" s="8">
        <v>13</v>
      </c>
      <c r="E250" s="87" t="s">
        <v>38</v>
      </c>
      <c r="F250" s="88"/>
      <c r="G250" s="59">
        <v>0</v>
      </c>
      <c r="H250" s="5"/>
      <c r="I250" s="5"/>
      <c r="J250" s="5"/>
      <c r="K250" s="5"/>
      <c r="L250" s="5"/>
      <c r="M250" s="5"/>
      <c r="N250" s="5"/>
      <c r="O250" s="5"/>
      <c r="P250" s="4"/>
      <c r="Q250" s="62"/>
    </row>
    <row r="251" spans="1:17" ht="20.100000000000001" customHeight="1" thickBot="1">
      <c r="A251" s="4"/>
      <c r="B251" s="5"/>
      <c r="C251" s="61"/>
      <c r="D251" s="8">
        <v>14</v>
      </c>
      <c r="E251" s="87" t="s">
        <v>39</v>
      </c>
      <c r="F251" s="88"/>
      <c r="G251" s="59">
        <v>23</v>
      </c>
      <c r="H251" s="5"/>
      <c r="I251" s="5"/>
      <c r="J251" s="5"/>
      <c r="K251" s="5"/>
      <c r="L251" s="5"/>
      <c r="M251" s="5"/>
      <c r="N251" s="5"/>
      <c r="O251" s="5"/>
      <c r="P251" s="4"/>
      <c r="Q251" s="62"/>
    </row>
    <row r="252" spans="1:17" ht="20.100000000000001" customHeight="1" thickBot="1">
      <c r="A252" s="4"/>
      <c r="B252" s="5"/>
      <c r="C252" s="61"/>
      <c r="D252" s="8">
        <v>15</v>
      </c>
      <c r="E252" s="87" t="s">
        <v>40</v>
      </c>
      <c r="F252" s="88"/>
      <c r="G252" s="59">
        <v>10</v>
      </c>
      <c r="H252" s="5"/>
      <c r="I252" s="5"/>
      <c r="J252" s="5"/>
      <c r="K252" s="5"/>
      <c r="L252" s="5"/>
      <c r="M252" s="5"/>
      <c r="N252" s="5"/>
      <c r="O252" s="5"/>
      <c r="P252" s="4"/>
      <c r="Q252" s="62"/>
    </row>
    <row r="253" spans="1:17" ht="20.100000000000001" customHeight="1" thickBot="1">
      <c r="A253" s="4"/>
      <c r="B253" s="5"/>
      <c r="C253" s="61"/>
      <c r="D253" s="8">
        <v>16</v>
      </c>
      <c r="E253" s="87" t="s">
        <v>41</v>
      </c>
      <c r="F253" s="88"/>
      <c r="G253" s="59">
        <v>1</v>
      </c>
      <c r="H253" s="5"/>
      <c r="I253" s="5"/>
      <c r="J253" s="5"/>
      <c r="K253" s="5"/>
      <c r="L253" s="5"/>
      <c r="M253" s="5"/>
      <c r="N253" s="5"/>
      <c r="O253" s="5"/>
      <c r="P253" s="4"/>
      <c r="Q253" s="62"/>
    </row>
    <row r="254" spans="1:17" ht="20.100000000000001" customHeight="1" thickBot="1">
      <c r="A254" s="4"/>
      <c r="B254" s="5"/>
      <c r="C254" s="61"/>
      <c r="D254" s="8">
        <v>17</v>
      </c>
      <c r="E254" s="87" t="s">
        <v>42</v>
      </c>
      <c r="F254" s="88"/>
      <c r="G254" s="59">
        <v>0</v>
      </c>
      <c r="H254" s="5"/>
      <c r="I254" s="5"/>
      <c r="J254" s="5"/>
      <c r="K254" s="5"/>
      <c r="L254" s="5"/>
      <c r="M254" s="5"/>
      <c r="N254" s="5"/>
      <c r="O254" s="5"/>
      <c r="P254" s="4"/>
      <c r="Q254" s="62"/>
    </row>
    <row r="255" spans="1:17" ht="20.100000000000001" customHeight="1" thickBot="1">
      <c r="A255" s="4"/>
      <c r="B255" s="5"/>
      <c r="C255" s="61"/>
      <c r="D255" s="8">
        <v>18</v>
      </c>
      <c r="E255" s="87" t="s">
        <v>43</v>
      </c>
      <c r="F255" s="88"/>
      <c r="G255" s="59">
        <v>1</v>
      </c>
      <c r="H255" s="5"/>
      <c r="I255" s="5"/>
      <c r="J255" s="5"/>
      <c r="K255" s="5"/>
      <c r="L255" s="5"/>
      <c r="M255" s="5"/>
      <c r="N255" s="5"/>
      <c r="O255" s="5"/>
      <c r="P255" s="4"/>
      <c r="Q255" s="62"/>
    </row>
    <row r="256" spans="1:17" ht="20.100000000000001" customHeight="1" thickBot="1">
      <c r="A256" s="4"/>
      <c r="B256" s="5"/>
      <c r="C256" s="61"/>
      <c r="D256" s="8">
        <v>19</v>
      </c>
      <c r="E256" s="87" t="s">
        <v>44</v>
      </c>
      <c r="F256" s="88"/>
      <c r="G256" s="59">
        <v>3</v>
      </c>
      <c r="H256" s="5"/>
      <c r="I256" s="5"/>
      <c r="J256" s="5"/>
      <c r="K256" s="5"/>
      <c r="L256" s="5"/>
      <c r="M256" s="5"/>
      <c r="N256" s="5"/>
      <c r="O256" s="5"/>
      <c r="P256" s="4"/>
      <c r="Q256" s="62"/>
    </row>
    <row r="257" spans="1:17" ht="20.100000000000001" customHeight="1" thickBot="1">
      <c r="A257" s="4"/>
      <c r="B257" s="5"/>
      <c r="C257" s="61"/>
      <c r="D257" s="8">
        <v>20</v>
      </c>
      <c r="E257" s="87" t="s">
        <v>45</v>
      </c>
      <c r="F257" s="88"/>
      <c r="G257" s="59">
        <v>25</v>
      </c>
      <c r="H257" s="5"/>
      <c r="I257" s="5"/>
      <c r="J257" s="5"/>
      <c r="K257" s="5"/>
      <c r="L257" s="5"/>
      <c r="M257" s="5"/>
      <c r="N257" s="5"/>
      <c r="O257" s="5"/>
      <c r="P257" s="4"/>
      <c r="Q257" s="62"/>
    </row>
    <row r="258" spans="1:17" ht="20.100000000000001" customHeight="1" thickBot="1">
      <c r="A258" s="4"/>
      <c r="B258" s="5"/>
      <c r="C258" s="61"/>
      <c r="D258" s="8">
        <v>21</v>
      </c>
      <c r="E258" s="87" t="s">
        <v>46</v>
      </c>
      <c r="F258" s="88"/>
      <c r="G258" s="59">
        <v>2</v>
      </c>
      <c r="H258" s="5"/>
      <c r="I258" s="5"/>
      <c r="J258" s="5"/>
      <c r="K258" s="5"/>
      <c r="L258" s="5"/>
      <c r="M258" s="5"/>
      <c r="N258" s="5"/>
      <c r="O258" s="5"/>
      <c r="P258" s="4"/>
      <c r="Q258" s="62"/>
    </row>
    <row r="259" spans="1:17" ht="20.100000000000001" customHeight="1" thickBot="1">
      <c r="A259" s="4"/>
      <c r="B259" s="5"/>
      <c r="C259" s="61"/>
      <c r="D259" s="8">
        <v>22</v>
      </c>
      <c r="E259" s="87" t="s">
        <v>47</v>
      </c>
      <c r="F259" s="88"/>
      <c r="G259" s="59">
        <v>2</v>
      </c>
      <c r="H259" s="5"/>
      <c r="I259" s="5"/>
      <c r="J259" s="5"/>
      <c r="K259" s="5"/>
      <c r="L259" s="5"/>
      <c r="M259" s="5"/>
      <c r="N259" s="5"/>
      <c r="O259" s="5"/>
      <c r="P259" s="4"/>
      <c r="Q259" s="62"/>
    </row>
    <row r="260" spans="1:17" ht="20.100000000000001" customHeight="1" thickBot="1">
      <c r="A260" s="4"/>
      <c r="B260" s="5"/>
      <c r="C260" s="61"/>
      <c r="D260" s="8">
        <v>23</v>
      </c>
      <c r="E260" s="87" t="s">
        <v>48</v>
      </c>
      <c r="F260" s="88"/>
      <c r="G260" s="59">
        <v>3</v>
      </c>
      <c r="H260" s="5"/>
      <c r="I260" s="5"/>
      <c r="J260" s="5"/>
      <c r="K260" s="5"/>
      <c r="L260" s="5"/>
      <c r="M260" s="5"/>
      <c r="N260" s="5"/>
      <c r="O260" s="5"/>
      <c r="P260" s="4"/>
      <c r="Q260" s="62"/>
    </row>
    <row r="261" spans="1:17" ht="20.100000000000001" customHeight="1" thickBot="1">
      <c r="A261" s="4"/>
      <c r="B261" s="5"/>
      <c r="C261" s="61"/>
      <c r="D261" s="8">
        <v>24</v>
      </c>
      <c r="E261" s="87" t="s">
        <v>49</v>
      </c>
      <c r="F261" s="88"/>
      <c r="G261" s="59">
        <v>65</v>
      </c>
      <c r="H261" s="5"/>
      <c r="I261" s="5"/>
      <c r="J261" s="5"/>
      <c r="K261" s="5"/>
      <c r="L261" s="5"/>
      <c r="M261" s="5"/>
      <c r="N261" s="5"/>
      <c r="O261" s="5"/>
      <c r="P261" s="4"/>
      <c r="Q261" s="62"/>
    </row>
    <row r="262" spans="1:17" ht="20.100000000000001" customHeight="1" thickBot="1">
      <c r="A262" s="4"/>
      <c r="B262" s="5"/>
      <c r="C262" s="61"/>
      <c r="D262" s="8">
        <v>25</v>
      </c>
      <c r="E262" s="87" t="s">
        <v>50</v>
      </c>
      <c r="F262" s="88"/>
      <c r="G262" s="59">
        <v>112</v>
      </c>
      <c r="H262" s="5"/>
      <c r="I262" s="5"/>
      <c r="J262" s="5"/>
      <c r="K262" s="5"/>
      <c r="L262" s="5"/>
      <c r="M262" s="5"/>
      <c r="N262" s="5"/>
      <c r="O262" s="5"/>
      <c r="P262" s="4"/>
      <c r="Q262" s="62"/>
    </row>
    <row r="263" spans="1:17" ht="20.100000000000001" customHeight="1" thickBot="1">
      <c r="A263" s="4"/>
      <c r="B263" s="5"/>
      <c r="C263" s="61"/>
      <c r="D263" s="8">
        <v>26</v>
      </c>
      <c r="E263" s="87" t="s">
        <v>51</v>
      </c>
      <c r="F263" s="88"/>
      <c r="G263" s="59">
        <v>90</v>
      </c>
      <c r="H263" s="5"/>
      <c r="I263" s="5"/>
      <c r="J263" s="5"/>
      <c r="K263" s="5"/>
      <c r="L263" s="5"/>
      <c r="M263" s="5"/>
      <c r="N263" s="5"/>
      <c r="O263" s="5"/>
      <c r="P263" s="4"/>
      <c r="Q263" s="62"/>
    </row>
    <row r="264" spans="1:17" ht="20.100000000000001" customHeight="1" thickBot="1">
      <c r="A264" s="4"/>
      <c r="B264" s="5"/>
      <c r="C264" s="61"/>
      <c r="D264" s="8">
        <v>27</v>
      </c>
      <c r="E264" s="87" t="s">
        <v>52</v>
      </c>
      <c r="F264" s="100"/>
      <c r="G264" s="59">
        <v>39</v>
      </c>
      <c r="H264" s="5"/>
      <c r="I264" s="5"/>
      <c r="J264" s="5"/>
      <c r="K264" s="5"/>
      <c r="L264" s="5"/>
      <c r="M264" s="5"/>
      <c r="N264" s="5"/>
      <c r="O264" s="5"/>
      <c r="P264" s="4"/>
      <c r="Q264" s="62"/>
    </row>
    <row r="265" spans="1:17" ht="20.100000000000001" customHeight="1" thickBot="1">
      <c r="A265" s="4"/>
      <c r="B265" s="5"/>
      <c r="C265" s="61"/>
      <c r="D265" s="8">
        <v>28</v>
      </c>
      <c r="E265" s="87" t="s">
        <v>53</v>
      </c>
      <c r="F265" s="88"/>
      <c r="G265" s="59">
        <v>7</v>
      </c>
      <c r="H265" s="5"/>
      <c r="I265" s="5"/>
      <c r="J265" s="5"/>
      <c r="K265" s="5"/>
      <c r="L265" s="5"/>
      <c r="M265" s="5"/>
      <c r="N265" s="5"/>
      <c r="O265" s="5"/>
      <c r="P265" s="4"/>
      <c r="Q265" s="62"/>
    </row>
    <row r="266" spans="1:17" ht="20.100000000000001" customHeight="1" thickBot="1">
      <c r="A266" s="4"/>
      <c r="B266" s="5"/>
      <c r="C266" s="61"/>
      <c r="D266" s="8">
        <v>29</v>
      </c>
      <c r="E266" s="87" t="s">
        <v>54</v>
      </c>
      <c r="F266" s="88"/>
      <c r="G266" s="59">
        <v>4</v>
      </c>
      <c r="H266" s="5"/>
      <c r="I266" s="5"/>
      <c r="J266" s="5"/>
      <c r="K266" s="5"/>
      <c r="L266" s="5"/>
      <c r="M266" s="5"/>
      <c r="N266" s="5"/>
      <c r="O266" s="5"/>
      <c r="P266" s="4"/>
      <c r="Q266" s="62"/>
    </row>
    <row r="267" spans="1:17" ht="20.100000000000001" customHeight="1" thickBot="1">
      <c r="A267" s="4"/>
      <c r="B267" s="5"/>
      <c r="C267" s="61"/>
      <c r="D267" s="8">
        <v>30</v>
      </c>
      <c r="E267" s="87" t="s">
        <v>55</v>
      </c>
      <c r="F267" s="88"/>
      <c r="G267" s="59">
        <v>7</v>
      </c>
      <c r="H267" s="5"/>
      <c r="I267" s="5"/>
      <c r="J267" s="5"/>
      <c r="K267" s="5"/>
      <c r="L267" s="5"/>
      <c r="M267" s="5"/>
      <c r="N267" s="5"/>
      <c r="O267" s="5"/>
      <c r="P267" s="4"/>
      <c r="Q267" s="62"/>
    </row>
    <row r="268" spans="1:17" ht="20.100000000000001" customHeight="1" thickBot="1">
      <c r="A268" s="4"/>
      <c r="B268" s="5"/>
      <c r="C268" s="61"/>
      <c r="D268" s="8">
        <v>31</v>
      </c>
      <c r="E268" s="87" t="s">
        <v>56</v>
      </c>
      <c r="F268" s="88"/>
      <c r="G268" s="59">
        <v>3</v>
      </c>
      <c r="H268" s="5"/>
      <c r="I268" s="5"/>
      <c r="J268" s="5"/>
      <c r="K268" s="5"/>
      <c r="L268" s="5"/>
      <c r="M268" s="5"/>
      <c r="N268" s="5"/>
      <c r="O268" s="5"/>
      <c r="P268" s="4"/>
      <c r="Q268" s="62"/>
    </row>
    <row r="269" spans="1:17" ht="20.100000000000001" customHeight="1" thickBot="1">
      <c r="A269" s="4"/>
      <c r="B269" s="5"/>
      <c r="C269" s="61"/>
      <c r="D269" s="8">
        <v>32</v>
      </c>
      <c r="E269" s="87" t="s">
        <v>57</v>
      </c>
      <c r="F269" s="88"/>
      <c r="G269" s="59">
        <v>16</v>
      </c>
      <c r="H269" s="5"/>
      <c r="I269" s="5"/>
      <c r="J269" s="5"/>
      <c r="K269" s="5"/>
      <c r="L269" s="5"/>
      <c r="M269" s="5"/>
      <c r="N269" s="5"/>
      <c r="O269" s="5"/>
      <c r="P269" s="4"/>
      <c r="Q269" s="62"/>
    </row>
    <row r="270" spans="1:17" ht="20.100000000000001" customHeight="1" thickBot="1">
      <c r="A270" s="4"/>
      <c r="B270" s="5"/>
      <c r="C270" s="61"/>
      <c r="D270" s="8">
        <v>33</v>
      </c>
      <c r="E270" s="87" t="s">
        <v>58</v>
      </c>
      <c r="F270" s="88"/>
      <c r="G270" s="59">
        <v>19</v>
      </c>
      <c r="H270" s="5"/>
      <c r="I270" s="5"/>
      <c r="J270" s="5"/>
      <c r="K270" s="5"/>
      <c r="L270" s="5"/>
      <c r="M270" s="5"/>
      <c r="N270" s="5"/>
      <c r="O270" s="5"/>
      <c r="P270" s="4"/>
      <c r="Q270" s="62"/>
    </row>
    <row r="271" spans="1:17" ht="20.100000000000001" customHeight="1" thickBot="1">
      <c r="A271" s="4"/>
      <c r="B271" s="5"/>
      <c r="C271" s="61"/>
      <c r="D271" s="8">
        <v>34</v>
      </c>
      <c r="E271" s="87" t="s">
        <v>59</v>
      </c>
      <c r="F271" s="88"/>
      <c r="G271" s="59">
        <v>2</v>
      </c>
      <c r="H271" s="5"/>
      <c r="I271" s="5"/>
      <c r="J271" s="5"/>
      <c r="K271" s="5"/>
      <c r="L271" s="5"/>
      <c r="M271" s="5"/>
      <c r="N271" s="5"/>
      <c r="O271" s="5"/>
      <c r="P271" s="4"/>
      <c r="Q271" s="62"/>
    </row>
    <row r="272" spans="1:17" ht="20.100000000000001" customHeight="1" thickBot="1">
      <c r="A272" s="4"/>
      <c r="B272" s="5"/>
      <c r="C272" s="61"/>
      <c r="D272" s="8">
        <v>35</v>
      </c>
      <c r="E272" s="87" t="s">
        <v>60</v>
      </c>
      <c r="F272" s="88"/>
      <c r="G272" s="59">
        <v>2</v>
      </c>
      <c r="H272" s="5"/>
      <c r="I272" s="5"/>
      <c r="J272" s="5"/>
      <c r="K272" s="5"/>
      <c r="L272" s="5"/>
      <c r="M272" s="5"/>
      <c r="N272" s="5"/>
      <c r="O272" s="5"/>
      <c r="P272" s="4"/>
      <c r="Q272" s="62"/>
    </row>
    <row r="273" spans="1:17" ht="20.100000000000001" customHeight="1" thickBot="1">
      <c r="A273" s="4"/>
      <c r="B273" s="5"/>
      <c r="C273" s="61"/>
      <c r="D273" s="8">
        <v>36</v>
      </c>
      <c r="E273" s="87" t="s">
        <v>61</v>
      </c>
      <c r="F273" s="88"/>
      <c r="G273" s="59">
        <v>1</v>
      </c>
      <c r="H273" s="5"/>
      <c r="I273" s="5"/>
      <c r="J273" s="5"/>
      <c r="K273" s="5"/>
      <c r="L273" s="5"/>
      <c r="M273" s="5"/>
      <c r="N273" s="5"/>
      <c r="O273" s="5"/>
      <c r="P273" s="4"/>
      <c r="Q273" s="62"/>
    </row>
    <row r="274" spans="1:17" ht="20.100000000000001" customHeight="1" thickBot="1">
      <c r="A274" s="4"/>
      <c r="B274" s="5"/>
      <c r="C274" s="61"/>
      <c r="D274" s="8">
        <v>37</v>
      </c>
      <c r="E274" s="87" t="s">
        <v>62</v>
      </c>
      <c r="F274" s="88"/>
      <c r="G274" s="59">
        <v>2</v>
      </c>
      <c r="H274" s="5"/>
      <c r="I274" s="5"/>
      <c r="J274" s="5"/>
      <c r="K274" s="5"/>
      <c r="L274" s="5"/>
      <c r="M274" s="5"/>
      <c r="N274" s="5"/>
      <c r="O274" s="5"/>
      <c r="P274" s="4"/>
      <c r="Q274" s="62"/>
    </row>
    <row r="275" spans="1:17" ht="20.100000000000001" customHeight="1" thickBot="1">
      <c r="A275" s="4"/>
      <c r="B275" s="5"/>
      <c r="C275" s="61"/>
      <c r="D275" s="8">
        <v>38</v>
      </c>
      <c r="E275" s="87" t="s">
        <v>63</v>
      </c>
      <c r="F275" s="88"/>
      <c r="G275" s="59">
        <v>2</v>
      </c>
      <c r="H275" s="5"/>
      <c r="I275" s="5"/>
      <c r="J275" s="5"/>
      <c r="K275" s="5"/>
      <c r="L275" s="5"/>
      <c r="M275" s="5"/>
      <c r="N275" s="5"/>
      <c r="O275" s="5"/>
      <c r="P275" s="4"/>
      <c r="Q275" s="62"/>
    </row>
    <row r="276" spans="1:17" ht="20.100000000000001" customHeight="1" thickBot="1">
      <c r="A276" s="4"/>
      <c r="B276" s="5"/>
      <c r="C276" s="61"/>
      <c r="D276" s="8">
        <v>39</v>
      </c>
      <c r="E276" s="87" t="s">
        <v>64</v>
      </c>
      <c r="F276" s="88"/>
      <c r="G276" s="59">
        <v>3</v>
      </c>
      <c r="H276" s="5"/>
      <c r="I276" s="5"/>
      <c r="J276" s="5"/>
      <c r="K276" s="5"/>
      <c r="L276" s="5"/>
      <c r="M276" s="5"/>
      <c r="N276" s="5"/>
      <c r="O276" s="5"/>
      <c r="P276" s="4"/>
      <c r="Q276" s="62"/>
    </row>
    <row r="277" spans="1:17" ht="20.100000000000001" customHeight="1" thickBot="1">
      <c r="A277" s="4"/>
      <c r="B277" s="5"/>
      <c r="C277" s="61"/>
      <c r="D277" s="8">
        <v>40</v>
      </c>
      <c r="E277" s="87" t="s">
        <v>65</v>
      </c>
      <c r="F277" s="88"/>
      <c r="G277" s="59">
        <v>3</v>
      </c>
      <c r="H277" s="5"/>
      <c r="I277" s="5"/>
      <c r="J277" s="5"/>
      <c r="K277" s="5"/>
      <c r="L277" s="5"/>
      <c r="M277" s="5"/>
      <c r="N277" s="5"/>
      <c r="O277" s="5"/>
      <c r="P277" s="4"/>
      <c r="Q277" s="62"/>
    </row>
    <row r="278" spans="1:17" ht="20.100000000000001" customHeight="1" thickBot="1">
      <c r="A278" s="4"/>
      <c r="B278" s="5"/>
      <c r="C278" s="61"/>
      <c r="D278" s="8">
        <v>41</v>
      </c>
      <c r="E278" s="87" t="s">
        <v>66</v>
      </c>
      <c r="F278" s="88"/>
      <c r="G278" s="59">
        <v>4</v>
      </c>
      <c r="H278" s="5"/>
      <c r="I278" s="5"/>
      <c r="J278" s="5"/>
      <c r="K278" s="5"/>
      <c r="L278" s="5"/>
      <c r="M278" s="5"/>
      <c r="N278" s="5"/>
      <c r="O278" s="5"/>
      <c r="P278" s="4"/>
      <c r="Q278" s="62"/>
    </row>
    <row r="279" spans="1:17" ht="20.100000000000001" customHeight="1" thickBot="1">
      <c r="A279" s="4"/>
      <c r="B279" s="5"/>
      <c r="C279" s="61"/>
      <c r="D279" s="8">
        <v>42</v>
      </c>
      <c r="E279" s="87" t="s">
        <v>67</v>
      </c>
      <c r="F279" s="88"/>
      <c r="G279" s="59">
        <v>46</v>
      </c>
      <c r="H279" s="5"/>
      <c r="I279" s="5"/>
      <c r="J279" s="5"/>
      <c r="K279" s="5"/>
      <c r="L279" s="5"/>
      <c r="M279" s="5"/>
      <c r="N279" s="5"/>
      <c r="O279" s="5"/>
      <c r="P279" s="4"/>
      <c r="Q279" s="62"/>
    </row>
    <row r="280" spans="1:17" ht="20.100000000000001" customHeight="1" thickBot="1">
      <c r="A280" s="4"/>
      <c r="B280" s="5"/>
      <c r="C280" s="61"/>
      <c r="D280" s="8">
        <v>43</v>
      </c>
      <c r="E280" s="87" t="s">
        <v>68</v>
      </c>
      <c r="F280" s="88"/>
      <c r="G280" s="59">
        <v>93</v>
      </c>
      <c r="H280" s="5"/>
      <c r="I280" s="5"/>
      <c r="J280" s="5"/>
      <c r="K280" s="5"/>
      <c r="L280" s="5"/>
      <c r="M280" s="5"/>
      <c r="N280" s="5"/>
      <c r="O280" s="5"/>
      <c r="P280" s="4"/>
      <c r="Q280" s="62"/>
    </row>
    <row r="281" spans="1:17" ht="20.100000000000001" customHeight="1" thickBot="1">
      <c r="A281" s="4"/>
      <c r="B281" s="5"/>
      <c r="C281" s="61"/>
      <c r="D281" s="8">
        <v>44</v>
      </c>
      <c r="E281" s="87" t="s">
        <v>69</v>
      </c>
      <c r="F281" s="88"/>
      <c r="G281" s="59">
        <v>0</v>
      </c>
      <c r="H281" s="5"/>
      <c r="I281" s="5"/>
      <c r="J281" s="5"/>
      <c r="K281" s="5"/>
      <c r="L281" s="5"/>
      <c r="M281" s="5"/>
      <c r="N281" s="5"/>
      <c r="O281" s="5"/>
      <c r="P281" s="4"/>
      <c r="Q281" s="62"/>
    </row>
    <row r="282" spans="1:17" ht="20.100000000000001" customHeight="1" thickBot="1">
      <c r="A282" s="4"/>
      <c r="B282" s="5"/>
      <c r="C282" s="61"/>
      <c r="D282" s="8">
        <v>45</v>
      </c>
      <c r="E282" s="87" t="s">
        <v>70</v>
      </c>
      <c r="F282" s="88"/>
      <c r="G282" s="59">
        <v>7</v>
      </c>
      <c r="H282" s="5"/>
      <c r="I282" s="5"/>
      <c r="J282" s="5"/>
      <c r="K282" s="5"/>
      <c r="L282" s="5"/>
      <c r="M282" s="5"/>
      <c r="N282" s="5"/>
      <c r="O282" s="5"/>
      <c r="P282" s="4"/>
      <c r="Q282" s="62"/>
    </row>
    <row r="283" spans="1:17" ht="20.100000000000001" customHeight="1" thickBot="1">
      <c r="A283" s="4"/>
      <c r="B283" s="5"/>
      <c r="C283" s="61"/>
      <c r="D283" s="8">
        <v>46</v>
      </c>
      <c r="E283" s="93" t="s">
        <v>76</v>
      </c>
      <c r="F283" s="94"/>
      <c r="G283" s="59">
        <v>3</v>
      </c>
      <c r="H283" s="5"/>
      <c r="I283" s="5"/>
      <c r="J283" s="5"/>
      <c r="K283" s="5"/>
      <c r="L283" s="5"/>
      <c r="M283" s="5"/>
      <c r="N283" s="5"/>
      <c r="O283" s="5"/>
      <c r="P283" s="4"/>
      <c r="Q283" s="62"/>
    </row>
    <row r="284" spans="1:17" ht="20.100000000000001" customHeight="1" thickBot="1">
      <c r="A284" s="4"/>
      <c r="B284" s="5"/>
      <c r="C284" s="61"/>
      <c r="D284" s="8">
        <v>47</v>
      </c>
      <c r="E284" s="93" t="s">
        <v>77</v>
      </c>
      <c r="F284" s="94"/>
      <c r="G284" s="59">
        <v>0</v>
      </c>
      <c r="H284" s="5"/>
      <c r="I284" s="5"/>
      <c r="J284" s="5"/>
      <c r="K284" s="5"/>
      <c r="L284" s="5"/>
      <c r="M284" s="5"/>
      <c r="N284" s="5"/>
      <c r="O284" s="5"/>
      <c r="P284" s="4"/>
      <c r="Q284" s="62"/>
    </row>
    <row r="285" spans="1:17" ht="20.100000000000001" customHeight="1" thickBot="1">
      <c r="A285" s="4"/>
      <c r="B285" s="5"/>
      <c r="C285" s="61"/>
      <c r="D285" s="8">
        <v>48</v>
      </c>
      <c r="E285" s="93" t="s">
        <v>78</v>
      </c>
      <c r="F285" s="94"/>
      <c r="G285" s="59">
        <v>0</v>
      </c>
      <c r="H285" s="5"/>
      <c r="I285" s="5"/>
      <c r="J285" s="5"/>
      <c r="K285" s="5"/>
      <c r="L285" s="5"/>
      <c r="M285" s="5"/>
      <c r="N285" s="5"/>
      <c r="O285" s="5"/>
      <c r="P285" s="4"/>
      <c r="Q285" s="62"/>
    </row>
    <row r="286" spans="1:17" ht="20.100000000000001" customHeight="1" thickBot="1">
      <c r="A286" s="4"/>
      <c r="B286" s="5"/>
      <c r="C286" s="61"/>
      <c r="D286" s="8">
        <v>49</v>
      </c>
      <c r="E286" s="93" t="s">
        <v>79</v>
      </c>
      <c r="F286" s="94"/>
      <c r="G286" s="59">
        <v>0</v>
      </c>
      <c r="H286" s="5"/>
      <c r="I286" s="5"/>
      <c r="J286" s="5"/>
      <c r="K286" s="5"/>
      <c r="L286" s="5"/>
      <c r="M286" s="5"/>
      <c r="N286" s="5"/>
      <c r="O286" s="5"/>
      <c r="P286" s="4"/>
      <c r="Q286" s="62"/>
    </row>
    <row r="287" spans="1:17" ht="20.100000000000001" customHeight="1" thickBot="1">
      <c r="A287" s="4"/>
      <c r="B287" s="5"/>
      <c r="C287" s="61"/>
      <c r="D287" s="8">
        <v>50</v>
      </c>
      <c r="E287" s="93" t="s">
        <v>80</v>
      </c>
      <c r="F287" s="94"/>
      <c r="G287" s="64">
        <v>0</v>
      </c>
      <c r="H287" s="5"/>
      <c r="I287" s="5"/>
      <c r="J287" s="5"/>
      <c r="K287" s="5"/>
      <c r="L287" s="5"/>
      <c r="M287" s="5"/>
      <c r="N287" s="5"/>
      <c r="O287" s="5"/>
      <c r="P287" s="4"/>
      <c r="Q287" s="62"/>
    </row>
    <row r="288" spans="1:17" ht="20.100000000000001" customHeight="1" thickBot="1">
      <c r="A288" s="4"/>
      <c r="B288" s="5"/>
      <c r="C288" s="61"/>
      <c r="D288" s="8">
        <v>51</v>
      </c>
      <c r="E288" s="65" t="s">
        <v>81</v>
      </c>
      <c r="F288" s="66"/>
      <c r="G288" s="59">
        <v>31</v>
      </c>
      <c r="H288" s="5"/>
      <c r="I288" s="5"/>
      <c r="J288" s="5"/>
      <c r="K288" s="5"/>
      <c r="L288" s="5"/>
      <c r="M288" s="5"/>
      <c r="N288" s="5"/>
      <c r="O288" s="5"/>
      <c r="P288" s="4"/>
      <c r="Q288" s="62"/>
    </row>
    <row r="289" spans="1:17" ht="20.100000000000001" customHeight="1" thickBot="1">
      <c r="A289" s="4"/>
      <c r="B289" s="5"/>
      <c r="C289" s="61"/>
      <c r="D289" s="8">
        <v>52</v>
      </c>
      <c r="E289" s="93" t="s">
        <v>82</v>
      </c>
      <c r="F289" s="94"/>
      <c r="G289" s="59">
        <v>4</v>
      </c>
      <c r="H289" s="5"/>
      <c r="I289" s="5"/>
      <c r="J289" s="5"/>
      <c r="K289" s="5"/>
      <c r="L289" s="5"/>
      <c r="M289" s="5"/>
      <c r="N289" s="5"/>
      <c r="O289" s="5"/>
      <c r="P289" s="4"/>
      <c r="Q289" s="62"/>
    </row>
    <row r="290" spans="1:17" ht="20.100000000000001" customHeight="1" thickBot="1">
      <c r="A290" s="4"/>
      <c r="B290" s="5"/>
      <c r="C290" s="61"/>
      <c r="D290" s="8">
        <v>53</v>
      </c>
      <c r="E290" s="93" t="s">
        <v>83</v>
      </c>
      <c r="F290" s="94"/>
      <c r="G290" s="59">
        <v>1</v>
      </c>
      <c r="H290" s="5"/>
      <c r="I290" s="5"/>
      <c r="J290" s="5"/>
      <c r="K290" s="5"/>
      <c r="L290" s="5"/>
      <c r="M290" s="5"/>
      <c r="N290" s="5"/>
      <c r="O290" s="5"/>
      <c r="P290" s="4"/>
      <c r="Q290" s="62"/>
    </row>
    <row r="291" spans="1:17" ht="20.100000000000001" customHeight="1" thickBot="1">
      <c r="A291" s="4"/>
      <c r="B291" s="5"/>
      <c r="C291" s="61"/>
      <c r="D291" s="8">
        <v>54</v>
      </c>
      <c r="E291" s="93" t="s">
        <v>84</v>
      </c>
      <c r="F291" s="94"/>
      <c r="G291" s="59">
        <v>4</v>
      </c>
      <c r="H291" s="5"/>
      <c r="I291" s="5"/>
      <c r="J291" s="5"/>
      <c r="K291" s="5"/>
      <c r="L291" s="5"/>
      <c r="M291" s="5"/>
      <c r="N291" s="5"/>
      <c r="O291" s="5"/>
      <c r="P291" s="4"/>
      <c r="Q291" s="62"/>
    </row>
    <row r="292" spans="1:17" ht="20.100000000000001" customHeight="1" thickBot="1">
      <c r="A292" s="4"/>
      <c r="B292" s="5"/>
      <c r="C292" s="61"/>
      <c r="D292" s="8">
        <v>55</v>
      </c>
      <c r="E292" s="93" t="s">
        <v>85</v>
      </c>
      <c r="F292" s="94"/>
      <c r="G292" s="59">
        <v>0</v>
      </c>
      <c r="H292" s="5"/>
      <c r="I292" s="5"/>
      <c r="J292" s="5"/>
      <c r="K292" s="5"/>
      <c r="L292" s="5"/>
      <c r="M292" s="5"/>
      <c r="N292" s="5"/>
      <c r="O292" s="5"/>
      <c r="P292" s="4"/>
      <c r="Q292" s="62"/>
    </row>
    <row r="293" spans="1:17" ht="20.100000000000001" customHeight="1" thickBot="1">
      <c r="A293" s="4"/>
      <c r="B293" s="5"/>
      <c r="C293" s="61"/>
      <c r="D293" s="8">
        <v>56</v>
      </c>
      <c r="E293" s="93" t="s">
        <v>87</v>
      </c>
      <c r="F293" s="94"/>
      <c r="G293" s="59">
        <v>3</v>
      </c>
      <c r="H293" s="5"/>
      <c r="I293" s="5"/>
      <c r="J293" s="5"/>
      <c r="K293" s="5"/>
      <c r="L293" s="5"/>
      <c r="M293" s="5"/>
      <c r="N293" s="5"/>
      <c r="O293" s="5"/>
      <c r="P293" s="4"/>
      <c r="Q293" s="62"/>
    </row>
    <row r="294" spans="1:17" ht="20.100000000000001" customHeight="1" thickBot="1">
      <c r="A294" s="4"/>
      <c r="B294" s="5"/>
      <c r="C294" s="61"/>
      <c r="D294" s="8">
        <v>57</v>
      </c>
      <c r="E294" s="93" t="s">
        <v>88</v>
      </c>
      <c r="F294" s="94"/>
      <c r="G294" s="59">
        <v>0</v>
      </c>
      <c r="H294" s="5"/>
      <c r="I294" s="5"/>
      <c r="J294" s="5"/>
      <c r="K294" s="5"/>
      <c r="L294" s="5"/>
      <c r="M294" s="5"/>
      <c r="N294" s="5"/>
      <c r="O294" s="5"/>
      <c r="P294" s="4"/>
      <c r="Q294" s="62"/>
    </row>
    <row r="295" spans="1:17" ht="20.100000000000001" customHeight="1" thickBot="1">
      <c r="A295" s="4"/>
      <c r="B295" s="5"/>
      <c r="C295" s="6"/>
      <c r="D295" s="8">
        <v>58</v>
      </c>
      <c r="E295" s="95" t="s">
        <v>89</v>
      </c>
      <c r="F295" s="96"/>
      <c r="G295" s="64">
        <v>1</v>
      </c>
      <c r="H295" s="5"/>
      <c r="I295" s="5"/>
      <c r="J295" s="5"/>
      <c r="K295" s="5"/>
      <c r="L295" s="5"/>
      <c r="M295" s="5"/>
      <c r="N295" s="5"/>
      <c r="O295" s="5"/>
      <c r="P295" s="4"/>
      <c r="Q295" s="62"/>
    </row>
    <row r="296" spans="1:17" ht="20.100000000000001" customHeight="1" thickBot="1">
      <c r="A296" s="4"/>
      <c r="B296" s="5"/>
      <c r="C296" s="61"/>
      <c r="D296" s="67">
        <v>59</v>
      </c>
      <c r="E296" s="95" t="s">
        <v>90</v>
      </c>
      <c r="F296" s="96"/>
      <c r="G296" s="64">
        <v>0</v>
      </c>
      <c r="H296" s="5"/>
      <c r="I296" s="5"/>
      <c r="J296" s="5"/>
      <c r="K296" s="5"/>
      <c r="L296" s="5"/>
      <c r="M296" s="5"/>
      <c r="N296" s="5"/>
      <c r="O296" s="5"/>
      <c r="P296" s="4"/>
      <c r="Q296" s="62"/>
    </row>
    <row r="297" spans="1:17" ht="20.100000000000001" customHeight="1" thickBot="1">
      <c r="A297" s="4"/>
      <c r="B297" s="5"/>
      <c r="C297" s="61"/>
      <c r="D297" s="68">
        <v>60</v>
      </c>
      <c r="E297" s="97" t="s">
        <v>91</v>
      </c>
      <c r="F297" s="95"/>
      <c r="G297" s="59">
        <v>1</v>
      </c>
      <c r="H297" s="5"/>
      <c r="I297" s="5"/>
      <c r="J297" s="5"/>
      <c r="K297" s="5"/>
      <c r="L297" s="5"/>
      <c r="M297" s="5"/>
      <c r="N297" s="5"/>
      <c r="O297" s="5"/>
      <c r="P297" s="4"/>
      <c r="Q297" s="62"/>
    </row>
    <row r="298" spans="1:17" ht="15.75" customHeight="1" thickBot="1">
      <c r="A298" s="4"/>
      <c r="B298" s="5"/>
      <c r="C298" s="5"/>
      <c r="D298" s="68">
        <v>61</v>
      </c>
      <c r="E298" s="101" t="s">
        <v>92</v>
      </c>
      <c r="F298" s="95"/>
      <c r="G298" s="64">
        <v>0</v>
      </c>
      <c r="H298" s="5"/>
      <c r="I298" s="5"/>
      <c r="J298" s="5"/>
      <c r="K298" s="5"/>
      <c r="L298" s="5"/>
      <c r="M298" s="5"/>
      <c r="N298" s="5"/>
      <c r="O298" s="5"/>
      <c r="P298" s="4"/>
      <c r="Q298" s="62"/>
    </row>
    <row r="299" spans="1:17" ht="15.75" customHeight="1" thickBot="1">
      <c r="A299" s="4"/>
      <c r="B299" s="5"/>
      <c r="C299" s="5"/>
      <c r="D299" s="69">
        <v>62</v>
      </c>
      <c r="E299" s="96" t="s">
        <v>93</v>
      </c>
      <c r="F299" s="96"/>
      <c r="G299" s="59">
        <v>0</v>
      </c>
      <c r="H299" s="5"/>
      <c r="I299" s="5"/>
      <c r="J299" s="5"/>
      <c r="K299" s="5"/>
      <c r="L299" s="5"/>
      <c r="M299" s="5"/>
      <c r="N299" s="5"/>
      <c r="O299" s="5"/>
      <c r="P299" s="4"/>
      <c r="Q299" s="62"/>
    </row>
    <row r="300" spans="1:17" ht="15.75" customHeight="1" thickBot="1">
      <c r="A300" s="4"/>
      <c r="B300" s="5"/>
      <c r="C300" s="6"/>
      <c r="D300" s="6"/>
      <c r="E300" s="91" t="s">
        <v>6</v>
      </c>
      <c r="F300" s="92"/>
      <c r="G300" s="83">
        <f>SUM(G238:G299)</f>
        <v>906</v>
      </c>
      <c r="H300" s="6"/>
      <c r="I300" s="6"/>
      <c r="J300" s="6"/>
      <c r="K300" s="6"/>
      <c r="L300" s="6"/>
      <c r="M300" s="6"/>
      <c r="N300" s="6"/>
      <c r="O300" s="6"/>
      <c r="P300" s="4"/>
      <c r="Q300" s="62"/>
    </row>
    <row r="301" spans="1:17" ht="15.75" customHeight="1" thickBot="1">
      <c r="A301" s="4"/>
      <c r="B301" s="98" t="s">
        <v>25</v>
      </c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4"/>
      <c r="Q301" s="62"/>
    </row>
    <row r="302" spans="1:17" ht="15.75" customHeight="1">
      <c r="A302" s="4"/>
      <c r="B302" s="5"/>
      <c r="C302" s="61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62"/>
    </row>
    <row r="303" spans="1:17" ht="15.75" customHeight="1">
      <c r="A303" s="4"/>
      <c r="B303" s="5"/>
      <c r="C303" s="61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62"/>
    </row>
    <row r="304" spans="1:17" ht="15.75">
      <c r="A304" s="4"/>
      <c r="B304" s="5"/>
      <c r="C304" s="6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84"/>
      <c r="Q308" s="85"/>
    </row>
    <row r="309" spans="1:17" ht="15.7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>
      <c r="A335" s="6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62"/>
    </row>
    <row r="336" spans="1:17" ht="15.75">
      <c r="A336" s="6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62"/>
    </row>
    <row r="337" spans="1:17" ht="15.75">
      <c r="A337" s="6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62"/>
    </row>
    <row r="338" spans="1:17" ht="15.75">
      <c r="A338" s="6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62"/>
    </row>
    <row r="339" spans="1:17" ht="15.75">
      <c r="A339" s="6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62"/>
    </row>
    <row r="340" spans="1:17" ht="15.75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</row>
    <row r="341" spans="1:17">
      <c r="A341" s="9"/>
      <c r="B341" s="9"/>
      <c r="C341" s="9"/>
    </row>
    <row r="342" spans="1:17">
      <c r="A342" s="9"/>
      <c r="B342" s="9"/>
      <c r="C342" s="9"/>
    </row>
    <row r="343" spans="1:17">
      <c r="A343" s="9"/>
      <c r="B343" s="9"/>
      <c r="C343" s="9"/>
    </row>
    <row r="344" spans="1:17">
      <c r="A344" s="9"/>
      <c r="B344" s="9"/>
      <c r="C344" s="9"/>
    </row>
    <row r="345" spans="1:17">
      <c r="A345" s="9"/>
      <c r="B345" s="9"/>
      <c r="C345" s="9"/>
    </row>
    <row r="346" spans="1:17">
      <c r="A346" s="9"/>
      <c r="B346" s="9"/>
      <c r="C346" s="9"/>
    </row>
    <row r="347" spans="1:17">
      <c r="A347" s="9"/>
      <c r="B347" s="9"/>
      <c r="C347" s="9"/>
    </row>
  </sheetData>
  <mergeCells count="108">
    <mergeCell ref="E158:H158"/>
    <mergeCell ref="D183:J183"/>
    <mergeCell ref="E184:H184"/>
    <mergeCell ref="E253:F253"/>
    <mergeCell ref="E254:F254"/>
    <mergeCell ref="E255:F255"/>
    <mergeCell ref="E256:F256"/>
    <mergeCell ref="E257:F257"/>
    <mergeCell ref="E258:F258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1:L61"/>
    <mergeCell ref="E142:J142"/>
    <mergeCell ref="D95:J95"/>
    <mergeCell ref="D105:J105"/>
    <mergeCell ref="E132:J132"/>
    <mergeCell ref="E133:I133"/>
    <mergeCell ref="E137:J137"/>
    <mergeCell ref="E138:I138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Enero 2018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smarquez</cp:lastModifiedBy>
  <dcterms:created xsi:type="dcterms:W3CDTF">2016-07-14T16:59:51Z</dcterms:created>
  <dcterms:modified xsi:type="dcterms:W3CDTF">2018-02-16T17:27:06Z</dcterms:modified>
</cp:coreProperties>
</file>