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35" yWindow="-165" windowWidth="20130" windowHeight="10425" tabRatio="843" firstSheet="2" activeTab="2"/>
  </bookViews>
  <sheets>
    <sheet name="ESTIM.INGRESOS  BASE MENSUAL" sheetId="12" state="hidden" r:id="rId1"/>
    <sheet name="S.H-INGRESOS" sheetId="10" state="hidden" r:id="rId2"/>
    <sheet name="ESTIM.INGRESOS BASE MENSUAL (2" sheetId="16" r:id="rId3"/>
  </sheets>
  <definedNames>
    <definedName name="_xlnm._FilterDatabase" localSheetId="0" hidden="1">'ESTIM.INGRESOS  BASE MENSUAL'!$A$1:$O$293</definedName>
    <definedName name="_xlnm._FilterDatabase" localSheetId="2" hidden="1">'ESTIM.INGRESOS BASE MENSUAL (2'!$B$6:$IW$55</definedName>
    <definedName name="_xlnm._FilterDatabase" localSheetId="1" hidden="1">'S.H-INGRESOS'!$A$1:$G$79</definedName>
    <definedName name="_xlnm.Print_Area" localSheetId="2">'ESTIM.INGRESOS BASE MENSUAL (2'!$B$1:$XFD$54</definedName>
    <definedName name="_xlnm.Print_Area" localSheetId="1">'S.H-INGRESOS'!$A$1:$G$61</definedName>
    <definedName name="_xlnm.Print_Titles" localSheetId="0">'ESTIM.INGRESOS  BASE MENSUAL'!$1:$4</definedName>
    <definedName name="_xlnm.Print_Titles" localSheetId="1">'S.H-INGRESOS'!$1:$1</definedName>
  </definedNames>
  <calcPr calcId="125725"/>
</workbook>
</file>

<file path=xl/calcChain.xml><?xml version="1.0" encoding="utf-8"?>
<calcChain xmlns="http://schemas.openxmlformats.org/spreadsheetml/2006/main">
  <c r="E39" i="16"/>
  <c r="F39"/>
  <c r="G39"/>
  <c r="H39"/>
  <c r="I39"/>
  <c r="J39"/>
  <c r="K39"/>
  <c r="L39"/>
  <c r="M39"/>
  <c r="N39"/>
  <c r="O39"/>
  <c r="P39"/>
  <c r="D39"/>
  <c r="E43"/>
  <c r="F43"/>
  <c r="G43"/>
  <c r="H43"/>
  <c r="I43"/>
  <c r="J43"/>
  <c r="K43"/>
  <c r="L43"/>
  <c r="M43"/>
  <c r="N43"/>
  <c r="O43"/>
  <c r="P43"/>
  <c r="D43"/>
  <c r="E29" l="1"/>
  <c r="F29"/>
  <c r="G29"/>
  <c r="H29"/>
  <c r="I29"/>
  <c r="J29"/>
  <c r="K29"/>
  <c r="L29"/>
  <c r="M29"/>
  <c r="N29"/>
  <c r="O29"/>
  <c r="P29"/>
  <c r="D29"/>
  <c r="E23"/>
  <c r="F23"/>
  <c r="G23"/>
  <c r="H23"/>
  <c r="I23"/>
  <c r="J23"/>
  <c r="K23"/>
  <c r="L23"/>
  <c r="M23"/>
  <c r="N23"/>
  <c r="O23"/>
  <c r="P23"/>
  <c r="D23"/>
  <c r="D21" l="1"/>
  <c r="P6"/>
  <c r="P54" s="1"/>
  <c r="O6"/>
  <c r="O54" s="1"/>
  <c r="N6"/>
  <c r="N54" s="1"/>
  <c r="M6"/>
  <c r="M54" s="1"/>
  <c r="L6"/>
  <c r="L54" s="1"/>
  <c r="K6"/>
  <c r="K54" s="1"/>
  <c r="J6"/>
  <c r="J54" s="1"/>
  <c r="I6"/>
  <c r="I54" s="1"/>
  <c r="H6"/>
  <c r="H54" s="1"/>
  <c r="G6"/>
  <c r="G54" s="1"/>
  <c r="F6"/>
  <c r="F54" s="1"/>
  <c r="E6"/>
  <c r="E54" s="1"/>
  <c r="D6"/>
  <c r="D54" s="1"/>
  <c r="IV52" l="1"/>
  <c r="IU52"/>
  <c r="IT52"/>
  <c r="IR52"/>
  <c r="IQ52"/>
  <c r="IP52"/>
  <c r="IN52"/>
  <c r="IM52"/>
  <c r="IL52"/>
  <c r="IJ52"/>
  <c r="II52"/>
  <c r="IH52"/>
  <c r="IF52"/>
  <c r="IE52"/>
  <c r="ID52"/>
  <c r="IB52"/>
  <c r="IA52"/>
  <c r="HZ52"/>
  <c r="HX52"/>
  <c r="HW52"/>
  <c r="HV52"/>
  <c r="HT52"/>
  <c r="HS52"/>
  <c r="HR52"/>
  <c r="HP52"/>
  <c r="HO52"/>
  <c r="HN52"/>
  <c r="HL52"/>
  <c r="HK52"/>
  <c r="HJ52"/>
  <c r="HH52"/>
  <c r="HG52"/>
  <c r="HF52"/>
  <c r="HD52"/>
  <c r="HC52"/>
  <c r="HB52"/>
  <c r="GZ52"/>
  <c r="GY52"/>
  <c r="GX52"/>
  <c r="GV52"/>
  <c r="GU52"/>
  <c r="GT52"/>
  <c r="GR52"/>
  <c r="GQ52"/>
  <c r="GP52"/>
  <c r="GN52"/>
  <c r="GM52"/>
  <c r="GL52"/>
  <c r="GJ52"/>
  <c r="GI52"/>
  <c r="GH52"/>
  <c r="GF52"/>
  <c r="GE52"/>
  <c r="GD52"/>
  <c r="GB52"/>
  <c r="GA52"/>
  <c r="FZ52"/>
  <c r="FX52"/>
  <c r="FW52"/>
  <c r="FV52"/>
  <c r="FT52"/>
  <c r="FS52"/>
  <c r="FR52"/>
  <c r="FP52"/>
  <c r="FO52"/>
  <c r="FN52"/>
  <c r="FL52"/>
  <c r="FK52"/>
  <c r="FJ52"/>
  <c r="FH52"/>
  <c r="FG52"/>
  <c r="FF52"/>
  <c r="FD52"/>
  <c r="FC52"/>
  <c r="FB52"/>
  <c r="EZ52"/>
  <c r="EY52"/>
  <c r="EX52"/>
  <c r="EV52"/>
  <c r="EU52"/>
  <c r="ET52"/>
  <c r="ER52"/>
  <c r="EQ52"/>
  <c r="EP52"/>
  <c r="EN52"/>
  <c r="EM52"/>
  <c r="EL52"/>
  <c r="EJ52"/>
  <c r="EI52"/>
  <c r="EH52"/>
  <c r="EF52"/>
  <c r="EE52"/>
  <c r="ED52"/>
  <c r="EB52"/>
  <c r="EA52"/>
  <c r="DZ52"/>
  <c r="DX52"/>
  <c r="DW52"/>
  <c r="DV52"/>
  <c r="DT52"/>
  <c r="DS52"/>
  <c r="DR52"/>
  <c r="DP52"/>
  <c r="DO52"/>
  <c r="DN52"/>
  <c r="DL52"/>
  <c r="DK52"/>
  <c r="DJ52"/>
  <c r="DH52"/>
  <c r="DG52"/>
  <c r="DF52"/>
  <c r="DD52"/>
  <c r="DC52"/>
  <c r="DB52"/>
  <c r="CZ52"/>
  <c r="CY52"/>
  <c r="CX52"/>
  <c r="CV52"/>
  <c r="CU52"/>
  <c r="CT52"/>
  <c r="CR52"/>
  <c r="CQ52"/>
  <c r="CP52"/>
  <c r="CN52"/>
  <c r="CM52"/>
  <c r="CL52"/>
  <c r="CJ52"/>
  <c r="CI52"/>
  <c r="CH52"/>
  <c r="CF52"/>
  <c r="CE52"/>
  <c r="CD52"/>
  <c r="CB52"/>
  <c r="CA52"/>
  <c r="BZ52"/>
  <c r="BX52"/>
  <c r="BW52"/>
  <c r="BV52"/>
  <c r="BT52"/>
  <c r="BS52"/>
  <c r="BR52"/>
  <c r="BP52"/>
  <c r="BO52"/>
  <c r="BN52"/>
  <c r="BL52"/>
  <c r="BK52"/>
  <c r="BJ52"/>
  <c r="BH52"/>
  <c r="BG52"/>
  <c r="BF52"/>
  <c r="BD52"/>
  <c r="BC52"/>
  <c r="BB52"/>
  <c r="AZ52"/>
  <c r="AY52"/>
  <c r="AX52"/>
  <c r="AV52"/>
  <c r="AU52"/>
  <c r="AT52"/>
  <c r="AR52"/>
  <c r="AQ52"/>
  <c r="AP52"/>
  <c r="AN52"/>
  <c r="AM52"/>
  <c r="AL52"/>
  <c r="AK52"/>
  <c r="AJ52"/>
  <c r="AI52"/>
  <c r="AH52"/>
  <c r="AF52"/>
  <c r="AE52"/>
  <c r="AD52"/>
  <c r="AB52"/>
  <c r="AA52"/>
  <c r="Z52"/>
  <c r="X52"/>
  <c r="W52"/>
  <c r="V52"/>
  <c r="U52"/>
  <c r="T52"/>
  <c r="S52"/>
  <c r="R52"/>
  <c r="IW52"/>
  <c r="IS52"/>
  <c r="IO52"/>
  <c r="IK52"/>
  <c r="IG52"/>
  <c r="IC52"/>
  <c r="HY52"/>
  <c r="HU52"/>
  <c r="HQ52"/>
  <c r="HM52"/>
  <c r="HI52"/>
  <c r="HE52"/>
  <c r="HA52"/>
  <c r="GW52"/>
  <c r="GS52"/>
  <c r="GO52"/>
  <c r="GK52"/>
  <c r="GG52"/>
  <c r="GC52"/>
  <c r="FY52"/>
  <c r="FU52"/>
  <c r="FQ52"/>
  <c r="FM52"/>
  <c r="FI52"/>
  <c r="FE52"/>
  <c r="FA52"/>
  <c r="EW52"/>
  <c r="ES52"/>
  <c r="EO52"/>
  <c r="EK52"/>
  <c r="EG52"/>
  <c r="EC52"/>
  <c r="DY52"/>
  <c r="DU52"/>
  <c r="DQ52"/>
  <c r="DM52"/>
  <c r="DI52"/>
  <c r="DE52"/>
  <c r="DA52"/>
  <c r="CW52"/>
  <c r="CS52"/>
  <c r="CO52"/>
  <c r="CK52"/>
  <c r="CG52"/>
  <c r="CC52"/>
  <c r="BY52"/>
  <c r="BU52"/>
  <c r="BQ52"/>
  <c r="BM52"/>
  <c r="BI52"/>
  <c r="BE52"/>
  <c r="BA52"/>
  <c r="AW52"/>
  <c r="AS52"/>
  <c r="AO52"/>
  <c r="AG52"/>
  <c r="AC52"/>
  <c r="Y52"/>
  <c r="Q52"/>
  <c r="O261" i="12"/>
  <c r="O260" s="1"/>
  <c r="O259" s="1"/>
  <c r="B64" i="10"/>
  <c r="D31" i="12"/>
  <c r="F31"/>
  <c r="G31"/>
  <c r="H31"/>
  <c r="I31"/>
  <c r="J31"/>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E286"/>
  <c r="F286"/>
  <c r="G286"/>
  <c r="H286"/>
  <c r="I286"/>
  <c r="J286"/>
  <c r="K286"/>
  <c r="L286"/>
  <c r="M286"/>
  <c r="N286"/>
  <c r="O286"/>
  <c r="E284"/>
  <c r="F284"/>
  <c r="G284"/>
  <c r="H284"/>
  <c r="I284"/>
  <c r="J284"/>
  <c r="K284"/>
  <c r="L284"/>
  <c r="M284"/>
  <c r="N284"/>
  <c r="O284"/>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E279"/>
  <c r="F279"/>
  <c r="G279"/>
  <c r="H279"/>
  <c r="H278" s="1"/>
  <c r="I279"/>
  <c r="J279"/>
  <c r="J278" s="1"/>
  <c r="K279"/>
  <c r="L279"/>
  <c r="M279"/>
  <c r="N279"/>
  <c r="N278" s="1"/>
  <c r="O279"/>
  <c r="E274"/>
  <c r="E273" s="1"/>
  <c r="F274"/>
  <c r="F273" s="1"/>
  <c r="G274"/>
  <c r="H274"/>
  <c r="H273" s="1"/>
  <c r="I274"/>
  <c r="I273" s="1"/>
  <c r="J274"/>
  <c r="J273" s="1"/>
  <c r="K274"/>
  <c r="K273"/>
  <c r="L274"/>
  <c r="L273" s="1"/>
  <c r="M274"/>
  <c r="M273" s="1"/>
  <c r="N274"/>
  <c r="N273" s="1"/>
  <c r="O274"/>
  <c r="O273" s="1"/>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E268"/>
  <c r="F268"/>
  <c r="G268"/>
  <c r="H268"/>
  <c r="I268"/>
  <c r="J268"/>
  <c r="K268"/>
  <c r="L268"/>
  <c r="M268"/>
  <c r="N268"/>
  <c r="O268"/>
  <c r="E266"/>
  <c r="F266"/>
  <c r="G266"/>
  <c r="H266"/>
  <c r="I266"/>
  <c r="J266"/>
  <c r="K266"/>
  <c r="L266"/>
  <c r="M266"/>
  <c r="N266"/>
  <c r="O266"/>
  <c r="E264"/>
  <c r="E263" s="1"/>
  <c r="F264"/>
  <c r="G264"/>
  <c r="H264"/>
  <c r="I264"/>
  <c r="I263" s="1"/>
  <c r="J264"/>
  <c r="K264"/>
  <c r="K263" s="1"/>
  <c r="L264"/>
  <c r="M264"/>
  <c r="M263" s="1"/>
  <c r="N264"/>
  <c r="O264"/>
  <c r="E229"/>
  <c r="F229"/>
  <c r="F228" s="1"/>
  <c r="G229"/>
  <c r="H229"/>
  <c r="H228" s="1"/>
  <c r="I229"/>
  <c r="J229"/>
  <c r="J228" s="1"/>
  <c r="K229"/>
  <c r="K228" s="1"/>
  <c r="L229"/>
  <c r="L228" s="1"/>
  <c r="M229"/>
  <c r="N229"/>
  <c r="N228" s="1"/>
  <c r="O229"/>
  <c r="O228" s="1"/>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E226"/>
  <c r="E225" s="1"/>
  <c r="F226"/>
  <c r="F225" s="1"/>
  <c r="G226"/>
  <c r="G225" s="1"/>
  <c r="H226"/>
  <c r="I226"/>
  <c r="I225" s="1"/>
  <c r="J226"/>
  <c r="J225" s="1"/>
  <c r="K226"/>
  <c r="K225" s="1"/>
  <c r="L226"/>
  <c r="L225" s="1"/>
  <c r="M226"/>
  <c r="M225" s="1"/>
  <c r="N226"/>
  <c r="N225" s="1"/>
  <c r="O226"/>
  <c r="O225" s="1"/>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E206"/>
  <c r="E205" s="1"/>
  <c r="F206"/>
  <c r="G206"/>
  <c r="H206"/>
  <c r="H205" s="1"/>
  <c r="I206"/>
  <c r="J206"/>
  <c r="K206"/>
  <c r="L206"/>
  <c r="L205" s="1"/>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E203"/>
  <c r="E202" s="1"/>
  <c r="F203"/>
  <c r="G203"/>
  <c r="G202" s="1"/>
  <c r="H203"/>
  <c r="I203"/>
  <c r="I202" s="1"/>
  <c r="J203"/>
  <c r="J202" s="1"/>
  <c r="K203"/>
  <c r="K202" s="1"/>
  <c r="L203"/>
  <c r="L202" s="1"/>
  <c r="M203"/>
  <c r="M202" s="1"/>
  <c r="N203"/>
  <c r="N202" s="1"/>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E171"/>
  <c r="F171"/>
  <c r="G171"/>
  <c r="H171"/>
  <c r="I171"/>
  <c r="J171"/>
  <c r="K171"/>
  <c r="L171"/>
  <c r="M171"/>
  <c r="N171"/>
  <c r="O171"/>
  <c r="O33"/>
  <c r="N33"/>
  <c r="M33"/>
  <c r="L33"/>
  <c r="K33"/>
  <c r="J33"/>
  <c r="I33"/>
  <c r="H33"/>
  <c r="G33"/>
  <c r="F33"/>
  <c r="E33"/>
  <c r="D33"/>
  <c r="D266"/>
  <c r="D264"/>
  <c r="D229"/>
  <c r="D226"/>
  <c r="D225" s="1"/>
  <c r="D212"/>
  <c r="D206"/>
  <c r="D205" s="1"/>
  <c r="D203"/>
  <c r="D171"/>
  <c r="D22"/>
  <c r="E15" i="10"/>
  <c r="C240" i="12"/>
  <c r="E55" i="10"/>
  <c r="E48"/>
  <c r="D282" i="12"/>
  <c r="D279"/>
  <c r="D284"/>
  <c r="C9"/>
  <c r="C113"/>
  <c r="C112"/>
  <c r="C111"/>
  <c r="O110"/>
  <c r="N110"/>
  <c r="M110"/>
  <c r="L110"/>
  <c r="K110"/>
  <c r="J110"/>
  <c r="I110"/>
  <c r="H110"/>
  <c r="G110"/>
  <c r="F110"/>
  <c r="E110"/>
  <c r="D110"/>
  <c r="O248"/>
  <c r="O247" s="1"/>
  <c r="M248"/>
  <c r="M247" s="1"/>
  <c r="K248"/>
  <c r="K247" s="1"/>
  <c r="I248"/>
  <c r="I247" s="1"/>
  <c r="G248"/>
  <c r="G247" s="1"/>
  <c r="N248"/>
  <c r="N247" s="1"/>
  <c r="F248"/>
  <c r="F247" s="1"/>
  <c r="J244"/>
  <c r="J243" s="1"/>
  <c r="F244"/>
  <c r="F243" s="1"/>
  <c r="C245"/>
  <c r="N222"/>
  <c r="L222"/>
  <c r="J222"/>
  <c r="H222"/>
  <c r="F222"/>
  <c r="N218"/>
  <c r="L218"/>
  <c r="J218"/>
  <c r="H218"/>
  <c r="F218"/>
  <c r="J181"/>
  <c r="H181"/>
  <c r="F181"/>
  <c r="C176"/>
  <c r="H169"/>
  <c r="F169"/>
  <c r="N167"/>
  <c r="J167"/>
  <c r="F167"/>
  <c r="H160"/>
  <c r="H159" s="1"/>
  <c r="F160"/>
  <c r="F159" s="1"/>
  <c r="E160"/>
  <c r="E159" s="1"/>
  <c r="C158"/>
  <c r="C155"/>
  <c r="N148"/>
  <c r="L148"/>
  <c r="J148"/>
  <c r="H148"/>
  <c r="F148"/>
  <c r="C132"/>
  <c r="N119"/>
  <c r="L119"/>
  <c r="J119"/>
  <c r="H119"/>
  <c r="F119"/>
  <c r="E119"/>
  <c r="C98"/>
  <c r="O85"/>
  <c r="M85"/>
  <c r="K85"/>
  <c r="I85"/>
  <c r="G85"/>
  <c r="C86"/>
  <c r="N72"/>
  <c r="L72"/>
  <c r="J72"/>
  <c r="H72"/>
  <c r="F72"/>
  <c r="N67"/>
  <c r="L67"/>
  <c r="J67"/>
  <c r="H67"/>
  <c r="F67"/>
  <c r="N59"/>
  <c r="L59"/>
  <c r="J59"/>
  <c r="H59"/>
  <c r="C62"/>
  <c r="C60"/>
  <c r="N37"/>
  <c r="L37"/>
  <c r="J37"/>
  <c r="H37"/>
  <c r="F37"/>
  <c r="N31"/>
  <c r="C32"/>
  <c r="N19"/>
  <c r="L19"/>
  <c r="J19"/>
  <c r="H19"/>
  <c r="F19"/>
  <c r="N16"/>
  <c r="C17"/>
  <c r="C8"/>
  <c r="O254"/>
  <c r="O253" s="1"/>
  <c r="N254"/>
  <c r="N253" s="1"/>
  <c r="M254"/>
  <c r="M253"/>
  <c r="L254"/>
  <c r="L253" s="1"/>
  <c r="K254"/>
  <c r="K253" s="1"/>
  <c r="J254"/>
  <c r="J253" s="1"/>
  <c r="I254"/>
  <c r="I253" s="1"/>
  <c r="H254"/>
  <c r="H253" s="1"/>
  <c r="G254"/>
  <c r="G253" s="1"/>
  <c r="F254"/>
  <c r="F253" s="1"/>
  <c r="E254"/>
  <c r="D254"/>
  <c r="D253" s="1"/>
  <c r="C257"/>
  <c r="C46"/>
  <c r="C45"/>
  <c r="C42"/>
  <c r="O44"/>
  <c r="O43" s="1"/>
  <c r="N44"/>
  <c r="N43" s="1"/>
  <c r="M44"/>
  <c r="M43" s="1"/>
  <c r="L44"/>
  <c r="L43"/>
  <c r="K44"/>
  <c r="K43" s="1"/>
  <c r="J44"/>
  <c r="J43" s="1"/>
  <c r="I44"/>
  <c r="I43"/>
  <c r="H44"/>
  <c r="H43" s="1"/>
  <c r="G44"/>
  <c r="G43" s="1"/>
  <c r="F44"/>
  <c r="F43" s="1"/>
  <c r="E44"/>
  <c r="E43" s="1"/>
  <c r="D44"/>
  <c r="D43" s="1"/>
  <c r="C56"/>
  <c r="C61"/>
  <c r="C63"/>
  <c r="C64"/>
  <c r="C217"/>
  <c r="A2"/>
  <c r="A2" i="10"/>
  <c r="N263" i="12"/>
  <c r="N260"/>
  <c r="N259" s="1"/>
  <c r="M260"/>
  <c r="M259" s="1"/>
  <c r="L260"/>
  <c r="L259" s="1"/>
  <c r="K260"/>
  <c r="K259" s="1"/>
  <c r="J260"/>
  <c r="J259" s="1"/>
  <c r="I260"/>
  <c r="I259" s="1"/>
  <c r="H260"/>
  <c r="H259" s="1"/>
  <c r="G260"/>
  <c r="G259" s="1"/>
  <c r="F260"/>
  <c r="F259" s="1"/>
  <c r="E260"/>
  <c r="E259" s="1"/>
  <c r="L248"/>
  <c r="L247" s="1"/>
  <c r="J248"/>
  <c r="J247" s="1"/>
  <c r="H248"/>
  <c r="E248"/>
  <c r="E247" s="1"/>
  <c r="O244"/>
  <c r="O243" s="1"/>
  <c r="M244"/>
  <c r="M243" s="1"/>
  <c r="K244"/>
  <c r="K243" s="1"/>
  <c r="I244"/>
  <c r="I243" s="1"/>
  <c r="G244"/>
  <c r="G243" s="1"/>
  <c r="E244"/>
  <c r="E243" s="1"/>
  <c r="O239"/>
  <c r="N239"/>
  <c r="M239"/>
  <c r="L239"/>
  <c r="K239"/>
  <c r="J239"/>
  <c r="I239"/>
  <c r="H239"/>
  <c r="G239"/>
  <c r="F239"/>
  <c r="E239"/>
  <c r="O237"/>
  <c r="N237"/>
  <c r="M237"/>
  <c r="L237"/>
  <c r="K237"/>
  <c r="J237"/>
  <c r="I237"/>
  <c r="H237"/>
  <c r="G237"/>
  <c r="F237"/>
  <c r="E237"/>
  <c r="O235"/>
  <c r="N235"/>
  <c r="M235"/>
  <c r="L235"/>
  <c r="K235"/>
  <c r="J235"/>
  <c r="I235"/>
  <c r="H235"/>
  <c r="G235"/>
  <c r="F235"/>
  <c r="E235"/>
  <c r="O233"/>
  <c r="N233"/>
  <c r="M233"/>
  <c r="L233"/>
  <c r="K233"/>
  <c r="J233"/>
  <c r="I233"/>
  <c r="H233"/>
  <c r="G233"/>
  <c r="F233"/>
  <c r="E233"/>
  <c r="M228"/>
  <c r="I228"/>
  <c r="G228"/>
  <c r="E228"/>
  <c r="H225"/>
  <c r="O222"/>
  <c r="M222"/>
  <c r="K222"/>
  <c r="I222"/>
  <c r="G222"/>
  <c r="E222"/>
  <c r="O220"/>
  <c r="N220"/>
  <c r="M220"/>
  <c r="L220"/>
  <c r="K220"/>
  <c r="J220"/>
  <c r="I220"/>
  <c r="H220"/>
  <c r="G220"/>
  <c r="F220"/>
  <c r="E220"/>
  <c r="O218"/>
  <c r="M218"/>
  <c r="K218"/>
  <c r="I218"/>
  <c r="G218"/>
  <c r="E218"/>
  <c r="O216"/>
  <c r="N216"/>
  <c r="M216"/>
  <c r="L216"/>
  <c r="K216"/>
  <c r="J216"/>
  <c r="I216"/>
  <c r="H216"/>
  <c r="G216"/>
  <c r="F216"/>
  <c r="E216"/>
  <c r="O214"/>
  <c r="N214"/>
  <c r="M214"/>
  <c r="L214"/>
  <c r="K214"/>
  <c r="J214"/>
  <c r="I214"/>
  <c r="H214"/>
  <c r="G214"/>
  <c r="F214"/>
  <c r="E214"/>
  <c r="O210"/>
  <c r="N210"/>
  <c r="M210"/>
  <c r="L210"/>
  <c r="K210"/>
  <c r="J210"/>
  <c r="I210"/>
  <c r="H210"/>
  <c r="G210"/>
  <c r="F210"/>
  <c r="E210"/>
  <c r="O205"/>
  <c r="N205"/>
  <c r="M205"/>
  <c r="K205"/>
  <c r="J205"/>
  <c r="I205"/>
  <c r="G205"/>
  <c r="F205"/>
  <c r="O202"/>
  <c r="H202"/>
  <c r="F202"/>
  <c r="O192"/>
  <c r="N192"/>
  <c r="M192"/>
  <c r="L192"/>
  <c r="K192"/>
  <c r="J192"/>
  <c r="I192"/>
  <c r="H192"/>
  <c r="G192"/>
  <c r="F192"/>
  <c r="E192"/>
  <c r="O187"/>
  <c r="N187"/>
  <c r="M187"/>
  <c r="L187"/>
  <c r="K187"/>
  <c r="J187"/>
  <c r="I187"/>
  <c r="H187"/>
  <c r="G187"/>
  <c r="F187"/>
  <c r="E187"/>
  <c r="O181"/>
  <c r="N181"/>
  <c r="M181"/>
  <c r="L181"/>
  <c r="K181"/>
  <c r="I181"/>
  <c r="G181"/>
  <c r="E181"/>
  <c r="O177"/>
  <c r="N177"/>
  <c r="M177"/>
  <c r="L177"/>
  <c r="K177"/>
  <c r="J177"/>
  <c r="I177"/>
  <c r="H177"/>
  <c r="G177"/>
  <c r="F177"/>
  <c r="E177"/>
  <c r="O173"/>
  <c r="M173"/>
  <c r="K173"/>
  <c r="I173"/>
  <c r="G173"/>
  <c r="E173"/>
  <c r="O169"/>
  <c r="O166" s="1"/>
  <c r="N169"/>
  <c r="M169"/>
  <c r="L169"/>
  <c r="K169"/>
  <c r="J169"/>
  <c r="I169"/>
  <c r="G169"/>
  <c r="E169"/>
  <c r="O167"/>
  <c r="M167"/>
  <c r="L167"/>
  <c r="K167"/>
  <c r="K166" s="1"/>
  <c r="I167"/>
  <c r="H167"/>
  <c r="G167"/>
  <c r="E167"/>
  <c r="O160"/>
  <c r="O159" s="1"/>
  <c r="N160"/>
  <c r="N159" s="1"/>
  <c r="M160"/>
  <c r="M159" s="1"/>
  <c r="L160"/>
  <c r="L159" s="1"/>
  <c r="K160"/>
  <c r="K159" s="1"/>
  <c r="I160"/>
  <c r="I159" s="1"/>
  <c r="G160"/>
  <c r="G159" s="1"/>
  <c r="O152"/>
  <c r="M152"/>
  <c r="K152"/>
  <c r="I152"/>
  <c r="G152"/>
  <c r="E152"/>
  <c r="O148"/>
  <c r="M148"/>
  <c r="K148"/>
  <c r="I148"/>
  <c r="G148"/>
  <c r="E148"/>
  <c r="O144"/>
  <c r="N144"/>
  <c r="M144"/>
  <c r="L144"/>
  <c r="K144"/>
  <c r="J144"/>
  <c r="I144"/>
  <c r="H144"/>
  <c r="G144"/>
  <c r="F144"/>
  <c r="E144"/>
  <c r="O135"/>
  <c r="N135"/>
  <c r="M135"/>
  <c r="L135"/>
  <c r="K135"/>
  <c r="J135"/>
  <c r="I135"/>
  <c r="H135"/>
  <c r="G135"/>
  <c r="F135"/>
  <c r="E135"/>
  <c r="O126"/>
  <c r="M126"/>
  <c r="K126"/>
  <c r="I126"/>
  <c r="G126"/>
  <c r="E126"/>
  <c r="O119"/>
  <c r="M119"/>
  <c r="K119"/>
  <c r="I119"/>
  <c r="G119"/>
  <c r="O114"/>
  <c r="N114"/>
  <c r="M114"/>
  <c r="L114"/>
  <c r="K114"/>
  <c r="J114"/>
  <c r="I114"/>
  <c r="H114"/>
  <c r="G114"/>
  <c r="F114"/>
  <c r="E114"/>
  <c r="O106"/>
  <c r="N106"/>
  <c r="M106"/>
  <c r="L106"/>
  <c r="K106"/>
  <c r="J106"/>
  <c r="I106"/>
  <c r="H106"/>
  <c r="G106"/>
  <c r="F106"/>
  <c r="E106"/>
  <c r="O102"/>
  <c r="N102"/>
  <c r="M102"/>
  <c r="L102"/>
  <c r="K102"/>
  <c r="J102"/>
  <c r="I102"/>
  <c r="H102"/>
  <c r="G102"/>
  <c r="F102"/>
  <c r="C102" s="1"/>
  <c r="E102"/>
  <c r="O97"/>
  <c r="N97"/>
  <c r="M97"/>
  <c r="L97"/>
  <c r="K97"/>
  <c r="J97"/>
  <c r="I97"/>
  <c r="H97"/>
  <c r="G97"/>
  <c r="F97"/>
  <c r="E97"/>
  <c r="O89"/>
  <c r="M89"/>
  <c r="K89"/>
  <c r="I89"/>
  <c r="G89"/>
  <c r="E89"/>
  <c r="N85"/>
  <c r="L85"/>
  <c r="J85"/>
  <c r="H85"/>
  <c r="F85"/>
  <c r="E85"/>
  <c r="E79" s="1"/>
  <c r="O80"/>
  <c r="N80"/>
  <c r="M80"/>
  <c r="L80"/>
  <c r="K80"/>
  <c r="J80"/>
  <c r="I80"/>
  <c r="H80"/>
  <c r="G80"/>
  <c r="F80"/>
  <c r="E80"/>
  <c r="O72"/>
  <c r="M72"/>
  <c r="K72"/>
  <c r="I72"/>
  <c r="G72"/>
  <c r="E72"/>
  <c r="O67"/>
  <c r="M67"/>
  <c r="K67"/>
  <c r="I67"/>
  <c r="G67"/>
  <c r="E67"/>
  <c r="O65"/>
  <c r="N65"/>
  <c r="M65"/>
  <c r="L65"/>
  <c r="K65"/>
  <c r="J65"/>
  <c r="I65"/>
  <c r="H65"/>
  <c r="G65"/>
  <c r="F65"/>
  <c r="E65"/>
  <c r="O59"/>
  <c r="M59"/>
  <c r="K59"/>
  <c r="I59"/>
  <c r="G59"/>
  <c r="E59"/>
  <c r="O55"/>
  <c r="O54" s="1"/>
  <c r="O53" s="1"/>
  <c r="N55"/>
  <c r="N54" s="1"/>
  <c r="N53" s="1"/>
  <c r="M55"/>
  <c r="M54" s="1"/>
  <c r="M53" s="1"/>
  <c r="L55"/>
  <c r="L54" s="1"/>
  <c r="L53" s="1"/>
  <c r="K55"/>
  <c r="K54" s="1"/>
  <c r="K53" s="1"/>
  <c r="J55"/>
  <c r="J54" s="1"/>
  <c r="J53" s="1"/>
  <c r="I55"/>
  <c r="I54" s="1"/>
  <c r="I53" s="1"/>
  <c r="H55"/>
  <c r="H54" s="1"/>
  <c r="H53" s="1"/>
  <c r="G55"/>
  <c r="G54" s="1"/>
  <c r="G53" s="1"/>
  <c r="F55"/>
  <c r="F54" s="1"/>
  <c r="F53" s="1"/>
  <c r="E55"/>
  <c r="E54" s="1"/>
  <c r="E53" s="1"/>
  <c r="O47"/>
  <c r="N47"/>
  <c r="M47"/>
  <c r="L47"/>
  <c r="K47"/>
  <c r="J47"/>
  <c r="I47"/>
  <c r="H47"/>
  <c r="G47"/>
  <c r="F47"/>
  <c r="E47"/>
  <c r="O41"/>
  <c r="N41"/>
  <c r="M41"/>
  <c r="L41"/>
  <c r="K41"/>
  <c r="J41"/>
  <c r="I41"/>
  <c r="H41"/>
  <c r="G41"/>
  <c r="F41"/>
  <c r="E41"/>
  <c r="O37"/>
  <c r="M37"/>
  <c r="K37"/>
  <c r="I37"/>
  <c r="G37"/>
  <c r="E37"/>
  <c r="O35"/>
  <c r="N35"/>
  <c r="M35"/>
  <c r="L35"/>
  <c r="K35"/>
  <c r="J35"/>
  <c r="I35"/>
  <c r="H35"/>
  <c r="G35"/>
  <c r="F35"/>
  <c r="E35"/>
  <c r="O31"/>
  <c r="M31"/>
  <c r="L31"/>
  <c r="K31"/>
  <c r="E31"/>
  <c r="O22"/>
  <c r="N22"/>
  <c r="M22"/>
  <c r="L22"/>
  <c r="K22"/>
  <c r="J22"/>
  <c r="I22"/>
  <c r="H22"/>
  <c r="G22"/>
  <c r="F22"/>
  <c r="E22"/>
  <c r="O19"/>
  <c r="M19"/>
  <c r="K19"/>
  <c r="I19"/>
  <c r="G19"/>
  <c r="E19"/>
  <c r="O16"/>
  <c r="M16"/>
  <c r="L16"/>
  <c r="L15" s="1"/>
  <c r="K16"/>
  <c r="J16"/>
  <c r="I16"/>
  <c r="I15" s="1"/>
  <c r="H16"/>
  <c r="G16"/>
  <c r="F16"/>
  <c r="E16"/>
  <c r="O7"/>
  <c r="O6" s="1"/>
  <c r="N7"/>
  <c r="N6" s="1"/>
  <c r="M7"/>
  <c r="M6" s="1"/>
  <c r="L7"/>
  <c r="L6" s="1"/>
  <c r="K7"/>
  <c r="K6" s="1"/>
  <c r="J7"/>
  <c r="J6" s="1"/>
  <c r="I7"/>
  <c r="I6" s="1"/>
  <c r="H7"/>
  <c r="H6" s="1"/>
  <c r="G7"/>
  <c r="G6" s="1"/>
  <c r="F7"/>
  <c r="F6" s="1"/>
  <c r="E7"/>
  <c r="E6" s="1"/>
  <c r="D239"/>
  <c r="D237"/>
  <c r="C292"/>
  <c r="C291"/>
  <c r="C290"/>
  <c r="C289"/>
  <c r="C285"/>
  <c r="C283"/>
  <c r="C281"/>
  <c r="C280"/>
  <c r="C277"/>
  <c r="C276"/>
  <c r="C275"/>
  <c r="C272"/>
  <c r="F53" i="10" s="1"/>
  <c r="G53" s="1"/>
  <c r="C271" i="12"/>
  <c r="C270"/>
  <c r="C267"/>
  <c r="C265"/>
  <c r="C262"/>
  <c r="F50" i="10"/>
  <c r="G50" s="1"/>
  <c r="C261" i="12"/>
  <c r="C256"/>
  <c r="C255"/>
  <c r="C252"/>
  <c r="C251"/>
  <c r="C249"/>
  <c r="C241"/>
  <c r="C238"/>
  <c r="C236"/>
  <c r="C234"/>
  <c r="C232"/>
  <c r="C230"/>
  <c r="C227"/>
  <c r="C224"/>
  <c r="F35" i="10" s="1"/>
  <c r="G35" s="1"/>
  <c r="C221" i="12"/>
  <c r="C219"/>
  <c r="C215"/>
  <c r="C213"/>
  <c r="C211"/>
  <c r="C207"/>
  <c r="C204"/>
  <c r="C201"/>
  <c r="C200"/>
  <c r="C199"/>
  <c r="C198"/>
  <c r="C197"/>
  <c r="C196"/>
  <c r="C195"/>
  <c r="C194"/>
  <c r="C193"/>
  <c r="C191"/>
  <c r="C190"/>
  <c r="C189"/>
  <c r="C188"/>
  <c r="C186"/>
  <c r="C185"/>
  <c r="C184"/>
  <c r="C183"/>
  <c r="C182"/>
  <c r="C178"/>
  <c r="C175"/>
  <c r="C174"/>
  <c r="C172"/>
  <c r="C168"/>
  <c r="C164"/>
  <c r="C163"/>
  <c r="C162"/>
  <c r="C161"/>
  <c r="C157"/>
  <c r="C156"/>
  <c r="C154"/>
  <c r="C153"/>
  <c r="C151"/>
  <c r="C150"/>
  <c r="C149"/>
  <c r="C147"/>
  <c r="C146"/>
  <c r="C145"/>
  <c r="C143"/>
  <c r="C142"/>
  <c r="C141"/>
  <c r="C140"/>
  <c r="C139"/>
  <c r="C138"/>
  <c r="C137"/>
  <c r="C136"/>
  <c r="C134"/>
  <c r="C131"/>
  <c r="C130"/>
  <c r="C129"/>
  <c r="C128"/>
  <c r="C127"/>
  <c r="C125"/>
  <c r="C124"/>
  <c r="C123"/>
  <c r="C122"/>
  <c r="C121"/>
  <c r="C120"/>
  <c r="C118"/>
  <c r="C117"/>
  <c r="C116"/>
  <c r="C115"/>
  <c r="C109"/>
  <c r="C108"/>
  <c r="C107"/>
  <c r="C105"/>
  <c r="C104"/>
  <c r="C103"/>
  <c r="C101"/>
  <c r="C100"/>
  <c r="C99"/>
  <c r="C96"/>
  <c r="C95"/>
  <c r="C94"/>
  <c r="C93"/>
  <c r="C92"/>
  <c r="C91"/>
  <c r="C88"/>
  <c r="C87"/>
  <c r="C84"/>
  <c r="C83"/>
  <c r="C82"/>
  <c r="C81"/>
  <c r="C78"/>
  <c r="C77"/>
  <c r="C76"/>
  <c r="C75"/>
  <c r="C74"/>
  <c r="C73"/>
  <c r="C70"/>
  <c r="C69"/>
  <c r="C68"/>
  <c r="C66"/>
  <c r="C52"/>
  <c r="F20" i="10"/>
  <c r="G20" s="1"/>
  <c r="C51" i="12"/>
  <c r="F19" i="10" s="1"/>
  <c r="G19" s="1"/>
  <c r="C50" i="12"/>
  <c r="F18" i="10" s="1"/>
  <c r="G18" s="1"/>
  <c r="C49" i="12"/>
  <c r="F17" i="10" s="1"/>
  <c r="G17" s="1"/>
  <c r="C48" i="12"/>
  <c r="F16" i="10"/>
  <c r="C39" i="12"/>
  <c r="C38"/>
  <c r="C36"/>
  <c r="C34"/>
  <c r="C29"/>
  <c r="C28"/>
  <c r="F11" i="10" s="1"/>
  <c r="G11" s="1"/>
  <c r="C27" i="12"/>
  <c r="F10" i="10" s="1"/>
  <c r="G10" s="1"/>
  <c r="C26" i="12"/>
  <c r="C25"/>
  <c r="C24"/>
  <c r="C23"/>
  <c r="C21"/>
  <c r="C20"/>
  <c r="C18"/>
  <c r="C14"/>
  <c r="C13"/>
  <c r="C12"/>
  <c r="C11"/>
  <c r="C10"/>
  <c r="D288"/>
  <c r="D287" s="1"/>
  <c r="D286" s="1"/>
  <c r="D274"/>
  <c r="D273"/>
  <c r="D269"/>
  <c r="D260"/>
  <c r="D259" s="1"/>
  <c r="D248"/>
  <c r="D244"/>
  <c r="D235"/>
  <c r="D233"/>
  <c r="D222"/>
  <c r="D220"/>
  <c r="D218"/>
  <c r="D216"/>
  <c r="D214"/>
  <c r="D210"/>
  <c r="D202"/>
  <c r="D192"/>
  <c r="D187"/>
  <c r="D181"/>
  <c r="D177"/>
  <c r="D173"/>
  <c r="D169"/>
  <c r="D167"/>
  <c r="D160"/>
  <c r="D159" s="1"/>
  <c r="D152"/>
  <c r="D148"/>
  <c r="D144"/>
  <c r="D135"/>
  <c r="D126"/>
  <c r="D119"/>
  <c r="D114"/>
  <c r="D106"/>
  <c r="D102"/>
  <c r="D97"/>
  <c r="D89"/>
  <c r="D85"/>
  <c r="D80"/>
  <c r="D72"/>
  <c r="D67"/>
  <c r="D65"/>
  <c r="D59"/>
  <c r="D55"/>
  <c r="D54" s="1"/>
  <c r="D47"/>
  <c r="D41"/>
  <c r="D37"/>
  <c r="D35"/>
  <c r="D19"/>
  <c r="D16"/>
  <c r="D7"/>
  <c r="D6" s="1"/>
  <c r="E59" i="10"/>
  <c r="E44"/>
  <c r="E38"/>
  <c r="E33"/>
  <c r="E29"/>
  <c r="E23"/>
  <c r="E21"/>
  <c r="E6"/>
  <c r="C250" i="12"/>
  <c r="C246"/>
  <c r="C77" i="10" s="1"/>
  <c r="H244" i="12"/>
  <c r="H243" s="1"/>
  <c r="L244"/>
  <c r="L243" s="1"/>
  <c r="N244"/>
  <c r="N243" s="1"/>
  <c r="C223"/>
  <c r="F173"/>
  <c r="H173"/>
  <c r="J173"/>
  <c r="L173"/>
  <c r="N173"/>
  <c r="C170"/>
  <c r="J160"/>
  <c r="J159" s="1"/>
  <c r="C165"/>
  <c r="F152"/>
  <c r="H152"/>
  <c r="J152"/>
  <c r="L152"/>
  <c r="N152"/>
  <c r="F126"/>
  <c r="H126"/>
  <c r="J126"/>
  <c r="L126"/>
  <c r="N126"/>
  <c r="C133"/>
  <c r="F89"/>
  <c r="H89"/>
  <c r="J89"/>
  <c r="L89"/>
  <c r="N89"/>
  <c r="C90"/>
  <c r="C71"/>
  <c r="F59"/>
  <c r="C40"/>
  <c r="D247"/>
  <c r="I242"/>
  <c r="C239"/>
  <c r="I166"/>
  <c r="F43" i="10" l="1"/>
  <c r="G43" s="1"/>
  <c r="C218" i="12"/>
  <c r="F25" i="10"/>
  <c r="G25" s="1"/>
  <c r="C47" i="12"/>
  <c r="C144"/>
  <c r="F39" i="10"/>
  <c r="G39" s="1"/>
  <c r="D180" i="12"/>
  <c r="D179" s="1"/>
  <c r="C216"/>
  <c r="D231"/>
  <c r="F9" i="10"/>
  <c r="G9" s="1"/>
  <c r="F12"/>
  <c r="G12" s="1"/>
  <c r="H180" i="12"/>
  <c r="L180"/>
  <c r="L209"/>
  <c r="E231"/>
  <c r="I231"/>
  <c r="M231"/>
  <c r="C237"/>
  <c r="M242"/>
  <c r="I278"/>
  <c r="F180"/>
  <c r="O278"/>
  <c r="K278"/>
  <c r="C284"/>
  <c r="C274"/>
  <c r="C59"/>
  <c r="C126"/>
  <c r="N242"/>
  <c r="D15"/>
  <c r="C65"/>
  <c r="C222"/>
  <c r="G15"/>
  <c r="O15"/>
  <c r="E30"/>
  <c r="M30"/>
  <c r="J180"/>
  <c r="J179" s="1"/>
  <c r="N180"/>
  <c r="N179" s="1"/>
  <c r="K242"/>
  <c r="C248"/>
  <c r="N15"/>
  <c r="F30"/>
  <c r="C282"/>
  <c r="D263"/>
  <c r="J30"/>
  <c r="F263"/>
  <c r="F258" s="1"/>
  <c r="G278"/>
  <c r="F179"/>
  <c r="C210"/>
  <c r="C220"/>
  <c r="K231"/>
  <c r="O231"/>
  <c r="M258"/>
  <c r="F242"/>
  <c r="C171"/>
  <c r="H209"/>
  <c r="O263"/>
  <c r="O258" s="1"/>
  <c r="L278"/>
  <c r="C35"/>
  <c r="C114"/>
  <c r="C202"/>
  <c r="C135"/>
  <c r="M180"/>
  <c r="M179" s="1"/>
  <c r="F231"/>
  <c r="G242"/>
  <c r="O242"/>
  <c r="C110"/>
  <c r="L263"/>
  <c r="L258" s="1"/>
  <c r="H263"/>
  <c r="H258" s="1"/>
  <c r="C266"/>
  <c r="G273"/>
  <c r="M278"/>
  <c r="E278"/>
  <c r="I209"/>
  <c r="I208" s="1"/>
  <c r="M209"/>
  <c r="M208" s="1"/>
  <c r="J263"/>
  <c r="J258" s="1"/>
  <c r="E258"/>
  <c r="N258"/>
  <c r="K258"/>
  <c r="I258"/>
  <c r="C244"/>
  <c r="L242"/>
  <c r="C225"/>
  <c r="C226"/>
  <c r="H166"/>
  <c r="C229"/>
  <c r="H208"/>
  <c r="D228"/>
  <c r="C228" s="1"/>
  <c r="C214"/>
  <c r="N209"/>
  <c r="N208" s="1"/>
  <c r="O209"/>
  <c r="O208" s="1"/>
  <c r="C233"/>
  <c r="G231"/>
  <c r="N231"/>
  <c r="J231"/>
  <c r="C287"/>
  <c r="C288"/>
  <c r="I180"/>
  <c r="I179" s="1"/>
  <c r="E180"/>
  <c r="E179" s="1"/>
  <c r="C192"/>
  <c r="G180"/>
  <c r="G179" s="1"/>
  <c r="O180"/>
  <c r="O179" s="1"/>
  <c r="C152"/>
  <c r="C89"/>
  <c r="C97"/>
  <c r="M79"/>
  <c r="G79"/>
  <c r="F79"/>
  <c r="C106"/>
  <c r="O79"/>
  <c r="N79"/>
  <c r="H79"/>
  <c r="K79"/>
  <c r="I79"/>
  <c r="C148"/>
  <c r="G166"/>
  <c r="D166"/>
  <c r="L166"/>
  <c r="C173"/>
  <c r="M166"/>
  <c r="E166"/>
  <c r="J166"/>
  <c r="H58"/>
  <c r="I58"/>
  <c r="G58"/>
  <c r="O58"/>
  <c r="C67"/>
  <c r="L58"/>
  <c r="J58"/>
  <c r="E58"/>
  <c r="O30"/>
  <c r="H30"/>
  <c r="K30"/>
  <c r="N30"/>
  <c r="I30"/>
  <c r="C31"/>
  <c r="J15"/>
  <c r="C19"/>
  <c r="F15"/>
  <c r="H15"/>
  <c r="H5" s="1"/>
  <c r="I5"/>
  <c r="E15"/>
  <c r="E5" s="1"/>
  <c r="K15"/>
  <c r="J5"/>
  <c r="O5"/>
  <c r="E61" i="10"/>
  <c r="C259" i="12"/>
  <c r="J242"/>
  <c r="D79"/>
  <c r="C80"/>
  <c r="C212"/>
  <c r="D209"/>
  <c r="C43"/>
  <c r="C181"/>
  <c r="C41"/>
  <c r="C119"/>
  <c r="C33"/>
  <c r="F278"/>
  <c r="C167"/>
  <c r="C264"/>
  <c r="C44"/>
  <c r="F58"/>
  <c r="D58"/>
  <c r="D243"/>
  <c r="C269"/>
  <c r="M58"/>
  <c r="J79"/>
  <c r="L79"/>
  <c r="H247"/>
  <c r="C247" s="1"/>
  <c r="C279"/>
  <c r="C22"/>
  <c r="E253"/>
  <c r="C253" s="1"/>
  <c r="F47" i="10" s="1"/>
  <c r="G47" s="1"/>
  <c r="C254" i="12"/>
  <c r="C54"/>
  <c r="N166"/>
  <c r="C16"/>
  <c r="G30"/>
  <c r="C55"/>
  <c r="C260"/>
  <c r="C85"/>
  <c r="C177"/>
  <c r="F5"/>
  <c r="M15"/>
  <c r="M5" s="1"/>
  <c r="N58"/>
  <c r="C159"/>
  <c r="L30"/>
  <c r="L5" s="1"/>
  <c r="C72"/>
  <c r="C160"/>
  <c r="H179"/>
  <c r="L179"/>
  <c r="C206"/>
  <c r="L208"/>
  <c r="E209"/>
  <c r="E208" s="1"/>
  <c r="D53"/>
  <c r="C53" s="1"/>
  <c r="D268"/>
  <c r="C37"/>
  <c r="C169"/>
  <c r="C286"/>
  <c r="K58"/>
  <c r="K180"/>
  <c r="K179" s="1"/>
  <c r="C187"/>
  <c r="F209"/>
  <c r="F208" s="1"/>
  <c r="J209"/>
  <c r="J208" s="1"/>
  <c r="H231"/>
  <c r="L231"/>
  <c r="C235"/>
  <c r="F166"/>
  <c r="C205"/>
  <c r="K209"/>
  <c r="K208" s="1"/>
  <c r="G209"/>
  <c r="G208" s="1"/>
  <c r="G263"/>
  <c r="G258" s="1"/>
  <c r="C273"/>
  <c r="D30"/>
  <c r="C203"/>
  <c r="D278"/>
  <c r="F15" i="10"/>
  <c r="G15" s="1"/>
  <c r="G16"/>
  <c r="C6" i="12"/>
  <c r="C7"/>
  <c r="F54" i="10" l="1"/>
  <c r="G54" s="1"/>
  <c r="F37"/>
  <c r="G37" s="1"/>
  <c r="F7"/>
  <c r="F49"/>
  <c r="G49" s="1"/>
  <c r="F36"/>
  <c r="G36" s="1"/>
  <c r="F42"/>
  <c r="G42" s="1"/>
  <c r="F60"/>
  <c r="G60" s="1"/>
  <c r="F31"/>
  <c r="G31" s="1"/>
  <c r="F57"/>
  <c r="G57" s="1"/>
  <c r="F32"/>
  <c r="G32" s="1"/>
  <c r="F40"/>
  <c r="G40" s="1"/>
  <c r="F41"/>
  <c r="G41" s="1"/>
  <c r="F22"/>
  <c r="F56"/>
  <c r="N5" i="12"/>
  <c r="F27" i="10"/>
  <c r="G27" s="1"/>
  <c r="G5" i="12"/>
  <c r="F14" i="10"/>
  <c r="G14" s="1"/>
  <c r="F58"/>
  <c r="G58" s="1"/>
  <c r="C278" i="12"/>
  <c r="C30"/>
  <c r="C263"/>
  <c r="H242"/>
  <c r="F38" i="10"/>
  <c r="C231" i="12"/>
  <c r="F59" i="10"/>
  <c r="G59" s="1"/>
  <c r="C180" i="12"/>
  <c r="C179"/>
  <c r="H57"/>
  <c r="O57"/>
  <c r="O293" s="1"/>
  <c r="K57"/>
  <c r="I57"/>
  <c r="I293" s="1"/>
  <c r="C79"/>
  <c r="G57"/>
  <c r="G293" s="1"/>
  <c r="M57"/>
  <c r="M293" s="1"/>
  <c r="L57"/>
  <c r="L293" s="1"/>
  <c r="C166"/>
  <c r="N57"/>
  <c r="N293" s="1"/>
  <c r="E57"/>
  <c r="J57"/>
  <c r="J293" s="1"/>
  <c r="K5"/>
  <c r="C243"/>
  <c r="D242"/>
  <c r="C268"/>
  <c r="D258"/>
  <c r="C258" s="1"/>
  <c r="G22" i="10"/>
  <c r="F21"/>
  <c r="G21" s="1"/>
  <c r="F46"/>
  <c r="G46" s="1"/>
  <c r="C76"/>
  <c r="D57" i="12"/>
  <c r="C58"/>
  <c r="C209"/>
  <c r="D208"/>
  <c r="C208" s="1"/>
  <c r="C15"/>
  <c r="F57"/>
  <c r="F293" s="1"/>
  <c r="E242"/>
  <c r="D5"/>
  <c r="G7" i="10"/>
  <c r="F28" l="1"/>
  <c r="G28" s="1"/>
  <c r="F34"/>
  <c r="F52"/>
  <c r="F13"/>
  <c r="G13" s="1"/>
  <c r="H293" i="12"/>
  <c r="F26" i="10"/>
  <c r="G26" s="1"/>
  <c r="F24"/>
  <c r="F30"/>
  <c r="F29" s="1"/>
  <c r="G29" s="1"/>
  <c r="F8"/>
  <c r="G8" s="1"/>
  <c r="F45"/>
  <c r="F44" s="1"/>
  <c r="F51"/>
  <c r="G51" s="1"/>
  <c r="G56"/>
  <c r="F55"/>
  <c r="C242" i="12"/>
  <c r="G38" i="10"/>
  <c r="C75"/>
  <c r="C74"/>
  <c r="K293" i="12"/>
  <c r="E293"/>
  <c r="D293"/>
  <c r="C5"/>
  <c r="G45" i="10"/>
  <c r="G34"/>
  <c r="F33"/>
  <c r="G33" s="1"/>
  <c r="G52"/>
  <c r="F48"/>
  <c r="G48" s="1"/>
  <c r="C57" i="12"/>
  <c r="F23" i="10" l="1"/>
  <c r="G23" s="1"/>
  <c r="F6"/>
  <c r="C67" s="1"/>
  <c r="C78"/>
  <c r="G55"/>
  <c r="G24"/>
  <c r="C69"/>
  <c r="G30"/>
  <c r="C293" i="12"/>
  <c r="F61" i="10"/>
  <c r="G61" s="1"/>
  <c r="G44"/>
  <c r="C68"/>
  <c r="C73"/>
  <c r="C79" s="1"/>
  <c r="G6" l="1"/>
  <c r="C70"/>
  <c r="D67" s="1"/>
  <c r="D76"/>
  <c r="D75"/>
  <c r="D74"/>
  <c r="D78"/>
  <c r="D77"/>
  <c r="D73"/>
  <c r="D68" l="1"/>
  <c r="D69"/>
  <c r="D79"/>
  <c r="D70" l="1"/>
</calcChain>
</file>

<file path=xl/comments1.xml><?xml version="1.0" encoding="utf-8"?>
<comments xmlns="http://schemas.openxmlformats.org/spreadsheetml/2006/main">
  <authors>
    <author>laura.uribe</author>
    <author>manuel.fonseca</author>
    <author>Pedro Fabián Monarrez Mercado</author>
    <author>pedro.monarrez</author>
  </authors>
  <commentList>
    <comment ref="A3" authorId="0">
      <text>
        <r>
          <rPr>
            <sz val="10"/>
            <color indexed="81"/>
            <rFont val="Tahoma"/>
            <family val="2"/>
          </rPr>
          <t xml:space="preserve">CRI: Clasificador por Rubro de Ingresos
LI: Ley de Ingresos Municipal
</t>
        </r>
      </text>
    </comment>
    <comment ref="B3" author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5"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text>
        <r>
          <rPr>
            <b/>
            <sz val="12"/>
            <color indexed="81"/>
            <rFont val="Arial"/>
            <family val="2"/>
          </rPr>
          <t>Importe del impuesto por la trasmisión de dominio, de la propiedad o de los derechos de copropiedad sobre bienes inmuebles, tales como terrenos rústicos o urbanos.</t>
        </r>
      </text>
    </comment>
    <comment ref="B22" authorId="2">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text>
        <r>
          <rPr>
            <b/>
            <sz val="12"/>
            <color indexed="81"/>
            <rFont val="Arial"/>
            <family val="2"/>
          </rPr>
          <t>Importe de la indemnización causada por la falta de pago oportuno de los ingresos señalados en el título de impuestos de la ley de ingresos.</t>
        </r>
      </text>
    </comment>
    <comment ref="B32" authorId="2">
      <text>
        <r>
          <rPr>
            <b/>
            <sz val="12"/>
            <color indexed="81"/>
            <rFont val="Arial"/>
            <family val="2"/>
          </rPr>
          <t>Importe de la indemnización causada por la falta de pago oportuno en la fecha o dentro del plazo señalado en la ley de ingresos en el título de impuestos.</t>
        </r>
      </text>
    </comment>
    <comment ref="B33" authorId="2">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text>
        <r>
          <rPr>
            <b/>
            <sz val="12"/>
            <color indexed="81"/>
            <rFont val="Arial"/>
            <family val="2"/>
          </rPr>
          <t>Importe de los ingresos por concepto de intereses derivados de créditos fiscales no pagados y convenidos a pagar en un plazo determinado o en parcialidades.</t>
        </r>
      </text>
    </comment>
    <comment ref="B37"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2">
      <text>
        <r>
          <rPr>
            <b/>
            <sz val="12"/>
            <color indexed="81"/>
            <rFont val="Arial"/>
            <family val="2"/>
          </rPr>
          <t>Importe de otros ingresos que obtiene el municipio por concepto de accesorios de los impuestos y no están considerados en los rubros anteriores.</t>
        </r>
      </text>
    </comment>
    <comment ref="B42" authorId="2">
      <text>
        <r>
          <rPr>
            <b/>
            <sz val="12"/>
            <color indexed="81"/>
            <rFont val="Arial"/>
            <family val="2"/>
          </rPr>
          <t>Importe del ingreso obtenido, otros accesorios que no se encuentren contemplados  en los conceptos anteriores.</t>
        </r>
      </text>
    </comment>
    <comment ref="B43" authorId="3">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2">
      <text>
        <r>
          <rPr>
            <b/>
            <sz val="12"/>
            <color indexed="81"/>
            <rFont val="Arial"/>
            <family val="2"/>
          </rPr>
          <t>Importe del ingreso que percibe la entidad pública por los impuestos extraordinarios sobre las fuentes impositivas que determine las leyes fiscales.</t>
        </r>
      </text>
    </comment>
    <comment ref="B45" authorId="2">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3">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3">
      <text>
        <r>
          <rPr>
            <b/>
            <sz val="12"/>
            <color indexed="81"/>
            <rFont val="Arial"/>
            <family val="2"/>
          </rPr>
          <t xml:space="preserve">Importe de los ingresos para fondos de vivienda.
</t>
        </r>
      </text>
    </comment>
    <comment ref="B49" authorId="3">
      <text>
        <r>
          <rPr>
            <b/>
            <sz val="12"/>
            <color indexed="81"/>
            <rFont val="Arial"/>
            <family val="2"/>
          </rPr>
          <t xml:space="preserve">Importe de los ingresos por las cuotas para el seguro social.
</t>
        </r>
      </text>
    </comment>
    <comment ref="B50" authorId="3">
      <text>
        <r>
          <rPr>
            <b/>
            <sz val="12"/>
            <color indexed="81"/>
            <rFont val="Arial"/>
            <family val="2"/>
          </rPr>
          <t xml:space="preserve">Importe de los ingresos para fondos del  ahorro para el retiro.
</t>
        </r>
      </text>
    </comment>
    <comment ref="B51" authorId="3">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3">
      <text>
        <r>
          <rPr>
            <b/>
            <sz val="12"/>
            <color indexed="81"/>
            <rFont val="Arial"/>
            <family val="2"/>
          </rPr>
          <t>Importe  de los ingresos generados cuando no se cubran las cuotas y aportaciones de seguridad social en la fecha o dentro del plazo fijado por las disposiciones fiscales.</t>
        </r>
      </text>
    </comment>
    <comment ref="B53" authorId="3">
      <text>
        <r>
          <rPr>
            <b/>
            <sz val="12"/>
            <color indexed="81"/>
            <rFont val="Arial"/>
            <family val="2"/>
          </rPr>
          <t>Son las establecidas en Ley a cargo de las personas físicas y morales que se beneficien de manera directa por obras públicas. (CONAC)</t>
        </r>
      </text>
    </comment>
    <comment ref="B54" authorId="3">
      <text>
        <r>
          <rPr>
            <b/>
            <sz val="12"/>
            <color indexed="81"/>
            <rFont val="Arial"/>
            <family val="2"/>
          </rPr>
          <t>Importe de los ingresos establecidos en Ley a cargo de las personas físicas y morales que se beneficien de manera directa por obras públicas.</t>
        </r>
      </text>
    </comment>
    <comment ref="B55" authorId="2">
      <text>
        <r>
          <rPr>
            <b/>
            <sz val="12"/>
            <color indexed="81"/>
            <rFont val="Arial"/>
            <family val="2"/>
          </rPr>
          <t>Importe de los ingresos derivados  de contribuciones de mejoras sobre el incremento de valor o mejoría a la propiedad raíz  ante la realización de una obra pública.</t>
        </r>
      </text>
    </comment>
    <comment ref="B56" authorId="2">
      <text>
        <r>
          <rPr>
            <b/>
            <sz val="12"/>
            <color indexed="81"/>
            <rFont val="Arial"/>
            <family val="2"/>
          </rPr>
          <t>Son las establecidas en Ley a cargo de las personas físicas y morales que se beneficien de manera directa por obras públicas. (CONAC)</t>
        </r>
      </text>
    </comment>
    <comment ref="B57" authorId="3">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3">
      <text>
        <r>
          <rPr>
            <b/>
            <sz val="12"/>
            <color indexed="81"/>
            <rFont val="Arial"/>
            <family val="2"/>
          </rPr>
          <t>Importe de los ingresos por derecho que percibe el ente público por otorgar el uso, goce, aprovechamiento o explotación  de bienes de dominio público a los particulares.</t>
        </r>
      </text>
    </comment>
    <comment ref="B59" authorId="2">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2">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2">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2">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2">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2">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text>
        <r>
          <rPr>
            <b/>
            <sz val="12"/>
            <color indexed="81"/>
            <rFont val="Arial"/>
            <family val="2"/>
          </rPr>
          <t>Importe de los ingresos que obtiene el municipio por la solicitud en uso a perpetuidad o temporal lotes en los cementerios municipales de dominio público.</t>
        </r>
      </text>
    </comment>
    <comment ref="B68" authorId="2">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2">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2">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2">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2">
      <text>
        <r>
          <rPr>
            <b/>
            <sz val="12"/>
            <color indexed="81"/>
            <rFont val="Arial"/>
            <family val="2"/>
          </rPr>
          <t>Importe del Ingreso obtenido por las rentas o concesión de toda clase de bienes propiedad del municipio y se encuentran incorporados al dominio público.</t>
        </r>
      </text>
    </comment>
    <comment ref="B73" authorId="2">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2">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2">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2">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2">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3">
      <text>
        <r>
          <rPr>
            <b/>
            <sz val="12"/>
            <color indexed="81"/>
            <rFont val="Arial"/>
            <family val="2"/>
          </rPr>
          <t xml:space="preserve">Importe de los ingresos por derechos derivados de la extracción de petróleo crudo y gas natural.
</t>
        </r>
      </text>
    </comment>
    <comment ref="B79" authorId="3">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2">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2">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2">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2">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2">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2">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2">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2">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2">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2">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2">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2">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2">
      <text>
        <r>
          <rPr>
            <b/>
            <sz val="12"/>
            <color indexed="81"/>
            <rFont val="Arial"/>
            <family val="2"/>
          </rPr>
          <t xml:space="preserve">Importe de los derechos correspondientes en la obtención  de licencias o permisos, para movimientos de tierra, previo dictamen de la Dirección de Obras.
</t>
        </r>
      </text>
    </comment>
    <comment ref="B96" authorId="2">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2">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2">
      <text>
        <r>
          <rPr>
            <b/>
            <sz val="12"/>
            <color indexed="81"/>
            <rFont val="Arial"/>
            <family val="2"/>
          </rPr>
          <t>Importe de los ingresos de persona física o jurídica en la obtención de los permisos para el alineamiento de predios.</t>
        </r>
      </text>
    </comment>
    <comment ref="B99" authorId="2">
      <text>
        <r>
          <rPr>
            <b/>
            <sz val="12"/>
            <color indexed="81"/>
            <rFont val="Arial"/>
            <family val="2"/>
          </rPr>
          <t>Importe de los ingresos de persona física o jurídica en la asignación del número oficial. No incluye el costo de los números.</t>
        </r>
      </text>
    </comment>
    <comment ref="B100" authorId="2">
      <text>
        <r>
          <rPr>
            <b/>
            <sz val="12"/>
            <color indexed="81"/>
            <rFont val="Arial"/>
            <family val="2"/>
          </rPr>
          <t>Importe de los ingresos, a solicitud del interesado para la inspección del valor sobre inmuebles.</t>
        </r>
      </text>
    </comment>
    <comment ref="B101" authorId="2">
      <text>
        <r>
          <rPr>
            <b/>
            <sz val="12"/>
            <color indexed="81"/>
            <rFont val="Arial"/>
            <family val="2"/>
          </rPr>
          <t>Importe de los ingresos de persona física o jurídica en otros servicios similares de la dirección de obras públicas.</t>
        </r>
      </text>
    </comment>
    <comment ref="B102" authorId="2">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2">
      <text>
        <r>
          <rPr>
            <b/>
            <sz val="12"/>
            <color indexed="81"/>
            <rFont val="Arial"/>
            <family val="2"/>
          </rPr>
          <t>Importe de los ingresos obtenidos de persona física o jurídica por las licencias de cambio de régimen de propiedad individual a condominio.</t>
        </r>
      </text>
    </comment>
    <comment ref="B104" authorId="2">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2">
      <text>
        <r>
          <rPr>
            <b/>
            <sz val="12"/>
            <color indexed="81"/>
            <rFont val="Arial"/>
            <family val="2"/>
          </rPr>
          <t>Importe de los ingresos obtenidos por el peritaje, dictamen o inspección realizado por la dependencia municipal de obras públicas de carácter extraordinario.</t>
        </r>
      </text>
    </comment>
    <comment ref="B106"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2">
      <text>
        <r>
          <rPr>
            <b/>
            <sz val="12"/>
            <color indexed="81"/>
            <rFont val="Arial"/>
            <family val="2"/>
          </rPr>
          <t xml:space="preserve">Importe  de los ingresos obtenidos  por medición de terrenos  por la dependencia municipal de obras públicas.
</t>
        </r>
      </text>
    </comment>
    <comment ref="B108" authorId="2">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2">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2">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2">
      <text>
        <r>
          <rPr>
            <b/>
            <sz val="12"/>
            <color indexed="81"/>
            <rFont val="Arial"/>
            <family val="2"/>
          </rPr>
          <t>Importe obtenido de los ingresos por concepto de licencias de registro de obra pública, sobre los usos y tarifas establecidas en la Ley de Ingresos Municipal.</t>
        </r>
      </text>
    </comment>
    <comment ref="B114" authorId="2">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2">
      <text>
        <r>
          <rPr>
            <b/>
            <sz val="12"/>
            <color indexed="81"/>
            <rFont val="Arial"/>
            <family val="2"/>
          </rPr>
          <t>Importe de los ingresos obtenidos de las personas físicas o morales que requieran de realizar la inhumación o reinhumaciones de cadáveres.</t>
        </r>
      </text>
    </comment>
    <comment ref="B116" authorId="2">
      <text>
        <r>
          <rPr>
            <b/>
            <sz val="12"/>
            <color indexed="81"/>
            <rFont val="Arial"/>
            <family val="2"/>
          </rPr>
          <t>Importe de los ingresos obtenidos por el permiso de exhumaciones prematuras o de restos áridos.</t>
        </r>
      </text>
    </comment>
    <comment ref="B117" authorId="2">
      <text>
        <r>
          <rPr>
            <b/>
            <sz val="12"/>
            <color indexed="81"/>
            <rFont val="Arial"/>
            <family val="2"/>
          </rPr>
          <t>Importe de los ingresos obtenidos por el servicio realizado por el municipio para la cremación de cadáveres.</t>
        </r>
      </text>
    </comment>
    <comment ref="B118" authorId="2">
      <text>
        <r>
          <rPr>
            <b/>
            <sz val="12"/>
            <color indexed="81"/>
            <rFont val="Arial"/>
            <family val="2"/>
          </rPr>
          <t>Importe de los ingresos obtenidos por el permiso de traslado de cadáveres fuera del municipio.</t>
        </r>
      </text>
    </comment>
    <comment ref="B119" authorId="2">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2">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2">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2">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2">
      <text>
        <r>
          <rPr>
            <b/>
            <sz val="12"/>
            <color indexed="81"/>
            <rFont val="Arial"/>
            <family val="2"/>
          </rPr>
          <t>Importe de los ingresos que obtiene el municipio por la prestación del servicio exclusivo de camiones de aseo a solicitud del usuario.</t>
        </r>
      </text>
    </comment>
    <comment ref="B124" authorId="2">
      <text>
        <r>
          <rPr>
            <b/>
            <sz val="12"/>
            <color indexed="81"/>
            <rFont val="Arial"/>
            <family val="2"/>
          </rPr>
          <t>Importe de los ingresos obtenidos por el permiso a particulares que utilicen los tiraderos municipales o rellenos sanitarios de derecho público municipal.</t>
        </r>
      </text>
    </comment>
    <comment ref="B125" authorId="2">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2">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2">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2">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2">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2">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2">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2">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2">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2">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2">
      <text>
        <r>
          <rPr>
            <b/>
            <sz val="12"/>
            <color indexed="81"/>
            <rFont val="Arial"/>
            <family val="2"/>
          </rPr>
          <t>Importe de los ingresos obtenidos por la autorización de la salida de animales del rastro para envíos fuera del municipio.</t>
        </r>
      </text>
    </comment>
    <comment ref="B138" authorId="2">
      <text>
        <r>
          <rPr>
            <b/>
            <sz val="12"/>
            <color indexed="81"/>
            <rFont val="Arial"/>
            <family val="2"/>
          </rPr>
          <t xml:space="preserve">Importe de los ingresos obtenidos por la autorización de  la introducción de ganado al rastro en horas extraordinarias.
</t>
        </r>
      </text>
    </comment>
    <comment ref="B139" authorId="2">
      <text>
        <r>
          <rPr>
            <b/>
            <sz val="12"/>
            <color indexed="81"/>
            <rFont val="Arial"/>
            <family val="2"/>
          </rPr>
          <t>Importe de los ingresos obtenidos en la inspección sanitaria de pieles, ganado y otras especies de consumo humano.</t>
        </r>
      </text>
    </comment>
    <comment ref="B140" authorId="2">
      <text>
        <r>
          <rPr>
            <b/>
            <sz val="12"/>
            <color indexed="81"/>
            <rFont val="Arial"/>
            <family val="2"/>
          </rPr>
          <t xml:space="preserve">Importe de los ingresos obtenidos para la entrega y acarreo de carnes en camiones municipales.
</t>
        </r>
      </text>
    </comment>
    <comment ref="B141" authorId="2">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2">
      <text>
        <r>
          <rPr>
            <b/>
            <sz val="12"/>
            <color indexed="81"/>
            <rFont val="Arial"/>
            <family val="2"/>
          </rPr>
          <t>Importe de los ingresos obtenidos por la venta de productos obtenidos en el rastro, tales como harina de sangre y estiércol, entre otros.</t>
        </r>
      </text>
    </comment>
    <comment ref="B143" authorId="2">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2">
      <text>
        <r>
          <rPr>
            <b/>
            <sz val="12"/>
            <color indexed="81"/>
            <rFont val="Arial"/>
            <family val="2"/>
          </rPr>
          <t>Importe de los ingresos que obtiene el municipio por la prestación del servicio del registro civil, a domicilio o fuera del horario de oficina.</t>
        </r>
      </text>
    </comment>
    <comment ref="B145" authorId="2">
      <text>
        <r>
          <rPr>
            <b/>
            <sz val="12"/>
            <color indexed="81"/>
            <rFont val="Arial"/>
            <family val="2"/>
          </rPr>
          <t>Importe de los ingresos que obtiene el municipio por la prestación del servicio del registro civil en las oficinas de este, fuera del horario normal.</t>
        </r>
      </text>
    </comment>
    <comment ref="B146" authorId="2">
      <text>
        <r>
          <rPr>
            <b/>
            <sz val="12"/>
            <color indexed="81"/>
            <rFont val="Arial"/>
            <family val="2"/>
          </rPr>
          <t>Importe de los ingresos que obtiene el municipio por la prestación del servicio del registro civil a domicilio; tales como matrimonios civiles a domicilio.</t>
        </r>
      </text>
    </comment>
    <comment ref="B147" authorId="2">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2">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2">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2">
      <text>
        <r>
          <rPr>
            <b/>
            <sz val="12"/>
            <color indexed="81"/>
            <rFont val="Arial"/>
            <family val="2"/>
          </rPr>
          <t>Importe de los ingresos por la expedición de extractos de actas, a solicitud del interesado.</t>
        </r>
      </text>
    </comment>
    <comment ref="B151" authorId="2">
      <text>
        <r>
          <rPr>
            <b/>
            <sz val="12"/>
            <color indexed="81"/>
            <rFont val="Arial"/>
            <family val="2"/>
          </rPr>
          <t>Importe de los ingresos por la solicitud de dictámenes de trazo, uso y destino, a solicitud del interesado; tales como el dictamen técnico de factibilidad.</t>
        </r>
      </text>
    </comment>
    <comment ref="B152" authorId="2">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2">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2">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2">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2">
      <text>
        <r>
          <rPr>
            <b/>
            <sz val="12"/>
            <color indexed="81"/>
            <rFont val="Arial"/>
            <family val="2"/>
          </rPr>
          <t>Importe de los ingresos obtenidos por la practica y expedición de deslindes de predios urbanos, con base en planos catastrales existentes.</t>
        </r>
      </text>
    </comment>
    <comment ref="B157" authorId="2">
      <text>
        <r>
          <rPr>
            <b/>
            <sz val="12"/>
            <color indexed="81"/>
            <rFont val="Arial"/>
            <family val="2"/>
          </rPr>
          <t>Importe de los ingresos obtenidos por la solicitud de dictamen de valor, practicado por el área de catastro.</t>
        </r>
      </text>
    </comment>
    <comment ref="B158" authorId="2">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3">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2">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2">
      <text>
        <r>
          <rPr>
            <b/>
            <sz val="12"/>
            <color indexed="81"/>
            <rFont val="Arial"/>
            <family val="2"/>
          </rPr>
          <t>Importe de los ingresos obtenidos por servicios que se presten en horas hábiles.</t>
        </r>
      </text>
    </comment>
    <comment ref="B162" authorId="2">
      <text>
        <r>
          <rPr>
            <b/>
            <sz val="12"/>
            <color indexed="81"/>
            <rFont val="Arial"/>
            <family val="2"/>
          </rPr>
          <t>Importe de los ingresos obtenidos por servicios que se presten en horas inhábiles.</t>
        </r>
      </text>
    </comment>
    <comment ref="B163" authorId="2">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2">
      <text>
        <r>
          <rPr>
            <b/>
            <sz val="12"/>
            <color indexed="81"/>
            <rFont val="Arial"/>
            <family val="2"/>
          </rPr>
          <t>Importe de los ingresos obtenidos por revisión de control epidemiológico, certificados de salud y certificados de casos médicos legales.</t>
        </r>
      </text>
    </comment>
    <comment ref="B165" authorId="2">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3">
      <text>
        <r>
          <rPr>
            <b/>
            <sz val="12"/>
            <color indexed="81"/>
            <rFont val="Arial"/>
            <family val="2"/>
          </rPr>
          <t xml:space="preserve">Importe de los ingresos por derechos generados cuando no se cubran los derechos en la fecha o dentro del plazo fijado por las disposiciones fiscales.
</t>
        </r>
      </text>
    </comment>
    <comment ref="B167" authorId="2">
      <text>
        <r>
          <rPr>
            <b/>
            <sz val="12"/>
            <color indexed="81"/>
            <rFont val="Arial"/>
            <family val="2"/>
          </rPr>
          <t>Importe de la indemnización causada por la falta de pago oportuno de los ingresos señalados en el título de derechos de la ley de ingresos.</t>
        </r>
      </text>
    </comment>
    <comment ref="B168" authorId="2">
      <text>
        <r>
          <rPr>
            <b/>
            <sz val="12"/>
            <color indexed="81"/>
            <rFont val="Arial"/>
            <family val="2"/>
          </rPr>
          <t>Importe de la indemnización causada por la falta de pago oportuno en la fecha o dentro del plazo señalado en la ley de ingresos en el título de derechos.</t>
        </r>
      </text>
    </comment>
    <comment ref="B169" authorId="2">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2">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2">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2">
      <text>
        <r>
          <rPr>
            <b/>
            <sz val="12"/>
            <color indexed="81"/>
            <rFont val="Arial"/>
            <family val="2"/>
          </rPr>
          <t>Importe de los ingresos por concepto de intereses derivados de créditos fiscales no pagados y convenidos a pagar en un plazo determinado o en parcialidades.</t>
        </r>
      </text>
    </comment>
    <comment ref="B173"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2">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2">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7" authorId="2">
      <text>
        <r>
          <rPr>
            <b/>
            <sz val="12"/>
            <color indexed="81"/>
            <rFont val="Arial"/>
            <family val="2"/>
          </rPr>
          <t>Importe de otros ingresos que obtiene el municipio por concepto de accesorios de los impuestos y no están considerados en los rubros anteriores.</t>
        </r>
      </text>
    </comment>
    <comment ref="B178" authorId="2">
      <text>
        <r>
          <rPr>
            <b/>
            <sz val="12"/>
            <color indexed="81"/>
            <rFont val="Arial"/>
            <family val="2"/>
          </rPr>
          <t>Importe del ingreso obtenidos otros accesorios que no se encuentren contemplados  en los conceptos anteriores.</t>
        </r>
      </text>
    </comment>
    <comment ref="B179" authorId="3">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0" authorId="3">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1" authorId="2">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2" authorId="2">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3" authorId="2">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4" authorId="2">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5" authorId="2">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6" authorId="2">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7" authorId="2">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8" authorId="2">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9" authorId="2">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0" authorId="2">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1" authorId="2">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2" authorId="2">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3" authorId="2">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4" authorId="2">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5" authorId="2">
      <text>
        <r>
          <rPr>
            <b/>
            <sz val="12"/>
            <color indexed="81"/>
            <rFont val="Arial"/>
            <family val="2"/>
          </rPr>
          <t>Importe de los ingresos que obtenga el erario municipal por depósito de vehículos en corralones propiedad del municipio de dominio privado.</t>
        </r>
      </text>
    </comment>
    <comment ref="B196" authorId="2">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7" authorId="2">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8" authorId="2">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9" authorId="2">
      <text>
        <r>
          <rPr>
            <b/>
            <sz val="12"/>
            <color indexed="81"/>
            <rFont val="Arial"/>
            <family val="2"/>
          </rPr>
          <t>Importe de los ingresos que obtenga el erario municipal por la venta de productos procedentes de viveros y jardines,  tales como árboles, plantas, flores entre otros similares.</t>
        </r>
      </text>
    </comment>
    <comment ref="B200" authorId="2">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1" authorId="2">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2"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3"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5" authorId="2">
      <text>
        <r>
          <rPr>
            <b/>
            <sz val="12"/>
            <color indexed="81"/>
            <rFont val="Arial"/>
            <family val="2"/>
          </rPr>
          <t>Importe de los ingresos por productos generados cuando no se cubran los productos en la fecha o dentro plazo fijado por las disposiciones fiscales.</t>
        </r>
      </text>
    </comment>
    <comment ref="B206" authorId="2">
      <text>
        <r>
          <rPr>
            <b/>
            <sz val="12"/>
            <color indexed="81"/>
            <rFont val="Arial"/>
            <family val="2"/>
          </rPr>
          <t>Importe de otros ingresos que obtiene el municipio por concepto de accesorios de los productos y no están considerados en los rubros anteriores.</t>
        </r>
      </text>
    </comment>
    <comment ref="B207" authorId="2">
      <text>
        <r>
          <rPr>
            <b/>
            <sz val="12"/>
            <color indexed="81"/>
            <rFont val="Arial"/>
            <family val="2"/>
          </rPr>
          <t>Importe del ingreso obtenido de otros accesorios.</t>
        </r>
      </text>
    </comment>
    <comment ref="B208" authorId="3">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09"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0" authorId="2">
      <text>
        <r>
          <rPr>
            <b/>
            <sz val="12"/>
            <color indexed="81"/>
            <rFont val="Arial"/>
            <family val="2"/>
          </rPr>
          <t>Importe de los ingresos derivados de incentivos por la colaboración en el cobro de las contribuciones.</t>
        </r>
      </text>
    </comment>
    <comment ref="B211" authorId="2">
      <text>
        <r>
          <rPr>
            <b/>
            <sz val="12"/>
            <color indexed="81"/>
            <rFont val="Arial"/>
            <family val="2"/>
          </rPr>
          <t>Importe de los ingresos derivados de incentivos por la colaboración en el cobro de las contribuciones.</t>
        </r>
      </text>
    </comment>
    <comment ref="B212" authorId="2">
      <text>
        <r>
          <rPr>
            <b/>
            <sz val="12"/>
            <color indexed="81"/>
            <rFont val="Arial"/>
            <family val="2"/>
          </rPr>
          <t>Importe de los ingresos por sanciones no fiscales de carácter monetario.</t>
        </r>
      </text>
    </comment>
    <comment ref="B213" authorId="2">
      <text>
        <r>
          <rPr>
            <b/>
            <sz val="12"/>
            <color indexed="81"/>
            <rFont val="Arial"/>
            <family val="2"/>
          </rPr>
          <t>Importe de los ingresos obtenidos por concepto de multas derivadas de faltas distintas a las fiscales, tales como sanciones administrativas.</t>
        </r>
      </text>
    </comment>
    <comment ref="B214" authorId="2">
      <text>
        <r>
          <rPr>
            <b/>
            <sz val="12"/>
            <color indexed="81"/>
            <rFont val="Arial"/>
            <family val="2"/>
          </rPr>
          <t>Importe de los ingresos por indemnizaciones.</t>
        </r>
      </text>
    </comment>
    <comment ref="B215" authorId="2">
      <text>
        <r>
          <rPr>
            <b/>
            <sz val="12"/>
            <color indexed="81"/>
            <rFont val="Arial"/>
            <family val="2"/>
          </rPr>
          <t>Importe de los ingresos por concepto de indemnizaciones a favor del municipio.</t>
        </r>
      </text>
    </comment>
    <comment ref="B216" authorId="2">
      <text>
        <r>
          <rPr>
            <b/>
            <sz val="12"/>
            <color indexed="81"/>
            <rFont val="Arial"/>
            <family val="2"/>
          </rPr>
          <t>Importe de los reintegros por ingresos de aprovechamientos por sostenimiento de las escuelas y servicio de vigilancia forestal.</t>
        </r>
      </text>
    </comment>
    <comment ref="B217" authorId="2">
      <text>
        <r>
          <rPr>
            <b/>
            <sz val="12"/>
            <color indexed="81"/>
            <rFont val="Arial"/>
            <family val="2"/>
          </rPr>
          <t>Importe de los reintegros por ingresos de aprovechamientos por sostenimiento de las escuelas y servicio de vigilancia forestal.</t>
        </r>
      </text>
    </comment>
    <comment ref="B218" authorId="2">
      <text>
        <r>
          <rPr>
            <b/>
            <sz val="12"/>
            <color indexed="81"/>
            <rFont val="Arial"/>
            <family val="2"/>
          </rPr>
          <t>Importe de los ingresos por obras públicas que realiza el ente público.</t>
        </r>
      </text>
    </comment>
    <comment ref="B219" authorId="2">
      <text>
        <r>
          <rPr>
            <b/>
            <sz val="12"/>
            <color indexed="81"/>
            <rFont val="Arial"/>
            <family val="2"/>
          </rPr>
          <t>Importe de los ingresos por obras públicas que realiza el ente público, provenientes de terceros para obras o servicios.</t>
        </r>
      </text>
    </comment>
    <comment ref="B220" authorId="2">
      <text>
        <r>
          <rPr>
            <b/>
            <sz val="12"/>
            <color indexed="81"/>
            <rFont val="Arial"/>
            <family val="2"/>
          </rPr>
          <t>Importe de los ingresos por aplicación de gravámenes sobre herencias, legados y donaciones.</t>
        </r>
      </text>
    </comment>
    <comment ref="B221" authorId="2">
      <text>
        <r>
          <rPr>
            <b/>
            <sz val="12"/>
            <color indexed="81"/>
            <rFont val="Arial"/>
            <family val="2"/>
          </rPr>
          <t>Importe de los ingresos por aplicación de gravámenes sobre herencias, legados y donaciones.</t>
        </r>
      </text>
    </comment>
    <comment ref="B222"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3"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5"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6"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text>
        <r>
          <rPr>
            <b/>
            <sz val="12"/>
            <color indexed="81"/>
            <rFont val="Arial"/>
            <family val="2"/>
          </rPr>
          <t>Importe de los ingresos por aprovechamientos generados cuando no se cubran los aprovechamientos en la fecha o dentro del plazo fijado por las disposiciones fiscales.</t>
        </r>
      </text>
    </comment>
    <comment ref="B229" authorId="2">
      <text>
        <r>
          <rPr>
            <b/>
            <sz val="12"/>
            <color indexed="81"/>
            <rFont val="Arial"/>
            <family val="2"/>
          </rPr>
          <t>Importe de otros ingresos que obtiene el municipio por concepto de accesorios de los aprovechamientos y no están considerados en los rubros anteriores.</t>
        </r>
      </text>
    </comment>
    <comment ref="B230" authorId="2">
      <text>
        <r>
          <rPr>
            <b/>
            <sz val="12"/>
            <color indexed="81"/>
            <rFont val="Arial"/>
            <family val="2"/>
          </rPr>
          <t>Importe del ingreso obtenido de otros accesorios.</t>
        </r>
      </text>
    </comment>
    <comment ref="B231" authorId="3">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2" authorId="3">
      <text>
        <r>
          <rPr>
            <b/>
            <sz val="12"/>
            <color indexed="81"/>
            <rFont val="Arial"/>
            <family val="2"/>
          </rPr>
          <t>Ingresos propios que obtienen los organismo descentralizados que conforman el sector paraestatal, derivados de sus actividades producidas por bienes y servicios.</t>
        </r>
      </text>
    </comment>
    <comment ref="B233" authorId="3">
      <text>
        <r>
          <rPr>
            <b/>
            <sz val="12"/>
            <color indexed="81"/>
            <rFont val="Arial"/>
            <family val="2"/>
          </rPr>
          <t>Ingresos propios que obtienen los organismo descentralizados que conforman el sector paraestatal, derivados de sus actividades producidas por bienes y servicios.</t>
        </r>
      </text>
    </comment>
    <comment ref="B234" authorId="2">
      <text>
        <r>
          <rPr>
            <b/>
            <sz val="12"/>
            <color indexed="81"/>
            <rFont val="Arial"/>
            <family val="2"/>
          </rPr>
          <t>Importe de los ingresos por venta de bienes y servicios producidos en establecimientos del gobierno.</t>
        </r>
      </text>
    </comment>
    <comment ref="B235" authorId="3">
      <text>
        <r>
          <rPr>
            <b/>
            <sz val="12"/>
            <color indexed="81"/>
            <rFont val="Arial"/>
            <family val="2"/>
          </rPr>
          <t>Ingresos propios que obtienen los organismo descentralizados que conforman el sector paraestatal, derivados de sus actividades producidas por bienes y servicios.</t>
        </r>
      </text>
    </comment>
    <comment ref="B236" authorId="2">
      <text>
        <r>
          <rPr>
            <b/>
            <sz val="12"/>
            <color indexed="81"/>
            <rFont val="Arial"/>
            <family val="2"/>
          </rPr>
          <t>Importe de los ingresos por concepto de venta de bienes y servicios de organismos descentralizados para fines de asistencia o seguridad social.</t>
        </r>
      </text>
    </comment>
    <comment ref="B237" authorId="3">
      <text>
        <r>
          <rPr>
            <b/>
            <sz val="12"/>
            <color indexed="81"/>
            <rFont val="Arial"/>
            <family val="2"/>
          </rPr>
          <t xml:space="preserve">Ingresos propios producidos en establecimientos del gobierno central derivadas de sus actividades. </t>
        </r>
      </text>
    </comment>
    <comment ref="B238" authorId="2">
      <text>
        <r>
          <rPr>
            <b/>
            <sz val="12"/>
            <color indexed="81"/>
            <rFont val="Arial"/>
            <family val="2"/>
          </rPr>
          <t>Importe de los ingresos por impuestos causados en ejercicios fiscales anteriores pendientes de liquidación o de pago, los cuales se captan en un ejercicio posterior.</t>
        </r>
      </text>
    </comment>
    <comment ref="B239" authorId="3">
      <text>
        <r>
          <rPr>
            <b/>
            <sz val="12"/>
            <color indexed="81"/>
            <rFont val="Arial"/>
            <family val="2"/>
          </rPr>
          <t>Comprende el importe de los ingresos causados en ejercicios fiscales anteriores pendientes de liquidación o de pago, los cuales se captan en un ejercicio posterior.</t>
        </r>
      </text>
    </comment>
    <comment ref="B240" authorId="2">
      <text>
        <r>
          <rPr>
            <b/>
            <sz val="12"/>
            <color indexed="81"/>
            <rFont val="Arial"/>
            <family val="2"/>
          </rPr>
          <t>Importe de los ingresos por impuestos causados en ejercicios fiscales anteriores pendientes de liquidación o de pago, los cuales se captan en un ejercicio posterior.</t>
        </r>
      </text>
    </comment>
    <comment ref="B241" authorId="1">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2" authorId="3">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3" authorId="3">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4" authorId="2">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text>
        <r>
          <rPr>
            <b/>
            <sz val="12"/>
            <color indexed="81"/>
            <rFont val="Arial"/>
            <family val="2"/>
          </rPr>
          <t>Importe de los ingresos de las Entidades Federativas y Municipios que se derivan del Sistema Nacional de Coordinación Fiscal federal.</t>
        </r>
      </text>
    </comment>
    <comment ref="B246" authorId="2">
      <text>
        <r>
          <rPr>
            <b/>
            <sz val="12"/>
            <color indexed="81"/>
            <rFont val="Arial"/>
            <family val="2"/>
          </rPr>
          <t>Importe de los ingresos de los Municipios que se derivan del Sistema Nacional de Coordinación Fiscal Estatal.</t>
        </r>
      </text>
    </comment>
    <comment ref="B247" authorId="3">
      <text>
        <r>
          <rPr>
            <b/>
            <sz val="12"/>
            <color indexed="81"/>
            <rFont val="Arial"/>
            <family val="2"/>
          </rPr>
          <t>Importe de los ingresos de las Entidades Federativas y Municipios que se derivan del Sistema Nacional de Coordinación Fiscal.</t>
        </r>
      </text>
    </comment>
    <comment ref="B248" authorId="2">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9" authorId="2">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0" authorId="2">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1" authorId="2">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2" authorId="2">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3" authorId="3">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4" authorId="2">
      <text>
        <r>
          <rPr>
            <b/>
            <sz val="12"/>
            <color indexed="81"/>
            <rFont val="Arial"/>
            <family val="2"/>
          </rPr>
          <t xml:space="preserve">Importe del ingreso por convenios celebrados por el municipio con entidades públicas o de la iniciativa privada.
</t>
        </r>
      </text>
    </comment>
    <comment ref="B258" authorId="3">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9" authorId="3">
      <text>
        <r>
          <rPr>
            <b/>
            <sz val="12"/>
            <color indexed="81"/>
            <rFont val="Arial"/>
            <family val="2"/>
          </rPr>
          <t>Importe de los ingresos por el ente público contenidos en el presupuesto de egresos con el objeto de sufragar gastos inherentes a sus atribuciones.</t>
        </r>
      </text>
    </comment>
    <comment ref="B260" authorId="2">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1" authorId="2">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2" authorId="3">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3" authorId="3">
      <text>
        <r>
          <rPr>
            <b/>
            <sz val="12"/>
            <color indexed="81"/>
            <rFont val="Arial"/>
            <family val="2"/>
          </rPr>
          <t>Importe de los ingresos para el desarrollo de actividades prioritarias de interés general a través del ente público a los diferentes sectores de la sociedad.</t>
        </r>
      </text>
    </comment>
    <comment ref="B264"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5"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7"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3">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9" authorId="2">
      <text>
        <r>
          <rPr>
            <b/>
            <sz val="12"/>
            <color indexed="81"/>
            <rFont val="Arial"/>
            <family val="2"/>
          </rPr>
          <t xml:space="preserve">Importe del ingreso que obtiene el Estado por donaciones de terceros para ayudas sociales a favor de la comunidad.
</t>
        </r>
      </text>
    </comment>
    <comment ref="B270" authorId="2">
      <text>
        <r>
          <rPr>
            <b/>
            <sz val="12"/>
            <color indexed="81"/>
            <rFont val="Arial"/>
            <family val="2"/>
          </rPr>
          <t>Importe de los ingresos obtenidos de terceros en efectivo para fines de ayudas sociales.</t>
        </r>
      </text>
    </comment>
    <comment ref="B271" authorId="2">
      <text>
        <r>
          <rPr>
            <b/>
            <sz val="12"/>
            <color indexed="81"/>
            <rFont val="Arial"/>
            <family val="2"/>
          </rPr>
          <t>Importe de los ingresos obtenidos de terceros en especie para fines de ayudas sociales.</t>
        </r>
      </text>
    </comment>
    <comment ref="B272" authorId="3">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3" authorId="2">
      <text>
        <r>
          <rPr>
            <b/>
            <sz val="12"/>
            <color indexed="81"/>
            <rFont val="Arial"/>
            <family val="2"/>
          </rPr>
          <t>Importe de los ingresos por concepto de transferencias a fideicomisos, mandatos y análogos para fines económicos y sociales.</t>
        </r>
      </text>
    </comment>
    <comment ref="B274" authorId="2">
      <text>
        <r>
          <rPr>
            <b/>
            <sz val="12"/>
            <color indexed="81"/>
            <rFont val="Arial"/>
            <family val="2"/>
          </rPr>
          <t>Importe de los ingresos por concepto de transferencias a fideicomisos, mandatos y análogos para fines económicos y sociales.</t>
        </r>
      </text>
    </comment>
    <comment ref="B275" authorId="2">
      <text>
        <r>
          <rPr>
            <b/>
            <sz val="12"/>
            <color indexed="81"/>
            <rFont val="Arial"/>
            <family val="2"/>
          </rPr>
          <t>Importe de los ingresos por concepto de transferencias a fideicomisos para fines económicos y sociales.</t>
        </r>
      </text>
    </comment>
    <comment ref="B276" authorId="2">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7" authorId="2">
      <text>
        <r>
          <rPr>
            <b/>
            <sz val="12"/>
            <color indexed="81"/>
            <rFont val="Arial"/>
            <family val="2"/>
          </rPr>
          <t xml:space="preserve">Importe del ingreso obtenido por otras disposiciones  que no se encuentren contempladas  en los conceptos anteriores.
</t>
        </r>
      </text>
    </comment>
    <comment ref="B278" author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79" authorId="0">
      <text>
        <r>
          <rPr>
            <b/>
            <sz val="11"/>
            <color indexed="81"/>
            <rFont val="Tahoma"/>
            <family val="2"/>
          </rPr>
          <t>Comprende el importe de los ingresos por concepto de utilidades por participación patrimonial e intereses generados</t>
        </r>
      </text>
    </comment>
    <comment ref="B280" authorId="0">
      <text>
        <r>
          <rPr>
            <b/>
            <sz val="11"/>
            <color indexed="81"/>
            <rFont val="Tahoma"/>
            <family val="2"/>
          </rPr>
          <t>Comprende el importe de los ingresos por concepto de utilidades por participación patrimonial e intereses generados</t>
        </r>
      </text>
    </comment>
    <comment ref="B281" authorId="0">
      <text>
        <r>
          <rPr>
            <b/>
            <sz val="11"/>
            <color indexed="81"/>
            <rFont val="Tahoma"/>
            <family val="2"/>
          </rPr>
          <t>Importe de los ingresos obtenidos diferentes a las utilidades por participación patrimonial e intereses ganados, no incluido en las cuentas anteriores</t>
        </r>
      </text>
    </comment>
    <comment ref="B282" authorId="0">
      <text>
        <r>
          <rPr>
            <b/>
            <sz val="11"/>
            <color indexed="81"/>
            <rFont val="Tahoma"/>
            <family val="2"/>
          </rPr>
          <t>Importe a favor por el tipo de cambio de la moneda con respecto a otro país</t>
        </r>
      </text>
    </comment>
    <comment ref="B283" authorId="0">
      <text>
        <r>
          <rPr>
            <b/>
            <sz val="11"/>
            <color indexed="81"/>
            <rFont val="Tahoma"/>
            <family val="2"/>
          </rPr>
          <t>Importe a favor por el tipo de cambio de la moneda con respecto a otro país</t>
        </r>
      </text>
    </comment>
    <comment ref="B284"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5"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3">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7" authorId="2">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8" authorId="2">
      <text>
        <r>
          <rPr>
            <b/>
            <sz val="12"/>
            <color indexed="81"/>
            <rFont val="Arial"/>
            <family val="2"/>
          </rPr>
          <t xml:space="preserve">Ingresos obtenidos por contratar y ejercer créditos, empréstitos y otras formas de financiamientos.
</t>
        </r>
      </text>
    </comment>
    <comment ref="B289" authorId="2">
      <text>
        <r>
          <rPr>
            <b/>
            <sz val="12"/>
            <color indexed="81"/>
            <rFont val="Arial"/>
            <family val="2"/>
          </rPr>
          <t>Ingresos obtenidos por contratar y ejercer créditos, empréstitos y otras formas de financiamientos , con la banca oficial.</t>
        </r>
      </text>
    </comment>
    <comment ref="B290" authorId="2">
      <text>
        <r>
          <rPr>
            <b/>
            <sz val="12"/>
            <color indexed="81"/>
            <rFont val="Arial"/>
            <family val="2"/>
          </rPr>
          <t xml:space="preserve">Ingresos obtenidos por contratar y ejercer créditos, empréstitos y otras formas de financiamientos con la banca comercial.
</t>
        </r>
      </text>
    </comment>
    <comment ref="B291" authorId="2">
      <text>
        <r>
          <rPr>
            <b/>
            <sz val="12"/>
            <color indexed="81"/>
            <rFont val="Arial"/>
            <family val="2"/>
          </rPr>
          <t xml:space="preserve">Importe del ingreso obtenido por otros financiamientos  que no se encuentren contemplados  en los conceptos anteriores.
</t>
        </r>
      </text>
    </comment>
    <comment ref="B292" authorId="2">
      <text>
        <r>
          <rPr>
            <b/>
            <sz val="12"/>
            <color indexed="81"/>
            <rFont val="Arial"/>
            <family val="2"/>
          </rPr>
          <t>Ingresos que obtiene el Estado por la suma de las deudas que tiene con otras entidades.</t>
        </r>
      </text>
    </comment>
  </commentList>
</comments>
</file>

<file path=xl/comments2.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text>
        <r>
          <rPr>
            <b/>
            <sz val="12"/>
            <color indexed="81"/>
            <rFont val="Arial"/>
            <family val="2"/>
          </rPr>
          <t>Son las establecidas en Ley a cargo de las personas físicas y morales que se beneficien de manera directa por obras públicas. (CONAC)</t>
        </r>
      </text>
    </comment>
    <comment ref="B23"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text>
        <r>
          <rPr>
            <b/>
            <sz val="12"/>
            <color indexed="81"/>
            <rFont val="Arial"/>
            <family val="2"/>
          </rPr>
          <t>Comprende el importe de los otros ingresos y beneficios que se derivan de transacciones y eventos inusuales, que son propios del objeto del ente público</t>
        </r>
      </text>
    </comment>
    <comment ref="B59" author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text>
        <r>
          <rPr>
            <b/>
            <sz val="8"/>
            <color indexed="81"/>
            <rFont val="Tahoma"/>
            <family val="2"/>
          </rPr>
          <t>Comprende el importe de los ingresos correspondientes a las contribuciones, productos, aprovechamientos, así como la venta de bienes y servicios.</t>
        </r>
      </text>
    </comment>
    <comment ref="B68" authorId="1">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text>
        <r>
          <rPr>
            <b/>
            <sz val="8"/>
            <color indexed="81"/>
            <rFont val="Tahoma"/>
            <family val="2"/>
          </rPr>
          <t>Comprende el importe de los otros ingresos y beneficios que se derivan de transacciones y eventos inusuales, que no son propios del objeto del ente público.</t>
        </r>
      </text>
    </comment>
    <comment ref="B73" author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t>
        </r>
        <r>
          <rPr>
            <sz val="10"/>
            <color indexed="81"/>
            <rFont val="Tahoma"/>
            <family val="2"/>
          </rPr>
          <t xml:space="preserve">poderes ejecutivo, legislativo y judicial; organismos autónomos, así como a las entidades paraestatales, federales, estatales y </t>
        </r>
        <r>
          <rPr>
            <b/>
            <sz val="10"/>
            <color indexed="81"/>
            <rFont val="Tahoma"/>
            <family val="2"/>
          </rPr>
          <t>municipales</t>
        </r>
        <r>
          <rPr>
            <sz val="10"/>
            <color indexed="81"/>
            <rFont val="Tahoma"/>
            <family val="2"/>
          </rPr>
          <t xml:space="preserve">
</t>
        </r>
      </text>
    </comment>
    <comment ref="B7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sharedStrings.xml><?xml version="1.0" encoding="utf-8"?>
<sst xmlns="http://schemas.openxmlformats.org/spreadsheetml/2006/main" count="687" uniqueCount="563">
  <si>
    <t>Contribuciones de mejoras</t>
  </si>
  <si>
    <t>DESCRIPCIÓN</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</si>
  <si>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</si>
  <si>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</si>
  <si>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</si>
  <si>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</si>
  <si>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</si>
  <si>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</si>
  <si>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</si>
  <si>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</si>
  <si>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</si>
  <si>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</si>
  <si>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</si>
  <si>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</si>
  <si>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</si>
  <si>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</si>
  <si>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</si>
  <si>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</si>
  <si>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</si>
  <si>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</si>
  <si>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</si>
  <si>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</si>
  <si>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</si>
  <si>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</si>
  <si>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</si>
  <si>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</si>
  <si>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</si>
  <si>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</si>
  <si>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</si>
  <si>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</si>
  <si>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</si>
  <si>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</si>
  <si>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</si>
  <si>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</si>
  <si>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</si>
  <si>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</si>
  <si>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</si>
  <si>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</si>
  <si>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</si>
  <si>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TRANSFERENCIAS, ASIGNACIONES, SUBSIDIOS Y OTRAS AYUDAS</t>
  </si>
  <si>
    <t>Transferencias al Resto del Sector Público</t>
  </si>
  <si>
    <t>Ayudas Sociales</t>
  </si>
  <si>
    <t>Pensiones y Jubilaciones</t>
  </si>
  <si>
    <t>Transferencias a Fideicomisos, Mandatos y Análogos</t>
  </si>
  <si>
    <t>Donativos</t>
  </si>
  <si>
    <t>CRI/LI</t>
  </si>
  <si>
    <t>INGRESO ESTIMADO ANUAL</t>
  </si>
  <si>
    <t>ENERO</t>
  </si>
  <si>
    <t>FEBRERO</t>
  </si>
  <si>
    <t>MARZO</t>
  </si>
  <si>
    <t>ABRIL</t>
  </si>
  <si>
    <t>MAYO</t>
  </si>
  <si>
    <t>JUNIO</t>
  </si>
  <si>
    <t>JULIO</t>
  </si>
  <si>
    <t>AGOSTO</t>
  </si>
  <si>
    <t>SEPTIEMBRE</t>
  </si>
  <si>
    <t>OCTUBRE</t>
  </si>
  <si>
    <t>NOVIEMBRE</t>
  </si>
  <si>
    <t>DICIEMBRE</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</si>
  <si>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</si>
  <si>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</si>
  <si>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</si>
  <si>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</si>
  <si>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</si>
  <si>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</si>
  <si>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</si>
  <si>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</si>
  <si>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</si>
  <si>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</si>
  <si>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</si>
  <si>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</si>
  <si>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</si>
  <si>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</si>
  <si>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</si>
  <si>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</si>
  <si>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</si>
  <si>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</si>
  <si>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</si>
  <si>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</si>
  <si>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</si>
  <si>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</si>
  <si>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</si>
  <si>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</si>
  <si>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</si>
  <si>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</si>
  <si>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</si>
  <si>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</si>
  <si>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</si>
  <si>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</si>
  <si>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</si>
  <si>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</si>
  <si>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</si>
  <si>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</si>
  <si>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</si>
  <si>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</si>
  <si>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</si>
  <si>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</si>
  <si>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</si>
  <si>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</si>
  <si>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</si>
  <si>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</si>
  <si>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</si>
  <si>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</si>
  <si>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</si>
  <si>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</si>
  <si>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</si>
  <si>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</si>
  <si>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</si>
  <si>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</si>
  <si>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</si>
  <si>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</si>
  <si>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</si>
  <si>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</si>
  <si>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</si>
  <si>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</si>
  <si>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</si>
  <si>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</si>
  <si>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</si>
  <si>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</si>
  <si>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</si>
  <si>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</si>
  <si>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</si>
  <si>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</si>
  <si>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</si>
  <si>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</si>
  <si>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</si>
  <si>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</si>
  <si>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</si>
  <si>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</si>
  <si>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</si>
  <si>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</si>
  <si>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</si>
  <si>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</si>
  <si>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</si>
  <si>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</si>
  <si>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</si>
  <si>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</si>
  <si>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</si>
  <si>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</si>
  <si>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</si>
  <si>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</si>
  <si>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</si>
  <si>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</si>
  <si>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</si>
  <si>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</si>
  <si>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</si>
  <si>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</si>
  <si>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</si>
  <si>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</si>
  <si>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</si>
  <si>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</si>
  <si>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</si>
  <si>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</si>
  <si>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</si>
  <si>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</si>
  <si>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</si>
  <si>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</si>
  <si>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</si>
  <si>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</si>
  <si>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</si>
  <si>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</si>
  <si>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</si>
  <si>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</si>
  <si>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</si>
  <si>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</si>
  <si>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</si>
  <si>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</si>
  <si>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</si>
  <si>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</si>
  <si>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</si>
  <si>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</si>
  <si>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</si>
  <si>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</si>
  <si>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</si>
  <si>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</si>
  <si>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</si>
  <si>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</si>
  <si>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</si>
  <si>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</si>
  <si>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</si>
  <si>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</si>
  <si>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</si>
  <si>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</si>
  <si>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</si>
  <si>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</si>
  <si>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</si>
  <si>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</si>
  <si>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</si>
  <si>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</si>
  <si>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</si>
  <si>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</si>
  <si>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</si>
  <si>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</si>
  <si>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</si>
  <si>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</si>
  <si>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</si>
  <si>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</si>
  <si>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</si>
  <si>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</si>
  <si>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</si>
  <si>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</si>
  <si>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</si>
  <si>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</si>
  <si>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</si>
  <si>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</si>
  <si>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</si>
  <si>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</si>
  <si>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</si>
  <si>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</si>
  <si>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</si>
  <si>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</si>
  <si>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</si>
  <si>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</si>
  <si>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</si>
  <si>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</si>
  <si>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</si>
  <si>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</si>
  <si>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</si>
  <si>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</si>
  <si>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</si>
  <si>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</si>
  <si>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</si>
  <si>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</si>
  <si>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</si>
  <si>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</si>
  <si>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</si>
  <si>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</si>
  <si>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</si>
  <si>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</si>
  <si>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</si>
  <si>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</si>
  <si>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</si>
  <si>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</si>
  <si>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</si>
  <si>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</si>
  <si>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</si>
  <si>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</si>
  <si>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</si>
  <si>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</si>
  <si>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</si>
  <si>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</si>
  <si>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</si>
  <si>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</si>
  <si>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</si>
  <si>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</si>
  <si>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</si>
  <si>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</si>
  <si>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</si>
  <si>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</si>
  <si>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</si>
  <si>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</si>
  <si>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</si>
  <si>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</si>
  <si>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</si>
  <si>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</si>
  <si>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</si>
  <si>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</si>
  <si>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</si>
  <si>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</si>
  <si>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</si>
  <si>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</si>
  <si>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</si>
  <si>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</si>
  <si>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</si>
  <si>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</si>
  <si>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</si>
  <si>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</si>
  <si>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</si>
  <si>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</si>
  <si>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</si>
  <si>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</si>
  <si>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</si>
  <si>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</si>
  <si>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</si>
  <si>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</si>
  <si>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</si>
  <si>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</si>
  <si>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</si>
  <si>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</si>
  <si>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</si>
  <si>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</si>
  <si>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</si>
  <si>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</si>
  <si>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</si>
  <si>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</si>
  <si>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Otros Convenios</t>
  </si>
  <si>
    <t>RECURSOS FISCALES</t>
  </si>
  <si>
    <t xml:space="preserve">Estimación de Ingresos por Clasificación por Rubro de Ingresos y  Ley de Ingresos Municipal - 2016
</t>
  </si>
  <si>
    <t xml:space="preserve">Informe de Situación Hacendaria Ingresos - 2016
</t>
  </si>
  <si>
    <t>10</t>
  </si>
  <si>
    <t>11</t>
  </si>
  <si>
    <t>ESTIMACIÓN
 2016</t>
  </si>
  <si>
    <t>VARIACIÓN           2015 - 2016</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</si>
  <si>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</si>
  <si>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</si>
  <si>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</si>
  <si>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</si>
  <si>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</si>
  <si>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</si>
  <si>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</si>
  <si>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</si>
  <si>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</si>
  <si>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</si>
  <si>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</si>
  <si>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</si>
  <si>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</si>
  <si>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</si>
  <si>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</si>
  <si>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</si>
  <si>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</si>
  <si>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</si>
  <si>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</si>
  <si>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</si>
  <si>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</si>
  <si>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</si>
  <si>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</si>
  <si>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</si>
  <si>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</si>
  <si>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</si>
  <si>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</si>
  <si>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</si>
  <si>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</si>
  <si>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</si>
  <si>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</si>
  <si>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</si>
  <si>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</si>
  <si>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</si>
  <si>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</si>
  <si>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</si>
  <si>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</si>
  <si>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</si>
  <si>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</si>
  <si>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</si>
  <si>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</si>
  <si>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</si>
  <si>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</si>
  <si>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</si>
  <si>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</si>
  <si>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</si>
  <si>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</si>
  <si>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</si>
  <si>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</si>
  <si>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</si>
  <si>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</si>
  <si>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</si>
  <si>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</si>
  <si>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</si>
  <si>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</si>
  <si>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</si>
  <si>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</si>
  <si>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</si>
  <si>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</si>
  <si>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</si>
  <si>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</si>
  <si>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</si>
  <si>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</si>
  <si>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</si>
  <si>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</si>
  <si>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</si>
  <si>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</si>
  <si>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</si>
  <si>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</si>
  <si>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</si>
  <si>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</si>
  <si>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</si>
  <si>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</si>
  <si>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</si>
  <si>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</si>
  <si>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</si>
  <si>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</si>
  <si>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</si>
  <si>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</si>
  <si>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</si>
  <si>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</si>
  <si>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</si>
  <si>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</si>
  <si>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</si>
  <si>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</si>
  <si>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</si>
  <si>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</si>
  <si>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</si>
  <si>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</si>
  <si>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</si>
  <si>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</si>
  <si>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</si>
  <si>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</si>
  <si>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</si>
  <si>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</si>
  <si>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</si>
  <si>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</si>
  <si>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</si>
  <si>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</si>
  <si>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</si>
  <si>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</si>
  <si>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</si>
  <si>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</si>
  <si>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</si>
  <si>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</si>
  <si>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</si>
  <si>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</si>
  <si>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</si>
  <si>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</si>
  <si>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</si>
  <si>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</si>
  <si>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</si>
  <si>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</si>
  <si>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</si>
  <si>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</si>
  <si>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</si>
  <si>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</si>
  <si>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</si>
  <si>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</si>
  <si>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</si>
  <si>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</si>
  <si>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</si>
  <si>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</si>
  <si>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</si>
  <si>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</si>
  <si>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</si>
  <si>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</si>
  <si>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</si>
  <si>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</si>
  <si>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</si>
  <si>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</si>
  <si>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</si>
  <si>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</si>
  <si>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</si>
  <si>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</si>
  <si>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</si>
  <si>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</si>
  <si>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</si>
  <si>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</si>
  <si>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</si>
  <si>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</si>
  <si>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</si>
  <si>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</si>
  <si>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</si>
  <si>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</si>
  <si>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</si>
  <si>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</si>
  <si>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</si>
  <si>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</si>
  <si>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</si>
  <si>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</si>
  <si>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</si>
  <si>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</si>
  <si>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</si>
  <si>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</si>
  <si>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</si>
  <si>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</si>
  <si>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</si>
  <si>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</si>
  <si>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</si>
  <si>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</si>
  <si>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</si>
  <si>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</si>
  <si>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</si>
  <si>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</si>
  <si>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</si>
  <si>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</si>
  <si>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</si>
  <si>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</si>
  <si>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</si>
  <si>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</si>
  <si>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</si>
  <si>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</si>
  <si>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</si>
  <si>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</si>
  <si>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</si>
  <si>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</si>
  <si>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</si>
  <si>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</si>
  <si>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</si>
  <si>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</si>
  <si>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</si>
  <si>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</si>
  <si>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</si>
  <si>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</si>
  <si>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</si>
  <si>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</si>
  <si>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</si>
  <si>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</si>
  <si>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</si>
  <si>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</si>
  <si>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</si>
  <si>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</si>
  <si>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</si>
  <si>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</si>
  <si>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</si>
  <si>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</si>
  <si>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</si>
  <si>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</si>
  <si>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</si>
  <si>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</si>
  <si>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</si>
  <si>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</si>
  <si>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</si>
  <si>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</si>
  <si>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</si>
  <si>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</si>
  <si>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</si>
  <si>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</si>
  <si>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</si>
  <si>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</si>
  <si>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</si>
  <si>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</si>
  <si>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</si>
  <si>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</si>
  <si>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</si>
  <si>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</si>
  <si>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</si>
  <si>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</si>
  <si>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</si>
  <si>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</si>
  <si>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</si>
  <si>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</si>
  <si>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</si>
  <si>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</si>
  <si>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</si>
  <si>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</si>
  <si>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</si>
  <si>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</si>
  <si>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</si>
  <si>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</si>
  <si>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</si>
  <si>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</si>
  <si>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</si>
  <si>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</si>
  <si>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</si>
  <si>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</si>
  <si>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</si>
  <si>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</si>
  <si>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</si>
  <si>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</si>
  <si>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</si>
  <si>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</si>
  <si>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</si>
  <si>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</si>
  <si>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</si>
  <si>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</si>
  <si>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</si>
  <si>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</si>
  <si>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</si>
  <si>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</si>
  <si>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</si>
  <si>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</si>
  <si>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</si>
  <si>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</si>
  <si>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</si>
  <si>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</si>
  <si>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</si>
  <si>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</si>
  <si>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</si>
  <si>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</si>
  <si>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</si>
  <si>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</si>
  <si>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</si>
  <si>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</si>
  <si>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</si>
  <si>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EJERCICIO
 2015</t>
  </si>
  <si>
    <t>7.2.1</t>
  </si>
  <si>
    <t>CRI</t>
  </si>
  <si>
    <t xml:space="preserve">Municipio de Zapopan, Jalisco.                                                                                                                                                                                                                                                                                                Calendario de Presupuesto de Ingresos del Ejercicio Fiscal 2018
</t>
  </si>
</sst>
</file>

<file path=xl/styles.xml><?xml version="1.0" encoding="utf-8"?>
<styleSheet xmlns="http://schemas.openxmlformats.org/spreadsheetml/2006/main">
  <numFmts count="5">
    <numFmt numFmtId="42" formatCode="_-&quot;$&quot;* #,##0_-;\-&quot;$&quot;* #,##0_-;_-&quot;$&quot;* &quot;-&quot;_-;_-@_-"/>
    <numFmt numFmtId="41" formatCode="_-* #,##0_-;\-* #,##0_-;_-* &quot;-&quot;_-;_-@_-"/>
    <numFmt numFmtId="164" formatCode="000"/>
    <numFmt numFmtId="165" formatCode="_-[$€]* #,##0.00_-;\-[$€]* #,##0.00_-;_-[$€]* &quot;-&quot;??_-;_-@_-"/>
    <numFmt numFmtId="166" formatCode="0_ ;\-0\ "/>
  </numFmts>
  <fonts count="37">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sz val="11"/>
      <color indexed="9"/>
      <name val="Calibri"/>
      <family val="2"/>
    </font>
    <font>
      <b/>
      <sz val="18"/>
      <color indexed="62"/>
      <name val="Cambria"/>
      <family val="2"/>
    </font>
    <font>
      <sz val="10"/>
      <name val="Arial"/>
      <family val="2"/>
    </font>
    <font>
      <b/>
      <sz val="12"/>
      <name val="Calibri"/>
      <family val="2"/>
    </font>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2"/>
      <name val="Calibri"/>
      <family val="2"/>
      <scheme val="minor"/>
    </font>
    <font>
      <b/>
      <sz val="11"/>
      <name val="Calibri"/>
      <family val="2"/>
      <scheme val="minor"/>
    </font>
    <font>
      <b/>
      <i/>
      <sz val="10"/>
      <color theme="1"/>
      <name val="Calibri"/>
      <family val="2"/>
      <scheme val="minor"/>
    </font>
    <font>
      <b/>
      <sz val="16"/>
      <color theme="1"/>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1"/>
      <name val="Calibri"/>
      <family val="2"/>
      <scheme val="minor"/>
    </font>
    <font>
      <b/>
      <sz val="11"/>
      <color indexed="8"/>
      <name val="Calibri"/>
      <family val="2"/>
      <scheme val="minor"/>
    </font>
    <font>
      <sz val="9"/>
      <color indexed="8"/>
      <name val="Calibri"/>
      <family val="2"/>
      <scheme val="minor"/>
    </font>
    <font>
      <sz val="11"/>
      <color indexed="8"/>
      <name val="Calibri"/>
      <family val="2"/>
      <scheme val="minor"/>
    </font>
    <font>
      <b/>
      <sz val="20"/>
      <color theme="1"/>
      <name val="Calibri"/>
      <family val="2"/>
      <scheme val="minor"/>
    </font>
  </fonts>
  <fills count="21">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7" tint="0.59999389629810485"/>
        <bgColor indexed="64"/>
      </patternFill>
    </fill>
    <fill>
      <patternFill patternType="solid">
        <fgColor theme="0" tint="-0.14999847407452621"/>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bottom>
      <diagonal/>
    </border>
    <border>
      <left style="thin">
        <color theme="0" tint="-0.499984740745262"/>
      </left>
      <right style="medium">
        <color theme="0"/>
      </right>
      <top style="thin">
        <color theme="0" tint="-0.499984740745262"/>
      </top>
      <bottom style="medium">
        <color theme="0"/>
      </bottom>
      <diagonal/>
    </border>
    <border>
      <left/>
      <right/>
      <top style="thin">
        <color theme="0"/>
      </top>
      <bottom/>
      <diagonal/>
    </border>
    <border>
      <left style="medium">
        <color indexed="64"/>
      </left>
      <right style="thin">
        <color rgb="FF92D050"/>
      </right>
      <top style="thin">
        <color rgb="FF92D050"/>
      </top>
      <bottom style="medium">
        <color indexed="64"/>
      </bottom>
      <diagonal/>
    </border>
    <border>
      <left/>
      <right/>
      <top/>
      <bottom style="thin">
        <color theme="6"/>
      </bottom>
      <diagonal/>
    </border>
    <border>
      <left style="medium">
        <color theme="0"/>
      </left>
      <right style="thin">
        <color theme="0" tint="-0.499984740745262"/>
      </right>
      <top style="thin">
        <color theme="0" tint="-0.499984740745262"/>
      </top>
      <bottom style="medium">
        <color theme="0"/>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left>
      <right/>
      <top/>
      <bottom style="thin">
        <color theme="0" tint="-0.499984740745262"/>
      </bottom>
      <diagonal/>
    </border>
    <border>
      <left style="thin">
        <color theme="0"/>
      </left>
      <right/>
      <top style="thin">
        <color theme="0" tint="-0.499984740745262"/>
      </top>
      <bottom style="thin">
        <color theme="0" tint="-0.499984740745262"/>
      </bottom>
      <diagonal/>
    </border>
    <border>
      <left style="medium">
        <color theme="0"/>
      </left>
      <right/>
      <top/>
      <bottom style="thin">
        <color theme="0" tint="-0.499984740745262"/>
      </bottom>
      <diagonal/>
    </border>
    <border>
      <left style="medium">
        <color theme="0"/>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thin">
        <color theme="0"/>
      </top>
      <bottom/>
      <diagonal/>
    </border>
    <border>
      <left/>
      <right style="medium">
        <color theme="0"/>
      </right>
      <top style="thin">
        <color theme="0"/>
      </top>
      <bottom/>
      <diagonal/>
    </border>
    <border>
      <left style="thin">
        <color theme="0"/>
      </left>
      <right style="medium">
        <color theme="0"/>
      </right>
      <top/>
      <bottom style="thin">
        <color theme="0" tint="-0.499984740745262"/>
      </bottom>
      <diagonal/>
    </border>
    <border>
      <left style="thin">
        <color theme="0"/>
      </left>
      <right style="medium">
        <color theme="0"/>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medium">
        <color indexed="64"/>
      </left>
      <right style="thin">
        <color theme="0" tint="-0.499984740745262"/>
      </right>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medium">
        <color indexed="64"/>
      </left>
      <right style="thin">
        <color theme="0" tint="-0.499984740745262"/>
      </right>
      <top/>
      <bottom/>
      <diagonal/>
    </border>
    <border>
      <left style="thin">
        <color theme="0" tint="-0.499984740745262"/>
      </left>
      <right style="thin">
        <color theme="0"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medium">
        <color indexed="64"/>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bottom/>
      <diagonal/>
    </border>
    <border>
      <left style="thin">
        <color theme="0" tint="-0.499984740745262"/>
      </left>
      <right style="medium">
        <color indexed="64"/>
      </right>
      <top style="thin">
        <color theme="0" tint="-0.499984740745262"/>
      </top>
      <bottom style="medium">
        <color indexed="64"/>
      </bottom>
      <diagonal/>
    </border>
  </borders>
  <cellStyleXfs count="29">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6"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6"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6"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6"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6"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6" fillId="12" borderId="0" applyNumberFormat="0" applyBorder="0" applyAlignment="0" applyProtection="0"/>
    <xf numFmtId="165" fontId="2" fillId="0" borderId="0" applyFont="0" applyFill="0" applyBorder="0" applyAlignment="0" applyProtection="0"/>
    <xf numFmtId="0" fontId="2" fillId="0" borderId="0"/>
    <xf numFmtId="0" fontId="20" fillId="0" borderId="0"/>
    <xf numFmtId="0" fontId="18" fillId="0" borderId="0"/>
    <xf numFmtId="9" fontId="20"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cellStyleXfs>
  <cellXfs count="365">
    <xf numFmtId="0" fontId="0" fillId="0" borderId="0" xfId="0"/>
    <xf numFmtId="0" fontId="22" fillId="0" borderId="0" xfId="0" applyFont="1" applyFill="1" applyProtection="1"/>
    <xf numFmtId="42" fontId="23" fillId="13" borderId="9" xfId="23" applyNumberFormat="1" applyFont="1" applyFill="1" applyBorder="1" applyAlignment="1" applyProtection="1">
      <alignment vertical="center"/>
      <protection locked="0"/>
    </xf>
    <xf numFmtId="42" fontId="23" fillId="0" borderId="9" xfId="23" applyNumberFormat="1" applyFont="1" applyFill="1" applyBorder="1" applyAlignment="1" applyProtection="1">
      <alignment vertical="center"/>
      <protection locked="0"/>
    </xf>
    <xf numFmtId="42" fontId="23" fillId="0" borderId="10" xfId="23" applyNumberFormat="1" applyFont="1" applyFill="1" applyBorder="1" applyAlignment="1" applyProtection="1">
      <alignment vertical="center"/>
      <protection locked="0"/>
    </xf>
    <xf numFmtId="0" fontId="22" fillId="0" borderId="0" xfId="0" applyFont="1" applyFill="1" applyAlignment="1" applyProtection="1">
      <alignment horizontal="center"/>
    </xf>
    <xf numFmtId="0" fontId="22" fillId="0" borderId="11" xfId="0" applyFont="1" applyFill="1" applyBorder="1" applyAlignment="1" applyProtection="1">
      <alignment horizontal="center" vertical="center"/>
    </xf>
    <xf numFmtId="0" fontId="22" fillId="0" borderId="11" xfId="0" applyFont="1" applyFill="1" applyBorder="1" applyAlignment="1" applyProtection="1">
      <alignment vertical="center" wrapText="1"/>
    </xf>
    <xf numFmtId="3" fontId="22" fillId="0" borderId="11" xfId="0" applyNumberFormat="1" applyFont="1" applyFill="1" applyBorder="1" applyAlignment="1" applyProtection="1">
      <alignment vertical="center"/>
    </xf>
    <xf numFmtId="10" fontId="22" fillId="0" borderId="11" xfId="0" applyNumberFormat="1" applyFont="1" applyFill="1" applyBorder="1" applyAlignment="1" applyProtection="1">
      <alignment horizontal="center" vertical="center"/>
    </xf>
    <xf numFmtId="0" fontId="22" fillId="0" borderId="11" xfId="0" applyFont="1" applyFill="1" applyBorder="1" applyAlignment="1" applyProtection="1">
      <alignment vertical="center"/>
    </xf>
    <xf numFmtId="41" fontId="22" fillId="0" borderId="11" xfId="0" applyNumberFormat="1" applyFont="1" applyFill="1" applyBorder="1" applyAlignment="1" applyProtection="1">
      <alignment vertical="center"/>
    </xf>
    <xf numFmtId="41" fontId="22" fillId="0" borderId="0" xfId="0" applyNumberFormat="1" applyFont="1" applyFill="1" applyProtection="1"/>
    <xf numFmtId="9" fontId="22" fillId="0" borderId="0" xfId="0" applyNumberFormat="1" applyFont="1" applyFill="1" applyAlignment="1" applyProtection="1">
      <alignment horizontal="center" vertical="center"/>
    </xf>
    <xf numFmtId="42" fontId="23" fillId="0" borderId="9" xfId="0" applyNumberFormat="1" applyFont="1" applyFill="1" applyBorder="1" applyAlignment="1" applyProtection="1">
      <alignment horizontal="center" vertical="center"/>
      <protection locked="0"/>
    </xf>
    <xf numFmtId="0" fontId="0" fillId="0" borderId="12" xfId="0" applyFill="1" applyBorder="1" applyAlignment="1" applyProtection="1">
      <alignment horizontal="right"/>
      <protection locked="0"/>
    </xf>
    <xf numFmtId="166" fontId="22" fillId="0" borderId="12" xfId="0" applyNumberFormat="1" applyFont="1" applyBorder="1" applyAlignment="1" applyProtection="1">
      <alignment horizontal="center" vertical="center"/>
      <protection locked="0"/>
    </xf>
    <xf numFmtId="0" fontId="22" fillId="0" borderId="12" xfId="0" applyFont="1" applyFill="1" applyBorder="1" applyAlignment="1" applyProtection="1">
      <alignment wrapText="1"/>
      <protection locked="0"/>
    </xf>
    <xf numFmtId="41" fontId="0" fillId="0" borderId="12" xfId="0" applyNumberFormat="1" applyBorder="1" applyAlignment="1" applyProtection="1">
      <alignment horizontal="right"/>
      <protection locked="0"/>
    </xf>
    <xf numFmtId="0" fontId="22" fillId="0" borderId="0" xfId="0" applyFont="1" applyFill="1" applyBorder="1" applyProtection="1"/>
    <xf numFmtId="166" fontId="23" fillId="0" borderId="0" xfId="0" applyNumberFormat="1" applyFont="1" applyFill="1" applyBorder="1" applyAlignment="1">
      <alignment horizontal="center" vertical="center"/>
    </xf>
    <xf numFmtId="0" fontId="23" fillId="0" borderId="13" xfId="23" applyFont="1" applyFill="1" applyBorder="1" applyAlignment="1" applyProtection="1">
      <alignment horizontal="left" vertical="center"/>
    </xf>
    <xf numFmtId="0" fontId="24" fillId="16" borderId="15" xfId="0" applyFont="1" applyFill="1" applyBorder="1" applyAlignment="1" applyProtection="1">
      <alignment horizontal="center"/>
    </xf>
    <xf numFmtId="0" fontId="24" fillId="16" borderId="16" xfId="0" applyFont="1" applyFill="1" applyBorder="1" applyAlignment="1" applyProtection="1">
      <alignment horizontal="center"/>
    </xf>
    <xf numFmtId="41" fontId="24" fillId="16" borderId="16" xfId="0" applyNumberFormat="1" applyFont="1" applyFill="1" applyBorder="1" applyAlignment="1" applyProtection="1">
      <alignment horizontal="center"/>
    </xf>
    <xf numFmtId="9" fontId="24" fillId="16" borderId="17" xfId="0" applyNumberFormat="1" applyFont="1" applyFill="1" applyBorder="1" applyAlignment="1" applyProtection="1">
      <alignment horizontal="center" vertical="center"/>
    </xf>
    <xf numFmtId="0" fontId="22" fillId="16" borderId="15" xfId="0" applyFont="1" applyFill="1" applyBorder="1" applyAlignment="1" applyProtection="1">
      <alignment horizontal="center" vertical="center"/>
    </xf>
    <xf numFmtId="0" fontId="27" fillId="16" borderId="16" xfId="0" applyFont="1" applyFill="1" applyBorder="1" applyAlignment="1" applyProtection="1">
      <alignment horizontal="right" vertical="center" wrapText="1"/>
    </xf>
    <xf numFmtId="41" fontId="27" fillId="16" borderId="11" xfId="0" applyNumberFormat="1" applyFont="1" applyFill="1" applyBorder="1" applyAlignment="1" applyProtection="1">
      <alignment vertical="center"/>
    </xf>
    <xf numFmtId="10" fontId="27" fillId="16" borderId="11" xfId="0" applyNumberFormat="1" applyFont="1" applyFill="1" applyBorder="1" applyAlignment="1" applyProtection="1">
      <alignment vertical="center"/>
    </xf>
    <xf numFmtId="0" fontId="24" fillId="16" borderId="11" xfId="0" applyFont="1" applyFill="1" applyBorder="1" applyAlignment="1" applyProtection="1">
      <alignment horizontal="center"/>
    </xf>
    <xf numFmtId="41" fontId="24" fillId="16" borderId="11" xfId="0" applyNumberFormat="1" applyFont="1" applyFill="1" applyBorder="1" applyAlignment="1" applyProtection="1">
      <alignment horizontal="center"/>
    </xf>
    <xf numFmtId="9" fontId="24" fillId="16" borderId="11" xfId="0" applyNumberFormat="1" applyFont="1" applyFill="1" applyBorder="1" applyAlignment="1" applyProtection="1">
      <alignment horizontal="center" vertical="center"/>
    </xf>
    <xf numFmtId="10" fontId="27" fillId="16" borderId="11" xfId="26" applyNumberFormat="1" applyFont="1" applyFill="1" applyBorder="1" applyAlignment="1" applyProtection="1">
      <alignment horizontal="center" vertical="center"/>
    </xf>
    <xf numFmtId="166" fontId="24" fillId="17" borderId="18" xfId="0" applyNumberFormat="1" applyFont="1" applyFill="1" applyBorder="1" applyAlignment="1" applyProtection="1">
      <alignment horizontal="center" vertical="center"/>
    </xf>
    <xf numFmtId="42" fontId="24" fillId="17" borderId="19" xfId="23" applyNumberFormat="1" applyFont="1" applyFill="1" applyBorder="1" applyAlignment="1" applyProtection="1">
      <alignment vertical="center"/>
    </xf>
    <xf numFmtId="9" fontId="24" fillId="17" borderId="20" xfId="26" applyNumberFormat="1" applyFont="1" applyFill="1" applyBorder="1" applyAlignment="1" applyProtection="1">
      <alignment horizontal="center" vertical="center"/>
    </xf>
    <xf numFmtId="166" fontId="24" fillId="17" borderId="13" xfId="0" applyNumberFormat="1" applyFont="1" applyFill="1" applyBorder="1" applyAlignment="1" applyProtection="1">
      <alignment horizontal="center" vertical="center"/>
    </xf>
    <xf numFmtId="42" fontId="24" fillId="17" borderId="9" xfId="23" applyNumberFormat="1" applyFont="1" applyFill="1" applyBorder="1" applyAlignment="1" applyProtection="1">
      <alignment vertical="center"/>
    </xf>
    <xf numFmtId="9" fontId="24" fillId="17" borderId="21" xfId="26" applyNumberFormat="1" applyFont="1" applyFill="1" applyBorder="1" applyAlignment="1" applyProtection="1">
      <alignment horizontal="center" vertical="center"/>
    </xf>
    <xf numFmtId="9" fontId="24" fillId="17" borderId="22" xfId="26" applyNumberFormat="1" applyFont="1" applyFill="1" applyBorder="1" applyAlignment="1" applyProtection="1">
      <alignment horizontal="center" vertical="center"/>
    </xf>
    <xf numFmtId="49" fontId="24" fillId="17" borderId="13" xfId="0" applyNumberFormat="1" applyFont="1" applyFill="1" applyBorder="1" applyAlignment="1" applyProtection="1">
      <alignment horizontal="center" vertical="center"/>
    </xf>
    <xf numFmtId="42" fontId="24" fillId="17" borderId="23" xfId="23" applyNumberFormat="1" applyFont="1" applyFill="1" applyBorder="1" applyAlignment="1" applyProtection="1">
      <alignment vertical="center"/>
    </xf>
    <xf numFmtId="9" fontId="24" fillId="17" borderId="24" xfId="26" applyNumberFormat="1" applyFont="1" applyFill="1" applyBorder="1" applyAlignment="1" applyProtection="1">
      <alignment horizontal="center" vertical="center"/>
    </xf>
    <xf numFmtId="42" fontId="27" fillId="17" borderId="25" xfId="23" applyNumberFormat="1" applyFont="1" applyFill="1" applyBorder="1" applyProtection="1"/>
    <xf numFmtId="10" fontId="27" fillId="17" borderId="26" xfId="26" applyNumberFormat="1" applyFont="1" applyFill="1" applyBorder="1" applyAlignment="1" applyProtection="1">
      <alignment horizontal="center" vertical="center"/>
    </xf>
    <xf numFmtId="0" fontId="23" fillId="0" borderId="27" xfId="0" applyFont="1" applyFill="1" applyBorder="1" applyAlignment="1" applyProtection="1">
      <alignment horizontal="left" vertical="center" wrapText="1"/>
    </xf>
    <xf numFmtId="0" fontId="23" fillId="0" borderId="28" xfId="0" applyFont="1" applyFill="1" applyBorder="1" applyAlignment="1" applyProtection="1">
      <alignment horizontal="left" vertical="center" wrapText="1"/>
    </xf>
    <xf numFmtId="0" fontId="23" fillId="0" borderId="29" xfId="0" applyFont="1" applyFill="1" applyBorder="1" applyAlignment="1" applyProtection="1">
      <alignment horizontal="left" vertical="center" wrapText="1"/>
    </xf>
    <xf numFmtId="0" fontId="24" fillId="0" borderId="0" xfId="0" applyFont="1" applyFill="1" applyAlignment="1" applyProtection="1">
      <alignment vertical="center"/>
    </xf>
    <xf numFmtId="42" fontId="23" fillId="0" borderId="14" xfId="23" applyNumberFormat="1" applyFont="1" applyFill="1" applyBorder="1" applyAlignment="1" applyProtection="1">
      <alignment horizontal="left" vertical="center"/>
      <protection locked="0"/>
    </xf>
    <xf numFmtId="42" fontId="23" fillId="14" borderId="9" xfId="23" applyNumberFormat="1" applyFont="1" applyFill="1" applyBorder="1" applyAlignment="1" applyProtection="1">
      <alignment vertical="center"/>
    </xf>
    <xf numFmtId="9" fontId="23" fillId="14" borderId="21" xfId="26" applyNumberFormat="1" applyFont="1" applyFill="1" applyBorder="1" applyAlignment="1" applyProtection="1">
      <alignment horizontal="center" vertical="center"/>
    </xf>
    <xf numFmtId="9" fontId="23" fillId="14" borderId="30" xfId="26" applyNumberFormat="1" applyFont="1" applyFill="1" applyBorder="1" applyAlignment="1" applyProtection="1">
      <alignment horizontal="center" vertical="center"/>
    </xf>
    <xf numFmtId="9" fontId="23" fillId="14" borderId="31" xfId="26" applyNumberFormat="1" applyFont="1" applyFill="1" applyBorder="1" applyAlignment="1" applyProtection="1">
      <alignment horizontal="center" vertical="center"/>
    </xf>
    <xf numFmtId="42" fontId="23" fillId="14" borderId="14" xfId="23" applyNumberFormat="1" applyFont="1" applyFill="1" applyBorder="1" applyAlignment="1" applyProtection="1">
      <alignment horizontal="left" vertical="center"/>
    </xf>
    <xf numFmtId="9" fontId="23" fillId="14" borderId="32" xfId="26" applyNumberFormat="1" applyFont="1" applyFill="1" applyBorder="1" applyAlignment="1" applyProtection="1">
      <alignment horizontal="center" vertical="center"/>
    </xf>
    <xf numFmtId="41" fontId="22" fillId="0" borderId="11" xfId="0" applyNumberFormat="1" applyFont="1" applyFill="1" applyBorder="1" applyAlignment="1" applyProtection="1">
      <alignment horizontal="left" vertical="center"/>
    </xf>
    <xf numFmtId="41" fontId="0" fillId="0" borderId="12" xfId="0" applyNumberFormat="1" applyFont="1" applyBorder="1" applyProtection="1">
      <protection locked="0"/>
    </xf>
    <xf numFmtId="0" fontId="28" fillId="0" borderId="0" xfId="0" applyFont="1" applyFill="1" applyBorder="1" applyAlignment="1" applyProtection="1">
      <alignment horizontal="left" vertical="center"/>
    </xf>
    <xf numFmtId="0" fontId="25" fillId="17" borderId="33" xfId="0" applyFont="1" applyFill="1" applyBorder="1" applyAlignment="1" applyProtection="1">
      <alignment horizontal="left" vertical="center" wrapText="1"/>
    </xf>
    <xf numFmtId="41" fontId="26" fillId="17" borderId="33" xfId="0" applyNumberFormat="1" applyFont="1" applyFill="1" applyBorder="1" applyAlignment="1" applyProtection="1">
      <alignment vertical="center"/>
    </xf>
    <xf numFmtId="41" fontId="25" fillId="17" borderId="33" xfId="0" applyNumberFormat="1" applyFont="1" applyFill="1" applyBorder="1" applyAlignment="1" applyProtection="1">
      <alignment horizontal="right" vertical="center"/>
    </xf>
    <xf numFmtId="0" fontId="26" fillId="14" borderId="33" xfId="0" applyFont="1" applyFill="1" applyBorder="1" applyAlignment="1" applyProtection="1">
      <alignment horizontal="left" vertical="center" wrapText="1"/>
    </xf>
    <xf numFmtId="41" fontId="26" fillId="14" borderId="33" xfId="0" applyNumberFormat="1" applyFont="1" applyFill="1" applyBorder="1" applyAlignment="1" applyProtection="1">
      <alignment vertical="center"/>
    </xf>
    <xf numFmtId="41" fontId="29" fillId="14" borderId="33" xfId="0" applyNumberFormat="1" applyFont="1" applyFill="1" applyBorder="1" applyAlignment="1" applyProtection="1">
      <alignment horizontal="right" vertical="center"/>
    </xf>
    <xf numFmtId="41" fontId="21" fillId="18" borderId="33" xfId="0" applyNumberFormat="1" applyFont="1" applyFill="1" applyBorder="1" applyAlignment="1" applyProtection="1">
      <alignment vertical="center"/>
    </xf>
    <xf numFmtId="41" fontId="24" fillId="18" borderId="33" xfId="0" applyNumberFormat="1" applyFont="1" applyFill="1" applyBorder="1" applyAlignment="1" applyProtection="1">
      <alignment horizontal="right" vertical="center"/>
    </xf>
    <xf numFmtId="0" fontId="30" fillId="0" borderId="33" xfId="0" applyFont="1" applyFill="1" applyBorder="1" applyAlignment="1" applyProtection="1">
      <alignment horizontal="left" vertical="center" wrapText="1"/>
    </xf>
    <xf numFmtId="41" fontId="26" fillId="14" borderId="33" xfId="0" applyNumberFormat="1" applyFont="1" applyFill="1" applyBorder="1" applyAlignment="1" applyProtection="1">
      <alignment horizontal="right" vertical="center"/>
    </xf>
    <xf numFmtId="41" fontId="0" fillId="0" borderId="33" xfId="0" applyNumberFormat="1" applyBorder="1" applyAlignment="1" applyProtection="1">
      <alignment horizontal="right"/>
      <protection locked="0"/>
    </xf>
    <xf numFmtId="0" fontId="0" fillId="0" borderId="34" xfId="0" applyFill="1" applyBorder="1" applyAlignment="1" applyProtection="1">
      <alignment horizontal="right"/>
      <protection locked="0"/>
    </xf>
    <xf numFmtId="166" fontId="22" fillId="0" borderId="35" xfId="0" applyNumberFormat="1" applyFont="1" applyBorder="1" applyAlignment="1" applyProtection="1">
      <alignment horizontal="center" vertical="center"/>
      <protection locked="0"/>
    </xf>
    <xf numFmtId="0" fontId="22" fillId="0" borderId="35" xfId="0" applyFont="1" applyFill="1" applyBorder="1" applyAlignment="1" applyProtection="1">
      <alignment wrapText="1"/>
      <protection locked="0"/>
    </xf>
    <xf numFmtId="41" fontId="0" fillId="0" borderId="35" xfId="0" applyNumberFormat="1" applyFont="1" applyBorder="1" applyProtection="1">
      <protection locked="0"/>
    </xf>
    <xf numFmtId="41" fontId="0" fillId="0" borderId="35" xfId="0" applyNumberFormat="1" applyBorder="1" applyAlignment="1" applyProtection="1">
      <alignment horizontal="right"/>
      <protection locked="0"/>
    </xf>
    <xf numFmtId="0" fontId="0" fillId="0" borderId="35" xfId="0" applyFill="1" applyBorder="1" applyAlignment="1" applyProtection="1">
      <alignment horizontal="right"/>
      <protection locked="0"/>
    </xf>
    <xf numFmtId="0" fontId="21" fillId="0" borderId="33" xfId="0" applyFont="1" applyFill="1" applyBorder="1" applyAlignment="1" applyProtection="1">
      <alignment horizontal="right" vertical="center" wrapText="1"/>
      <protection locked="0"/>
    </xf>
    <xf numFmtId="0" fontId="21" fillId="0" borderId="33" xfId="0" applyFont="1" applyBorder="1" applyAlignment="1" applyProtection="1">
      <alignment horizontal="right" vertical="center" wrapText="1"/>
      <protection locked="0"/>
    </xf>
    <xf numFmtId="41" fontId="0" fillId="0" borderId="33" xfId="0" applyNumberFormat="1" applyFill="1" applyBorder="1" applyAlignment="1" applyProtection="1">
      <alignment horizontal="right" vertical="center"/>
    </xf>
    <xf numFmtId="41" fontId="0" fillId="0" borderId="33" xfId="0" applyNumberFormat="1" applyBorder="1" applyAlignment="1" applyProtection="1">
      <alignment horizontal="right" vertical="center"/>
    </xf>
    <xf numFmtId="41" fontId="21" fillId="0" borderId="33" xfId="0" applyNumberFormat="1" applyFont="1" applyFill="1" applyBorder="1" applyAlignment="1" applyProtection="1">
      <alignment horizontal="right" vertical="center"/>
    </xf>
    <xf numFmtId="41" fontId="21" fillId="0" borderId="33" xfId="0" applyNumberFormat="1" applyFont="1" applyBorder="1" applyAlignment="1" applyProtection="1">
      <alignment horizontal="right" vertical="center"/>
    </xf>
    <xf numFmtId="41" fontId="0" fillId="0" borderId="33" xfId="0" applyNumberFormat="1" applyFill="1" applyBorder="1" applyAlignment="1" applyProtection="1">
      <alignment horizontal="right" vertical="center"/>
      <protection locked="0"/>
    </xf>
    <xf numFmtId="41" fontId="0" fillId="0" borderId="33" xfId="0" applyNumberFormat="1" applyBorder="1" applyAlignment="1" applyProtection="1">
      <alignment horizontal="right" vertical="center"/>
      <protection locked="0"/>
    </xf>
    <xf numFmtId="41" fontId="26" fillId="0" borderId="33" xfId="0" applyNumberFormat="1" applyFont="1" applyFill="1" applyBorder="1" applyAlignment="1" applyProtection="1">
      <alignment horizontal="right" vertical="center"/>
    </xf>
    <xf numFmtId="41" fontId="21" fillId="18" borderId="33" xfId="0" applyNumberFormat="1" applyFont="1" applyFill="1" applyBorder="1" applyAlignment="1" applyProtection="1">
      <alignment horizontal="right" vertical="center"/>
    </xf>
    <xf numFmtId="41" fontId="0" fillId="0" borderId="33" xfId="0" applyNumberFormat="1" applyFont="1" applyBorder="1" applyAlignment="1" applyProtection="1">
      <alignment horizontal="right" vertical="center"/>
      <protection locked="0"/>
    </xf>
    <xf numFmtId="41" fontId="0" fillId="0" borderId="33" xfId="0" applyNumberFormat="1" applyFont="1" applyBorder="1" applyAlignment="1" applyProtection="1">
      <alignment horizontal="right"/>
      <protection locked="0"/>
    </xf>
    <xf numFmtId="41" fontId="8" fillId="0" borderId="33" xfId="0" applyNumberFormat="1" applyFont="1" applyFill="1" applyBorder="1" applyAlignment="1" applyProtection="1">
      <alignment horizontal="right" vertical="center"/>
    </xf>
    <xf numFmtId="41" fontId="8" fillId="18" borderId="33" xfId="0" applyNumberFormat="1" applyFont="1" applyFill="1" applyBorder="1" applyAlignment="1" applyProtection="1">
      <alignment horizontal="right" vertical="center"/>
    </xf>
    <xf numFmtId="3" fontId="26" fillId="14" borderId="33" xfId="0" applyNumberFormat="1" applyFont="1" applyFill="1" applyBorder="1" applyAlignment="1" applyProtection="1">
      <alignment vertical="center"/>
    </xf>
    <xf numFmtId="41" fontId="26" fillId="18" borderId="33" xfId="0" applyNumberFormat="1" applyFont="1" applyFill="1" applyBorder="1" applyAlignment="1" applyProtection="1">
      <alignment horizontal="right" vertical="center"/>
    </xf>
    <xf numFmtId="0" fontId="31" fillId="18" borderId="33" xfId="0" applyFont="1" applyFill="1" applyBorder="1" applyAlignment="1" applyProtection="1">
      <alignment horizontal="left" vertical="center" wrapText="1"/>
    </xf>
    <xf numFmtId="41" fontId="0" fillId="0" borderId="33" xfId="0" applyNumberFormat="1" applyFont="1" applyFill="1" applyBorder="1" applyAlignment="1" applyProtection="1">
      <alignment horizontal="right" vertical="center"/>
      <protection locked="0"/>
    </xf>
    <xf numFmtId="41" fontId="32" fillId="14" borderId="33" xfId="0" applyNumberFormat="1" applyFont="1" applyFill="1" applyBorder="1" applyAlignment="1" applyProtection="1">
      <alignment horizontal="right" vertical="center"/>
    </xf>
    <xf numFmtId="0" fontId="33" fillId="18" borderId="33" xfId="0" applyFont="1" applyFill="1" applyBorder="1" applyAlignment="1" applyProtection="1">
      <alignment horizontal="left" vertical="center" wrapText="1"/>
    </xf>
    <xf numFmtId="166" fontId="25" fillId="17" borderId="33" xfId="0" applyNumberFormat="1" applyFont="1" applyFill="1" applyBorder="1" applyAlignment="1" applyProtection="1">
      <alignment horizontal="left" vertical="center"/>
    </xf>
    <xf numFmtId="41" fontId="26" fillId="17" borderId="33" xfId="0" applyNumberFormat="1" applyFont="1" applyFill="1" applyBorder="1" applyAlignment="1" applyProtection="1">
      <alignment horizontal="right" vertical="center" wrapText="1"/>
    </xf>
    <xf numFmtId="41" fontId="26" fillId="17" borderId="33" xfId="0" applyNumberFormat="1" applyFont="1" applyFill="1" applyBorder="1" applyAlignment="1" applyProtection="1">
      <alignment horizontal="right" vertical="center"/>
    </xf>
    <xf numFmtId="41" fontId="26" fillId="15" borderId="33" xfId="0" applyNumberFormat="1" applyFont="1" applyFill="1" applyBorder="1" applyAlignment="1" applyProtection="1">
      <alignment horizontal="right" vertical="center"/>
    </xf>
    <xf numFmtId="41" fontId="0" fillId="0" borderId="33" xfId="0" applyNumberFormat="1" applyFont="1" applyFill="1" applyBorder="1" applyAlignment="1" applyProtection="1">
      <alignment horizontal="right" vertical="center"/>
    </xf>
    <xf numFmtId="41" fontId="26" fillId="0" borderId="33" xfId="0" applyNumberFormat="1" applyFont="1" applyFill="1" applyBorder="1" applyAlignment="1" applyProtection="1">
      <alignment horizontal="right" vertical="center"/>
      <protection locked="0"/>
    </xf>
    <xf numFmtId="0" fontId="25" fillId="17" borderId="33" xfId="0" applyNumberFormat="1" applyFont="1" applyFill="1" applyBorder="1" applyAlignment="1" applyProtection="1">
      <alignment horizontal="left" vertical="center" wrapText="1"/>
    </xf>
    <xf numFmtId="41" fontId="26" fillId="15" borderId="33" xfId="0" applyNumberFormat="1" applyFont="1" applyFill="1" applyBorder="1" applyAlignment="1" applyProtection="1">
      <alignment horizontal="center" vertical="center"/>
    </xf>
    <xf numFmtId="41" fontId="26" fillId="15" borderId="33" xfId="0" applyNumberFormat="1" applyFont="1" applyFill="1" applyBorder="1" applyAlignment="1" applyProtection="1">
      <alignment horizontal="left" vertical="center" wrapText="1"/>
    </xf>
    <xf numFmtId="41" fontId="26" fillId="15" borderId="33" xfId="0" applyNumberFormat="1" applyFont="1" applyFill="1" applyBorder="1" applyAlignment="1" applyProtection="1">
      <alignment vertical="center"/>
    </xf>
    <xf numFmtId="0" fontId="25" fillId="17" borderId="33" xfId="0" applyNumberFormat="1" applyFont="1" applyFill="1" applyBorder="1" applyAlignment="1" applyProtection="1">
      <alignment horizontal="left" vertical="center"/>
    </xf>
    <xf numFmtId="0" fontId="26" fillId="14" borderId="33" xfId="0" applyFont="1" applyFill="1" applyBorder="1" applyAlignment="1" applyProtection="1">
      <alignment vertical="center" wrapText="1"/>
    </xf>
    <xf numFmtId="41" fontId="0" fillId="0" borderId="33" xfId="0" applyNumberFormat="1" applyFont="1" applyBorder="1" applyAlignment="1" applyProtection="1">
      <alignment horizontal="right" vertical="center"/>
    </xf>
    <xf numFmtId="41" fontId="33" fillId="18" borderId="33" xfId="0" applyNumberFormat="1" applyFont="1" applyFill="1" applyBorder="1" applyAlignment="1" applyProtection="1">
      <alignment horizontal="right" vertical="center" wrapText="1"/>
    </xf>
    <xf numFmtId="0" fontId="30" fillId="0" borderId="33" xfId="0" applyFont="1" applyFill="1" applyBorder="1" applyAlignment="1" applyProtection="1">
      <alignment horizontal="justify" vertical="center" wrapText="1"/>
    </xf>
    <xf numFmtId="41" fontId="0" fillId="18" borderId="33" xfId="0" applyNumberFormat="1" applyFont="1" applyFill="1" applyBorder="1" applyAlignment="1" applyProtection="1">
      <alignment vertical="center"/>
    </xf>
    <xf numFmtId="0" fontId="22" fillId="0" borderId="33" xfId="0" applyFont="1" applyBorder="1" applyAlignment="1" applyProtection="1">
      <alignment vertical="center" wrapText="1"/>
    </xf>
    <xf numFmtId="41" fontId="0" fillId="0" borderId="33" xfId="0" applyNumberFormat="1" applyFont="1" applyFill="1" applyBorder="1" applyAlignment="1" applyProtection="1">
      <alignment horizontal="right"/>
      <protection locked="0"/>
    </xf>
    <xf numFmtId="41" fontId="0" fillId="0" borderId="33" xfId="0" applyNumberFormat="1" applyFont="1" applyFill="1" applyBorder="1" applyAlignment="1" applyProtection="1">
      <alignment horizontal="right"/>
    </xf>
    <xf numFmtId="41" fontId="0" fillId="0" borderId="33" xfId="0" applyNumberFormat="1" applyFont="1" applyBorder="1" applyAlignment="1" applyProtection="1">
      <alignment horizontal="right"/>
    </xf>
    <xf numFmtId="0" fontId="30" fillId="0" borderId="33" xfId="0" applyFont="1" applyFill="1" applyBorder="1" applyAlignment="1" applyProtection="1">
      <alignment vertical="center" wrapText="1"/>
    </xf>
    <xf numFmtId="41" fontId="0" fillId="0" borderId="33" xfId="0" applyNumberFormat="1" applyFont="1" applyBorder="1" applyProtection="1"/>
    <xf numFmtId="41" fontId="33" fillId="18" borderId="33" xfId="0" applyNumberFormat="1" applyFont="1" applyFill="1" applyBorder="1" applyAlignment="1" applyProtection="1">
      <alignment vertical="center" wrapText="1"/>
    </xf>
    <xf numFmtId="41" fontId="0" fillId="18" borderId="33" xfId="0" applyNumberFormat="1" applyFont="1" applyFill="1" applyBorder="1" applyAlignment="1" applyProtection="1">
      <alignment horizontal="right" vertical="center"/>
    </xf>
    <xf numFmtId="41" fontId="32" fillId="0" borderId="33" xfId="0" applyNumberFormat="1" applyFont="1" applyFill="1" applyBorder="1" applyAlignment="1" applyProtection="1">
      <alignment horizontal="right" vertical="center"/>
    </xf>
    <xf numFmtId="41" fontId="26" fillId="14" borderId="33" xfId="0" applyNumberFormat="1" applyFont="1" applyFill="1" applyBorder="1" applyAlignment="1" applyProtection="1">
      <alignment horizontal="right" vertical="center"/>
      <protection locked="0"/>
    </xf>
    <xf numFmtId="0" fontId="33" fillId="14" borderId="33" xfId="0" applyFont="1" applyFill="1" applyBorder="1" applyAlignment="1" applyProtection="1">
      <alignment vertical="center" wrapText="1"/>
    </xf>
    <xf numFmtId="41" fontId="21" fillId="14" borderId="33" xfId="0" applyNumberFormat="1" applyFont="1" applyFill="1" applyBorder="1" applyAlignment="1" applyProtection="1">
      <alignment vertical="center"/>
    </xf>
    <xf numFmtId="41" fontId="21" fillId="14" borderId="33" xfId="0" applyNumberFormat="1" applyFont="1" applyFill="1" applyBorder="1" applyAlignment="1" applyProtection="1">
      <alignment horizontal="right" vertical="center"/>
    </xf>
    <xf numFmtId="41" fontId="9" fillId="0" borderId="33" xfId="0" applyNumberFormat="1" applyFont="1" applyBorder="1" applyAlignment="1" applyProtection="1">
      <alignment horizontal="right" vertical="center" wrapText="1"/>
    </xf>
    <xf numFmtId="3" fontId="21" fillId="18" borderId="33" xfId="0" applyNumberFormat="1" applyFont="1" applyFill="1" applyBorder="1" applyAlignment="1" applyProtection="1">
      <alignment vertical="center" wrapText="1"/>
    </xf>
    <xf numFmtId="41" fontId="32" fillId="0" borderId="33" xfId="0" applyNumberFormat="1" applyFont="1" applyFill="1" applyBorder="1" applyAlignment="1" applyProtection="1">
      <alignment horizontal="right" vertical="center" wrapText="1"/>
      <protection locked="0"/>
    </xf>
    <xf numFmtId="41" fontId="9" fillId="0" borderId="33" xfId="0" applyNumberFormat="1" applyFont="1" applyFill="1" applyBorder="1" applyAlignment="1" applyProtection="1">
      <alignment horizontal="right" vertical="center" wrapText="1"/>
    </xf>
    <xf numFmtId="41" fontId="9" fillId="0" borderId="33" xfId="0" applyNumberFormat="1" applyFont="1" applyFill="1" applyBorder="1" applyAlignment="1" applyProtection="1">
      <alignment horizontal="right" vertical="center"/>
    </xf>
    <xf numFmtId="41" fontId="9" fillId="0" borderId="33" xfId="0" applyNumberFormat="1" applyFont="1" applyBorder="1" applyAlignment="1" applyProtection="1">
      <alignment horizontal="right" vertical="center"/>
    </xf>
    <xf numFmtId="0" fontId="34" fillId="0" borderId="33" xfId="0" applyFont="1" applyFill="1" applyBorder="1" applyAlignment="1" applyProtection="1">
      <alignment horizontal="left" vertical="center" wrapText="1"/>
    </xf>
    <xf numFmtId="0" fontId="33" fillId="18" borderId="33" xfId="0" applyFont="1" applyFill="1" applyBorder="1" applyAlignment="1" applyProtection="1">
      <alignment vertical="center" wrapText="1"/>
    </xf>
    <xf numFmtId="166" fontId="25" fillId="17" borderId="33" xfId="0" applyNumberFormat="1" applyFont="1" applyFill="1" applyBorder="1" applyAlignment="1" applyProtection="1">
      <alignment horizontal="left" vertical="center" wrapText="1"/>
    </xf>
    <xf numFmtId="41" fontId="33" fillId="18" borderId="33" xfId="0" applyNumberFormat="1" applyFont="1" applyFill="1" applyBorder="1" applyAlignment="1" applyProtection="1">
      <alignment vertical="center"/>
    </xf>
    <xf numFmtId="41" fontId="33" fillId="18" borderId="33" xfId="0" applyNumberFormat="1" applyFont="1" applyFill="1" applyBorder="1" applyAlignment="1" applyProtection="1">
      <alignment horizontal="right" vertical="center"/>
    </xf>
    <xf numFmtId="41" fontId="35" fillId="0" borderId="33" xfId="0" applyNumberFormat="1" applyFont="1" applyBorder="1" applyAlignment="1" applyProtection="1">
      <alignment horizontal="right" vertical="center"/>
      <protection locked="0"/>
    </xf>
    <xf numFmtId="41" fontId="1" fillId="0" borderId="33" xfId="0" applyNumberFormat="1" applyFont="1" applyFill="1" applyBorder="1" applyAlignment="1" applyProtection="1">
      <alignment horizontal="right" vertical="center"/>
      <protection locked="0"/>
    </xf>
    <xf numFmtId="41" fontId="1" fillId="0" borderId="33" xfId="0" applyNumberFormat="1" applyFont="1" applyBorder="1" applyAlignment="1" applyProtection="1">
      <alignment horizontal="right" vertical="center"/>
      <protection locked="0"/>
    </xf>
    <xf numFmtId="41" fontId="9" fillId="0" borderId="33" xfId="0" applyNumberFormat="1" applyFont="1" applyFill="1" applyBorder="1" applyAlignment="1" applyProtection="1">
      <alignment horizontal="right" vertical="center"/>
      <protection locked="0"/>
    </xf>
    <xf numFmtId="41" fontId="9" fillId="0" borderId="33" xfId="0" applyNumberFormat="1" applyFont="1" applyBorder="1" applyAlignment="1" applyProtection="1">
      <alignment horizontal="right" vertical="center"/>
      <protection locked="0"/>
    </xf>
    <xf numFmtId="41" fontId="25" fillId="17" borderId="33" xfId="0" applyNumberFormat="1" applyFont="1" applyFill="1" applyBorder="1" applyAlignment="1" applyProtection="1">
      <alignment vertical="center"/>
    </xf>
    <xf numFmtId="41" fontId="25" fillId="15" borderId="33" xfId="0" applyNumberFormat="1" applyFont="1" applyFill="1" applyBorder="1" applyAlignment="1" applyProtection="1">
      <alignment horizontal="center" vertical="center"/>
    </xf>
    <xf numFmtId="41" fontId="25" fillId="15" borderId="33" xfId="0" applyNumberFormat="1" applyFont="1" applyFill="1" applyBorder="1" applyAlignment="1" applyProtection="1">
      <alignment horizontal="left" vertical="center" wrapText="1"/>
    </xf>
    <xf numFmtId="41" fontId="25" fillId="15" borderId="33" xfId="0" applyNumberFormat="1" applyFont="1" applyFill="1" applyBorder="1" applyAlignment="1" applyProtection="1">
      <alignment vertical="center"/>
    </xf>
    <xf numFmtId="41" fontId="25" fillId="15" borderId="33" xfId="0" applyNumberFormat="1" applyFont="1" applyFill="1" applyBorder="1" applyAlignment="1" applyProtection="1">
      <alignment horizontal="right" vertical="center"/>
    </xf>
    <xf numFmtId="41" fontId="8" fillId="0" borderId="33" xfId="0" applyNumberFormat="1" applyFont="1" applyFill="1" applyBorder="1" applyAlignment="1" applyProtection="1">
      <alignment horizontal="right"/>
    </xf>
    <xf numFmtId="41" fontId="8" fillId="0" borderId="33" xfId="0" applyNumberFormat="1" applyFont="1" applyBorder="1" applyAlignment="1" applyProtection="1">
      <alignment horizontal="right"/>
    </xf>
    <xf numFmtId="0" fontId="0" fillId="0" borderId="36" xfId="0" applyFill="1" applyBorder="1" applyAlignment="1" applyProtection="1">
      <alignment horizontal="right"/>
      <protection locked="0"/>
    </xf>
    <xf numFmtId="0" fontId="0" fillId="0" borderId="37" xfId="0" applyFill="1" applyBorder="1" applyAlignment="1" applyProtection="1">
      <alignment horizontal="right"/>
      <protection locked="0"/>
    </xf>
    <xf numFmtId="0" fontId="21" fillId="0" borderId="38" xfId="0" applyFont="1" applyFill="1" applyBorder="1" applyAlignment="1" applyProtection="1">
      <alignment horizontal="right" vertical="center" wrapText="1"/>
      <protection locked="0"/>
    </xf>
    <xf numFmtId="41" fontId="0" fillId="0" borderId="38" xfId="0" applyNumberFormat="1" applyFill="1" applyBorder="1" applyAlignment="1" applyProtection="1">
      <alignment horizontal="right" vertical="center"/>
    </xf>
    <xf numFmtId="41" fontId="21" fillId="0" borderId="38" xfId="0" applyNumberFormat="1" applyFont="1" applyFill="1" applyBorder="1" applyAlignment="1" applyProtection="1">
      <alignment horizontal="right" vertical="center"/>
    </xf>
    <xf numFmtId="41" fontId="0" fillId="0" borderId="38" xfId="0" applyNumberFormat="1" applyFill="1" applyBorder="1" applyAlignment="1" applyProtection="1">
      <alignment horizontal="right" vertical="center"/>
      <protection locked="0"/>
    </xf>
    <xf numFmtId="41" fontId="26" fillId="0" borderId="38" xfId="0" applyNumberFormat="1" applyFont="1" applyFill="1" applyBorder="1" applyAlignment="1" applyProtection="1">
      <alignment horizontal="right" vertical="center"/>
    </xf>
    <xf numFmtId="41" fontId="8" fillId="0" borderId="38" xfId="0" applyNumberFormat="1" applyFont="1" applyFill="1" applyBorder="1" applyAlignment="1" applyProtection="1">
      <alignment horizontal="right" vertical="center"/>
    </xf>
    <xf numFmtId="41" fontId="26" fillId="14" borderId="38" xfId="0" applyNumberFormat="1" applyFont="1" applyFill="1" applyBorder="1" applyAlignment="1" applyProtection="1">
      <alignment vertical="center"/>
    </xf>
    <xf numFmtId="41" fontId="0" fillId="0" borderId="38" xfId="0" applyNumberFormat="1" applyFont="1" applyFill="1" applyBorder="1" applyAlignment="1" applyProtection="1">
      <alignment horizontal="right" vertical="center"/>
      <protection locked="0"/>
    </xf>
    <xf numFmtId="41" fontId="26" fillId="15" borderId="38" xfId="0" applyNumberFormat="1" applyFont="1" applyFill="1" applyBorder="1" applyAlignment="1" applyProtection="1">
      <alignment horizontal="right" vertical="center"/>
    </xf>
    <xf numFmtId="41" fontId="26" fillId="15" borderId="38" xfId="0" applyNumberFormat="1" applyFont="1" applyFill="1" applyBorder="1" applyAlignment="1" applyProtection="1">
      <alignment horizontal="center" vertical="center"/>
    </xf>
    <xf numFmtId="41" fontId="0" fillId="0" borderId="38" xfId="0" applyNumberFormat="1" applyFont="1" applyFill="1" applyBorder="1" applyAlignment="1" applyProtection="1">
      <alignment horizontal="right" vertical="center"/>
    </xf>
    <xf numFmtId="41" fontId="0" fillId="0" borderId="38" xfId="0" applyNumberFormat="1" applyFont="1" applyFill="1" applyBorder="1" applyAlignment="1" applyProtection="1">
      <alignment horizontal="right"/>
      <protection locked="0"/>
    </xf>
    <xf numFmtId="41" fontId="0" fillId="0" borderId="38" xfId="0" applyNumberFormat="1" applyFont="1" applyFill="1" applyBorder="1" applyAlignment="1" applyProtection="1">
      <alignment horizontal="right"/>
    </xf>
    <xf numFmtId="41" fontId="0" fillId="18" borderId="38" xfId="0" applyNumberFormat="1" applyFont="1" applyFill="1" applyBorder="1" applyAlignment="1" applyProtection="1">
      <alignment horizontal="right" vertical="center"/>
    </xf>
    <xf numFmtId="41" fontId="9" fillId="0" borderId="38" xfId="0" applyNumberFormat="1" applyFont="1" applyFill="1" applyBorder="1" applyAlignment="1" applyProtection="1">
      <alignment horizontal="right" vertical="center" wrapText="1"/>
    </xf>
    <xf numFmtId="41" fontId="9" fillId="0" borderId="38" xfId="0" applyNumberFormat="1" applyFont="1" applyFill="1" applyBorder="1" applyAlignment="1" applyProtection="1">
      <alignment horizontal="right" vertical="center"/>
    </xf>
    <xf numFmtId="41" fontId="1" fillId="0" borderId="38" xfId="0" applyNumberFormat="1" applyFont="1" applyFill="1" applyBorder="1" applyAlignment="1" applyProtection="1">
      <alignment horizontal="right" vertical="center"/>
      <protection locked="0"/>
    </xf>
    <xf numFmtId="41" fontId="9" fillId="0" borderId="38" xfId="0" applyNumberFormat="1" applyFont="1" applyFill="1" applyBorder="1" applyAlignment="1" applyProtection="1">
      <alignment horizontal="right" vertical="center"/>
      <protection locked="0"/>
    </xf>
    <xf numFmtId="41" fontId="26" fillId="14" borderId="38" xfId="0" applyNumberFormat="1" applyFont="1" applyFill="1" applyBorder="1" applyAlignment="1" applyProtection="1">
      <alignment horizontal="right" vertical="center"/>
    </xf>
    <xf numFmtId="41" fontId="25" fillId="15" borderId="38" xfId="0" applyNumberFormat="1" applyFont="1" applyFill="1" applyBorder="1" applyAlignment="1" applyProtection="1">
      <alignment horizontal="center" vertical="center"/>
    </xf>
    <xf numFmtId="41" fontId="8" fillId="0" borderId="38" xfId="0" applyNumberFormat="1" applyFont="1" applyFill="1" applyBorder="1" applyAlignment="1" applyProtection="1">
      <alignment horizontal="right"/>
    </xf>
    <xf numFmtId="0" fontId="25" fillId="17" borderId="39" xfId="0" applyFont="1" applyFill="1" applyBorder="1" applyAlignment="1" applyProtection="1">
      <alignment horizontal="center" vertical="center" wrapText="1"/>
    </xf>
    <xf numFmtId="41" fontId="25" fillId="17" borderId="40" xfId="0" applyNumberFormat="1" applyFont="1" applyFill="1" applyBorder="1" applyAlignment="1" applyProtection="1">
      <alignment horizontal="right" vertical="center"/>
    </xf>
    <xf numFmtId="41" fontId="29" fillId="14" borderId="40" xfId="0" applyNumberFormat="1" applyFont="1" applyFill="1" applyBorder="1" applyAlignment="1" applyProtection="1">
      <alignment horizontal="right" vertical="center"/>
    </xf>
    <xf numFmtId="41" fontId="24" fillId="18" borderId="40" xfId="0" applyNumberFormat="1" applyFont="1" applyFill="1" applyBorder="1" applyAlignment="1" applyProtection="1">
      <alignment horizontal="right" vertical="center"/>
    </xf>
    <xf numFmtId="0" fontId="23" fillId="0" borderId="39" xfId="23" applyFont="1" applyFill="1" applyBorder="1" applyAlignment="1" applyProtection="1">
      <alignment horizontal="center" vertical="center"/>
    </xf>
    <xf numFmtId="41" fontId="0" fillId="0" borderId="40" xfId="0" applyNumberFormat="1" applyBorder="1" applyAlignment="1" applyProtection="1">
      <alignment horizontal="right"/>
      <protection locked="0"/>
    </xf>
    <xf numFmtId="41" fontId="0" fillId="0" borderId="40" xfId="0" applyNumberFormat="1" applyFont="1" applyBorder="1" applyAlignment="1" applyProtection="1">
      <alignment horizontal="right" vertical="center"/>
      <protection locked="0"/>
    </xf>
    <xf numFmtId="41" fontId="0" fillId="0" borderId="40" xfId="0" applyNumberFormat="1" applyFont="1" applyBorder="1" applyAlignment="1" applyProtection="1">
      <alignment horizontal="right"/>
      <protection locked="0"/>
    </xf>
    <xf numFmtId="41" fontId="26" fillId="0" borderId="40" xfId="0" applyNumberFormat="1" applyFont="1" applyFill="1" applyBorder="1" applyAlignment="1" applyProtection="1">
      <alignment horizontal="right" vertical="center"/>
    </xf>
    <xf numFmtId="41" fontId="26" fillId="14" borderId="40" xfId="0" applyNumberFormat="1" applyFont="1" applyFill="1" applyBorder="1" applyAlignment="1" applyProtection="1">
      <alignment vertical="center"/>
    </xf>
    <xf numFmtId="41" fontId="21" fillId="18" borderId="40" xfId="0" applyNumberFormat="1" applyFont="1" applyFill="1" applyBorder="1" applyAlignment="1" applyProtection="1">
      <alignment horizontal="right" vertical="center"/>
    </xf>
    <xf numFmtId="41" fontId="26" fillId="14" borderId="40" xfId="0" applyNumberFormat="1" applyFont="1" applyFill="1" applyBorder="1" applyAlignment="1" applyProtection="1">
      <alignment horizontal="right" vertical="center"/>
    </xf>
    <xf numFmtId="41" fontId="26" fillId="17" borderId="40" xfId="0" applyNumberFormat="1" applyFont="1" applyFill="1" applyBorder="1" applyAlignment="1" applyProtection="1">
      <alignment horizontal="right" vertical="center"/>
    </xf>
    <xf numFmtId="41" fontId="26" fillId="0" borderId="40" xfId="0" applyNumberFormat="1" applyFont="1" applyFill="1" applyBorder="1" applyAlignment="1" applyProtection="1">
      <alignment horizontal="right" vertical="center"/>
      <protection locked="0"/>
    </xf>
    <xf numFmtId="41" fontId="0" fillId="0" borderId="40" xfId="0" applyNumberFormat="1" applyFont="1" applyFill="1" applyBorder="1" applyAlignment="1" applyProtection="1">
      <alignment horizontal="right" vertical="center"/>
      <protection locked="0"/>
    </xf>
    <xf numFmtId="41" fontId="33" fillId="18" borderId="40" xfId="0" applyNumberFormat="1" applyFont="1" applyFill="1" applyBorder="1" applyAlignment="1" applyProtection="1">
      <alignment horizontal="right" vertical="center" wrapText="1"/>
    </xf>
    <xf numFmtId="41" fontId="0" fillId="0" borderId="40" xfId="0" applyNumberFormat="1" applyFont="1" applyFill="1" applyBorder="1" applyAlignment="1" applyProtection="1">
      <alignment horizontal="right"/>
      <protection locked="0"/>
    </xf>
    <xf numFmtId="41" fontId="32" fillId="0" borderId="40" xfId="0" applyNumberFormat="1" applyFont="1" applyFill="1" applyBorder="1" applyAlignment="1" applyProtection="1">
      <alignment horizontal="right" vertical="center"/>
    </xf>
    <xf numFmtId="41" fontId="26" fillId="14" borderId="40" xfId="0" applyNumberFormat="1" applyFont="1" applyFill="1" applyBorder="1" applyAlignment="1" applyProtection="1">
      <alignment horizontal="right" vertical="center"/>
      <protection locked="0"/>
    </xf>
    <xf numFmtId="41" fontId="21" fillId="14" borderId="40" xfId="0" applyNumberFormat="1" applyFont="1" applyFill="1" applyBorder="1" applyAlignment="1" applyProtection="1">
      <alignment horizontal="right" vertical="center"/>
    </xf>
    <xf numFmtId="41" fontId="32" fillId="0" borderId="40" xfId="0" applyNumberFormat="1" applyFont="1" applyFill="1" applyBorder="1" applyAlignment="1" applyProtection="1">
      <alignment horizontal="right" vertical="center" wrapText="1"/>
      <protection locked="0"/>
    </xf>
    <xf numFmtId="41" fontId="26" fillId="18" borderId="40" xfId="0" applyNumberFormat="1" applyFont="1" applyFill="1" applyBorder="1" applyAlignment="1" applyProtection="1">
      <alignment horizontal="right" vertical="center"/>
    </xf>
    <xf numFmtId="41" fontId="21" fillId="18" borderId="40" xfId="0" applyNumberFormat="1" applyFont="1" applyFill="1" applyBorder="1" applyAlignment="1" applyProtection="1">
      <alignment vertical="center"/>
    </xf>
    <xf numFmtId="41" fontId="0" fillId="18" borderId="40" xfId="0" applyNumberFormat="1" applyFont="1" applyFill="1" applyBorder="1" applyAlignment="1" applyProtection="1">
      <alignment horizontal="right" vertical="center"/>
    </xf>
    <xf numFmtId="41" fontId="33" fillId="18" borderId="40" xfId="0" applyNumberFormat="1" applyFont="1" applyFill="1" applyBorder="1" applyAlignment="1" applyProtection="1">
      <alignment horizontal="right" vertical="center"/>
    </xf>
    <xf numFmtId="41" fontId="35" fillId="0" borderId="40" xfId="0" applyNumberFormat="1" applyFont="1" applyBorder="1" applyAlignment="1" applyProtection="1">
      <alignment horizontal="right" vertical="center"/>
      <protection locked="0"/>
    </xf>
    <xf numFmtId="41" fontId="26" fillId="17" borderId="40" xfId="0" applyNumberFormat="1" applyFont="1" applyFill="1" applyBorder="1" applyAlignment="1" applyProtection="1">
      <alignment vertical="center"/>
    </xf>
    <xf numFmtId="41" fontId="8" fillId="16" borderId="41" xfId="0" applyNumberFormat="1" applyFont="1" applyFill="1" applyBorder="1" applyAlignment="1" applyProtection="1">
      <alignment horizontal="right" vertical="center"/>
    </xf>
    <xf numFmtId="41" fontId="8" fillId="16" borderId="42" xfId="0" applyNumberFormat="1" applyFont="1" applyFill="1" applyBorder="1" applyAlignment="1" applyProtection="1">
      <alignment horizontal="right" vertical="center"/>
    </xf>
    <xf numFmtId="0" fontId="32" fillId="14" borderId="39" xfId="23" applyFont="1" applyFill="1" applyBorder="1" applyAlignment="1" applyProtection="1">
      <alignment horizontal="center" vertical="center"/>
    </xf>
    <xf numFmtId="0" fontId="32" fillId="18" borderId="39" xfId="23" applyFont="1" applyFill="1" applyBorder="1" applyAlignment="1" applyProtection="1">
      <alignment horizontal="center" vertical="center"/>
    </xf>
    <xf numFmtId="0" fontId="0" fillId="0" borderId="0" xfId="0" applyFill="1" applyBorder="1" applyAlignment="1" applyProtection="1">
      <alignment horizontal="right"/>
      <protection locked="0"/>
    </xf>
    <xf numFmtId="0" fontId="21" fillId="0" borderId="47" xfId="0" applyFont="1" applyBorder="1" applyAlignment="1" applyProtection="1">
      <alignment horizontal="right" vertical="center" wrapText="1"/>
      <protection locked="0"/>
    </xf>
    <xf numFmtId="0" fontId="21" fillId="0" borderId="48" xfId="0" applyFont="1" applyBorder="1" applyAlignment="1" applyProtection="1">
      <alignment horizontal="right" vertical="center" wrapText="1"/>
      <protection locked="0"/>
    </xf>
    <xf numFmtId="41" fontId="0" fillId="0" borderId="63" xfId="0" applyNumberFormat="1" applyFill="1" applyBorder="1" applyAlignment="1" applyProtection="1">
      <alignment horizontal="right" vertical="center"/>
    </xf>
    <xf numFmtId="41" fontId="0" fillId="0" borderId="62" xfId="0" applyNumberFormat="1" applyFill="1" applyBorder="1" applyAlignment="1" applyProtection="1">
      <alignment horizontal="right" vertical="center"/>
    </xf>
    <xf numFmtId="41" fontId="0" fillId="0" borderId="62" xfId="0" applyNumberFormat="1" applyBorder="1" applyAlignment="1" applyProtection="1">
      <alignment horizontal="right" vertical="center"/>
    </xf>
    <xf numFmtId="0" fontId="21" fillId="19" borderId="66" xfId="0" applyFont="1" applyFill="1" applyBorder="1" applyAlignment="1" applyProtection="1">
      <alignment horizontal="right" vertical="center" wrapText="1"/>
      <protection locked="0"/>
    </xf>
    <xf numFmtId="0" fontId="21" fillId="19" borderId="67" xfId="0" applyFont="1" applyFill="1" applyBorder="1" applyAlignment="1" applyProtection="1">
      <alignment horizontal="right" vertical="center" wrapText="1"/>
      <protection locked="0"/>
    </xf>
    <xf numFmtId="0" fontId="21" fillId="19" borderId="70" xfId="0" applyFont="1" applyFill="1" applyBorder="1" applyAlignment="1" applyProtection="1">
      <alignment horizontal="right" vertical="center" wrapText="1"/>
      <protection locked="0"/>
    </xf>
    <xf numFmtId="0" fontId="21" fillId="19" borderId="71" xfId="0" applyFont="1" applyFill="1" applyBorder="1" applyAlignment="1" applyProtection="1">
      <alignment horizontal="right" vertical="center" wrapText="1"/>
      <protection locked="0"/>
    </xf>
    <xf numFmtId="166" fontId="25" fillId="19" borderId="33" xfId="0" applyNumberFormat="1" applyFont="1" applyFill="1" applyBorder="1" applyAlignment="1" applyProtection="1">
      <alignment horizontal="left" vertical="center"/>
    </xf>
    <xf numFmtId="41" fontId="26" fillId="19" borderId="33" xfId="0" applyNumberFormat="1" applyFont="1" applyFill="1" applyBorder="1" applyAlignment="1" applyProtection="1">
      <alignment horizontal="right" vertical="center" wrapText="1"/>
    </xf>
    <xf numFmtId="41" fontId="26" fillId="19" borderId="33" xfId="0" applyNumberFormat="1" applyFont="1" applyFill="1" applyBorder="1" applyAlignment="1" applyProtection="1">
      <alignment vertical="center"/>
    </xf>
    <xf numFmtId="41" fontId="26" fillId="19" borderId="33" xfId="0" applyNumberFormat="1" applyFont="1" applyFill="1" applyBorder="1" applyAlignment="1" applyProtection="1">
      <alignment horizontal="right" vertical="center"/>
    </xf>
    <xf numFmtId="0" fontId="26" fillId="13" borderId="33" xfId="0" applyFont="1" applyFill="1" applyBorder="1" applyAlignment="1" applyProtection="1">
      <alignment horizontal="left" vertical="center" wrapText="1"/>
    </xf>
    <xf numFmtId="41" fontId="26" fillId="13" borderId="33" xfId="0" applyNumberFormat="1" applyFont="1" applyFill="1" applyBorder="1" applyAlignment="1" applyProtection="1">
      <alignment vertical="center"/>
    </xf>
    <xf numFmtId="41" fontId="29" fillId="13" borderId="33" xfId="0" applyNumberFormat="1" applyFont="1" applyFill="1" applyBorder="1" applyAlignment="1" applyProtection="1">
      <alignment horizontal="right" vertical="center"/>
    </xf>
    <xf numFmtId="41" fontId="26" fillId="13" borderId="33" xfId="0" applyNumberFormat="1" applyFont="1" applyFill="1" applyBorder="1" applyAlignment="1" applyProtection="1">
      <alignment horizontal="right" vertical="center"/>
    </xf>
    <xf numFmtId="41" fontId="26" fillId="13" borderId="33" xfId="0" applyNumberFormat="1" applyFont="1" applyFill="1" applyBorder="1" applyAlignment="1" applyProtection="1">
      <alignment horizontal="right" vertical="center"/>
      <protection locked="0"/>
    </xf>
    <xf numFmtId="0" fontId="26" fillId="13" borderId="33" xfId="0" applyFont="1" applyFill="1" applyBorder="1" applyAlignment="1" applyProtection="1">
      <alignment vertical="center" wrapText="1"/>
    </xf>
    <xf numFmtId="0" fontId="33" fillId="13" borderId="33" xfId="0" applyFont="1" applyFill="1" applyBorder="1" applyAlignment="1" applyProtection="1">
      <alignment vertical="center" wrapText="1"/>
    </xf>
    <xf numFmtId="41" fontId="21" fillId="13" borderId="33" xfId="0" applyNumberFormat="1" applyFont="1" applyFill="1" applyBorder="1" applyAlignment="1" applyProtection="1">
      <alignment vertical="center"/>
    </xf>
    <xf numFmtId="41" fontId="21" fillId="13" borderId="33" xfId="0" applyNumberFormat="1" applyFont="1" applyFill="1" applyBorder="1" applyAlignment="1" applyProtection="1">
      <alignment horizontal="right" vertical="center"/>
    </xf>
    <xf numFmtId="41" fontId="0" fillId="0" borderId="48" xfId="0" applyNumberFormat="1" applyBorder="1" applyAlignment="1" applyProtection="1">
      <alignment horizontal="right" vertical="center"/>
    </xf>
    <xf numFmtId="0" fontId="26" fillId="13" borderId="62" xfId="0" applyFont="1" applyFill="1" applyBorder="1" applyAlignment="1" applyProtection="1">
      <alignment horizontal="left" vertical="center" wrapText="1"/>
    </xf>
    <xf numFmtId="41" fontId="26" fillId="13" borderId="62" xfId="0" applyNumberFormat="1" applyFont="1" applyFill="1" applyBorder="1" applyAlignment="1" applyProtection="1">
      <alignment vertical="center"/>
    </xf>
    <xf numFmtId="41" fontId="29" fillId="13" borderId="62" xfId="0" applyNumberFormat="1" applyFont="1" applyFill="1" applyBorder="1" applyAlignment="1" applyProtection="1">
      <alignment horizontal="right" vertical="center"/>
    </xf>
    <xf numFmtId="0" fontId="25" fillId="19" borderId="75" xfId="0" applyFont="1" applyFill="1" applyBorder="1" applyAlignment="1" applyProtection="1">
      <alignment horizontal="center" vertical="center" wrapText="1"/>
    </xf>
    <xf numFmtId="0" fontId="25" fillId="19" borderId="76" xfId="0" applyFont="1" applyFill="1" applyBorder="1" applyAlignment="1" applyProtection="1">
      <alignment horizontal="left" vertical="center" wrapText="1"/>
    </xf>
    <xf numFmtId="41" fontId="26" fillId="19" borderId="76" xfId="0" applyNumberFormat="1" applyFont="1" applyFill="1" applyBorder="1" applyAlignment="1" applyProtection="1">
      <alignment vertical="center"/>
    </xf>
    <xf numFmtId="41" fontId="26" fillId="19" borderId="77" xfId="0" applyNumberFormat="1" applyFont="1" applyFill="1" applyBorder="1" applyAlignment="1" applyProtection="1">
      <alignment vertical="center"/>
    </xf>
    <xf numFmtId="0" fontId="26" fillId="13" borderId="78" xfId="0" applyFont="1" applyFill="1" applyBorder="1" applyAlignment="1" applyProtection="1">
      <alignment horizontal="left" vertical="center" wrapText="1"/>
    </xf>
    <xf numFmtId="41" fontId="26" fillId="13" borderId="78" xfId="0" applyNumberFormat="1" applyFont="1" applyFill="1" applyBorder="1" applyAlignment="1" applyProtection="1">
      <alignment vertical="center"/>
    </xf>
    <xf numFmtId="41" fontId="26" fillId="13" borderId="78" xfId="0" applyNumberFormat="1" applyFont="1" applyFill="1" applyBorder="1" applyAlignment="1" applyProtection="1">
      <alignment horizontal="right" vertical="center"/>
    </xf>
    <xf numFmtId="41" fontId="26" fillId="13" borderId="62" xfId="0" applyNumberFormat="1" applyFont="1" applyFill="1" applyBorder="1" applyAlignment="1" applyProtection="1">
      <alignment horizontal="right" vertical="center"/>
    </xf>
    <xf numFmtId="41" fontId="26" fillId="13" borderId="62" xfId="0" applyNumberFormat="1" applyFont="1" applyFill="1" applyBorder="1" applyAlignment="1" applyProtection="1">
      <alignment horizontal="right" vertical="center"/>
      <protection locked="0"/>
    </xf>
    <xf numFmtId="41" fontId="26" fillId="19" borderId="76" xfId="0" applyNumberFormat="1" applyFont="1" applyFill="1" applyBorder="1" applyAlignment="1" applyProtection="1">
      <alignment horizontal="right" vertical="center" wrapText="1"/>
    </xf>
    <xf numFmtId="41" fontId="26" fillId="19" borderId="76" xfId="0" applyNumberFormat="1" applyFont="1" applyFill="1" applyBorder="1" applyAlignment="1" applyProtection="1">
      <alignment horizontal="right" vertical="center"/>
    </xf>
    <xf numFmtId="41" fontId="26" fillId="19" borderId="77" xfId="0" applyNumberFormat="1" applyFont="1" applyFill="1" applyBorder="1" applyAlignment="1" applyProtection="1">
      <alignment horizontal="right" vertical="center"/>
    </xf>
    <xf numFmtId="41" fontId="21" fillId="0" borderId="48" xfId="0" applyNumberFormat="1" applyFont="1" applyFill="1" applyBorder="1" applyAlignment="1" applyProtection="1">
      <alignment horizontal="right" vertical="center"/>
    </xf>
    <xf numFmtId="41" fontId="26" fillId="0" borderId="48" xfId="0" applyNumberFormat="1" applyFont="1" applyFill="1" applyBorder="1" applyAlignment="1" applyProtection="1">
      <alignment horizontal="right" vertical="center"/>
    </xf>
    <xf numFmtId="41" fontId="8" fillId="0" borderId="48" xfId="0" applyNumberFormat="1" applyFont="1" applyFill="1" applyBorder="1" applyAlignment="1" applyProtection="1">
      <alignment horizontal="right" vertical="center"/>
    </xf>
    <xf numFmtId="41" fontId="21" fillId="0" borderId="48" xfId="0" applyNumberFormat="1" applyFont="1" applyBorder="1" applyAlignment="1" applyProtection="1">
      <alignment horizontal="right" vertical="center"/>
    </xf>
    <xf numFmtId="41" fontId="0" fillId="0" borderId="48" xfId="0" applyNumberFormat="1" applyFont="1" applyBorder="1" applyAlignment="1" applyProtection="1">
      <alignment horizontal="right" vertical="center"/>
    </xf>
    <xf numFmtId="41" fontId="0" fillId="0" borderId="48" xfId="0" applyNumberFormat="1" applyFont="1" applyBorder="1" applyAlignment="1" applyProtection="1">
      <alignment horizontal="right" vertical="center"/>
      <protection locked="0"/>
    </xf>
    <xf numFmtId="41" fontId="9" fillId="0" borderId="48" xfId="0" applyNumberFormat="1" applyFont="1" applyBorder="1" applyAlignment="1" applyProtection="1">
      <alignment horizontal="right" vertical="center" wrapText="1"/>
    </xf>
    <xf numFmtId="41" fontId="9" fillId="0" borderId="48" xfId="0" applyNumberFormat="1" applyFont="1" applyBorder="1" applyAlignment="1" applyProtection="1">
      <alignment horizontal="right" vertical="center"/>
    </xf>
    <xf numFmtId="41" fontId="8" fillId="0" borderId="79" xfId="0" applyNumberFormat="1" applyFont="1" applyBorder="1" applyAlignment="1" applyProtection="1">
      <alignment horizontal="right"/>
    </xf>
    <xf numFmtId="0" fontId="32" fillId="13" borderId="80" xfId="23" applyFont="1" applyFill="1" applyBorder="1" applyAlignment="1" applyProtection="1">
      <alignment horizontal="center" vertical="center"/>
    </xf>
    <xf numFmtId="0" fontId="32" fillId="13" borderId="81" xfId="23" applyFont="1" applyFill="1" applyBorder="1" applyAlignment="1" applyProtection="1">
      <alignment horizontal="center" vertical="center"/>
    </xf>
    <xf numFmtId="0" fontId="32" fillId="13" borderId="82" xfId="23" applyFont="1" applyFill="1" applyBorder="1" applyAlignment="1" applyProtection="1">
      <alignment horizontal="center" vertical="center"/>
    </xf>
    <xf numFmtId="41" fontId="8" fillId="0" borderId="70" xfId="0" applyNumberFormat="1" applyFont="1" applyFill="1" applyBorder="1" applyAlignment="1" applyProtection="1">
      <alignment horizontal="right"/>
    </xf>
    <xf numFmtId="41" fontId="8" fillId="0" borderId="71" xfId="0" applyNumberFormat="1" applyFont="1" applyFill="1" applyBorder="1" applyAlignment="1" applyProtection="1">
      <alignment horizontal="right"/>
    </xf>
    <xf numFmtId="41" fontId="8" fillId="0" borderId="71" xfId="0" applyNumberFormat="1" applyFont="1" applyBorder="1" applyAlignment="1" applyProtection="1">
      <alignment horizontal="right"/>
    </xf>
    <xf numFmtId="41" fontId="26" fillId="13" borderId="78" xfId="0" applyNumberFormat="1" applyFont="1" applyFill="1" applyBorder="1" applyAlignment="1" applyProtection="1">
      <alignment horizontal="right" vertical="center"/>
      <protection locked="0"/>
    </xf>
    <xf numFmtId="0" fontId="32" fillId="13" borderId="83" xfId="23" applyFont="1" applyFill="1" applyBorder="1" applyAlignment="1" applyProtection="1">
      <alignment horizontal="center" vertical="center"/>
    </xf>
    <xf numFmtId="0" fontId="26" fillId="13" borderId="84" xfId="0" applyFont="1" applyFill="1" applyBorder="1" applyAlignment="1" applyProtection="1">
      <alignment horizontal="left" vertical="center" wrapText="1"/>
    </xf>
    <xf numFmtId="41" fontId="26" fillId="13" borderId="84" xfId="0" applyNumberFormat="1" applyFont="1" applyFill="1" applyBorder="1" applyAlignment="1" applyProtection="1">
      <alignment vertical="center"/>
    </xf>
    <xf numFmtId="41" fontId="26" fillId="13" borderId="84" xfId="0" applyNumberFormat="1" applyFont="1" applyFill="1" applyBorder="1" applyAlignment="1" applyProtection="1">
      <alignment horizontal="right" vertical="center"/>
    </xf>
    <xf numFmtId="0" fontId="26" fillId="13" borderId="62" xfId="0" applyFont="1" applyFill="1" applyBorder="1" applyAlignment="1" applyProtection="1">
      <alignment vertical="center" wrapText="1"/>
    </xf>
    <xf numFmtId="0" fontId="25" fillId="19" borderId="76" xfId="0" applyNumberFormat="1" applyFont="1" applyFill="1" applyBorder="1" applyAlignment="1" applyProtection="1">
      <alignment horizontal="left" vertical="center"/>
    </xf>
    <xf numFmtId="41" fontId="26" fillId="19" borderId="77" xfId="0" applyNumberFormat="1" applyFont="1" applyFill="1" applyBorder="1" applyAlignment="1" applyProtection="1">
      <alignment horizontal="right" vertical="center" wrapText="1"/>
    </xf>
    <xf numFmtId="0" fontId="25" fillId="19" borderId="76" xfId="0" applyNumberFormat="1" applyFont="1" applyFill="1" applyBorder="1" applyAlignment="1" applyProtection="1">
      <alignment horizontal="left" vertical="center" wrapText="1"/>
    </xf>
    <xf numFmtId="0" fontId="25" fillId="19" borderId="81" xfId="0" applyFont="1" applyFill="1" applyBorder="1" applyAlignment="1" applyProtection="1">
      <alignment horizontal="center" vertical="center" wrapText="1"/>
    </xf>
    <xf numFmtId="41" fontId="26" fillId="19" borderId="38" xfId="0" applyNumberFormat="1" applyFont="1" applyFill="1" applyBorder="1" applyAlignment="1" applyProtection="1">
      <alignment horizontal="center" vertical="center"/>
    </xf>
    <xf numFmtId="41" fontId="26" fillId="19" borderId="33" xfId="0" applyNumberFormat="1" applyFont="1" applyFill="1" applyBorder="1" applyAlignment="1" applyProtection="1">
      <alignment horizontal="left" vertical="center" wrapText="1"/>
    </xf>
    <xf numFmtId="41" fontId="26" fillId="19" borderId="33" xfId="0" applyNumberFormat="1" applyFont="1" applyFill="1" applyBorder="1" applyAlignment="1" applyProtection="1">
      <alignment horizontal="center" vertical="center"/>
    </xf>
    <xf numFmtId="41" fontId="0" fillId="19" borderId="33" xfId="0" applyNumberFormat="1" applyFont="1" applyFill="1" applyBorder="1" applyAlignment="1" applyProtection="1">
      <alignment horizontal="right" vertical="center"/>
    </xf>
    <xf numFmtId="166" fontId="25" fillId="19" borderId="33" xfId="0" applyNumberFormat="1" applyFont="1" applyFill="1" applyBorder="1" applyAlignment="1" applyProtection="1">
      <alignment horizontal="left" vertical="center" wrapText="1"/>
    </xf>
    <xf numFmtId="41" fontId="25" fillId="19" borderId="33" xfId="0" applyNumberFormat="1" applyFont="1" applyFill="1" applyBorder="1" applyAlignment="1" applyProtection="1">
      <alignment vertical="center"/>
    </xf>
    <xf numFmtId="41" fontId="25" fillId="19" borderId="33" xfId="0" applyNumberFormat="1" applyFont="1" applyFill="1" applyBorder="1" applyAlignment="1" applyProtection="1">
      <alignment horizontal="right" vertical="center"/>
    </xf>
    <xf numFmtId="41" fontId="8" fillId="20" borderId="71" xfId="0" applyNumberFormat="1" applyFont="1" applyFill="1" applyBorder="1" applyAlignment="1" applyProtection="1">
      <alignment horizontal="right" vertical="center"/>
    </xf>
    <xf numFmtId="41" fontId="29" fillId="13" borderId="92" xfId="0" applyNumberFormat="1" applyFont="1" applyFill="1" applyBorder="1" applyAlignment="1" applyProtection="1">
      <alignment horizontal="right" vertical="center"/>
    </xf>
    <xf numFmtId="41" fontId="29" fillId="13" borderId="93" xfId="0" applyNumberFormat="1" applyFont="1" applyFill="1" applyBorder="1" applyAlignment="1" applyProtection="1">
      <alignment horizontal="right" vertical="center"/>
    </xf>
    <xf numFmtId="41" fontId="26" fillId="13" borderId="93" xfId="0" applyNumberFormat="1" applyFont="1" applyFill="1" applyBorder="1" applyAlignment="1" applyProtection="1">
      <alignment horizontal="right" vertical="center"/>
    </xf>
    <xf numFmtId="41" fontId="26" fillId="13" borderId="93" xfId="0" applyNumberFormat="1" applyFont="1" applyFill="1" applyBorder="1" applyAlignment="1" applyProtection="1">
      <alignment vertical="center"/>
    </xf>
    <xf numFmtId="41" fontId="26" fillId="13" borderId="94" xfId="0" applyNumberFormat="1" applyFont="1" applyFill="1" applyBorder="1" applyAlignment="1" applyProtection="1">
      <alignment horizontal="right" vertical="center"/>
    </xf>
    <xf numFmtId="41" fontId="26" fillId="13" borderId="92" xfId="0" applyNumberFormat="1" applyFont="1" applyFill="1" applyBorder="1" applyAlignment="1" applyProtection="1">
      <alignment horizontal="right" vertical="center"/>
      <protection locked="0"/>
    </xf>
    <xf numFmtId="41" fontId="26" fillId="13" borderId="93" xfId="0" applyNumberFormat="1" applyFont="1" applyFill="1" applyBorder="1" applyAlignment="1" applyProtection="1">
      <alignment horizontal="right" vertical="center"/>
      <protection locked="0"/>
    </xf>
    <xf numFmtId="41" fontId="26" fillId="13" borderId="94" xfId="0" applyNumberFormat="1" applyFont="1" applyFill="1" applyBorder="1" applyAlignment="1" applyProtection="1">
      <alignment horizontal="right" vertical="center"/>
      <protection locked="0"/>
    </xf>
    <xf numFmtId="41" fontId="26" fillId="13" borderId="95" xfId="0" applyNumberFormat="1" applyFont="1" applyFill="1" applyBorder="1" applyAlignment="1" applyProtection="1">
      <alignment horizontal="right" vertical="center"/>
    </xf>
    <xf numFmtId="41" fontId="26" fillId="13" borderId="92" xfId="0" applyNumberFormat="1" applyFont="1" applyFill="1" applyBorder="1" applyAlignment="1" applyProtection="1">
      <alignment horizontal="right" vertical="center"/>
    </xf>
    <xf numFmtId="41" fontId="26" fillId="19" borderId="93" xfId="0" applyNumberFormat="1" applyFont="1" applyFill="1" applyBorder="1" applyAlignment="1" applyProtection="1">
      <alignment horizontal="right" vertical="center" wrapText="1"/>
    </xf>
    <xf numFmtId="41" fontId="26" fillId="19" borderId="93" xfId="0" applyNumberFormat="1" applyFont="1" applyFill="1" applyBorder="1" applyAlignment="1" applyProtection="1">
      <alignment horizontal="right" vertical="center"/>
    </xf>
    <xf numFmtId="41" fontId="21" fillId="13" borderId="93" xfId="0" applyNumberFormat="1" applyFont="1" applyFill="1" applyBorder="1" applyAlignment="1" applyProtection="1">
      <alignment horizontal="right" vertical="center"/>
    </xf>
    <xf numFmtId="41" fontId="26" fillId="19" borderId="93" xfId="0" applyNumberFormat="1" applyFont="1" applyFill="1" applyBorder="1" applyAlignment="1" applyProtection="1">
      <alignment vertical="center"/>
    </xf>
    <xf numFmtId="41" fontId="25" fillId="19" borderId="93" xfId="0" applyNumberFormat="1" applyFont="1" applyFill="1" applyBorder="1" applyAlignment="1" applyProtection="1">
      <alignment horizontal="right" vertical="center"/>
    </xf>
    <xf numFmtId="41" fontId="8" fillId="20" borderId="96" xfId="0" applyNumberFormat="1" applyFont="1" applyFill="1" applyBorder="1" applyAlignment="1" applyProtection="1">
      <alignment horizontal="right" vertical="center"/>
    </xf>
    <xf numFmtId="3" fontId="26" fillId="13" borderId="33" xfId="0" applyNumberFormat="1" applyFont="1" applyFill="1" applyBorder="1" applyAlignment="1" applyProtection="1">
      <alignment horizontal="left" vertical="center" wrapText="1"/>
    </xf>
    <xf numFmtId="166" fontId="25" fillId="19" borderId="76" xfId="0" applyNumberFormat="1" applyFont="1" applyFill="1" applyBorder="1" applyAlignment="1" applyProtection="1">
      <alignment horizontal="left" vertical="center" wrapText="1"/>
    </xf>
    <xf numFmtId="166" fontId="19" fillId="16" borderId="46" xfId="0" applyNumberFormat="1" applyFont="1" applyFill="1" applyBorder="1" applyAlignment="1" applyProtection="1">
      <alignment horizontal="right" vertical="center"/>
    </xf>
    <xf numFmtId="166" fontId="19" fillId="16" borderId="41" xfId="0" applyNumberFormat="1" applyFont="1" applyFill="1" applyBorder="1" applyAlignment="1" applyProtection="1">
      <alignment horizontal="right" vertical="center"/>
    </xf>
    <xf numFmtId="41" fontId="26" fillId="16" borderId="47" xfId="0" applyNumberFormat="1" applyFont="1" applyFill="1" applyBorder="1" applyAlignment="1" applyProtection="1">
      <alignment horizontal="center" vertical="center" wrapText="1"/>
    </xf>
    <xf numFmtId="41" fontId="26" fillId="16" borderId="48" xfId="0" applyNumberFormat="1" applyFont="1" applyFill="1" applyBorder="1" applyAlignment="1" applyProtection="1">
      <alignment horizontal="center" vertical="center" wrapText="1"/>
    </xf>
    <xf numFmtId="41" fontId="26" fillId="16" borderId="49" xfId="0" applyNumberFormat="1" applyFont="1" applyFill="1" applyBorder="1" applyAlignment="1" applyProtection="1">
      <alignment horizontal="center" vertical="center" wrapText="1"/>
    </xf>
    <xf numFmtId="41" fontId="26" fillId="16" borderId="50" xfId="0" applyNumberFormat="1" applyFont="1" applyFill="1" applyBorder="1" applyAlignment="1" applyProtection="1">
      <alignment horizontal="center" vertical="center" wrapText="1"/>
    </xf>
    <xf numFmtId="0" fontId="26" fillId="16" borderId="51" xfId="0" applyFont="1" applyFill="1" applyBorder="1" applyAlignment="1" applyProtection="1">
      <alignment horizontal="center" vertical="center" wrapText="1"/>
    </xf>
    <xf numFmtId="0" fontId="26" fillId="16" borderId="52" xfId="0" applyFont="1" applyFill="1" applyBorder="1" applyAlignment="1" applyProtection="1">
      <alignment horizontal="center" vertical="center" wrapText="1"/>
    </xf>
    <xf numFmtId="0" fontId="26" fillId="16" borderId="53" xfId="0" applyFont="1" applyFill="1" applyBorder="1" applyAlignment="1" applyProtection="1">
      <alignment horizontal="center" vertical="center" wrapText="1"/>
    </xf>
    <xf numFmtId="0" fontId="26" fillId="16" borderId="54" xfId="0" applyFont="1" applyFill="1" applyBorder="1" applyAlignment="1" applyProtection="1">
      <alignment horizontal="center" vertical="center" wrapText="1"/>
    </xf>
    <xf numFmtId="164" fontId="26" fillId="16" borderId="47" xfId="0" applyNumberFormat="1" applyFont="1" applyFill="1" applyBorder="1" applyAlignment="1" applyProtection="1">
      <alignment horizontal="center" vertical="center" wrapText="1"/>
    </xf>
    <xf numFmtId="164" fontId="26" fillId="16" borderId="48" xfId="0" applyNumberFormat="1" applyFont="1" applyFill="1" applyBorder="1" applyAlignment="1" applyProtection="1">
      <alignment horizontal="center" vertical="center" wrapText="1"/>
    </xf>
    <xf numFmtId="41" fontId="26" fillId="16" borderId="53" xfId="0" applyNumberFormat="1" applyFont="1" applyFill="1" applyBorder="1" applyAlignment="1" applyProtection="1">
      <alignment horizontal="center" vertical="center" wrapText="1"/>
    </xf>
    <xf numFmtId="41" fontId="26" fillId="16" borderId="54" xfId="0" applyNumberFormat="1" applyFont="1" applyFill="1" applyBorder="1" applyAlignment="1" applyProtection="1">
      <alignment horizontal="center" vertical="center" wrapText="1"/>
    </xf>
    <xf numFmtId="166" fontId="36" fillId="0" borderId="55" xfId="0" applyNumberFormat="1" applyFont="1" applyBorder="1" applyAlignment="1" applyProtection="1">
      <alignment horizontal="left" vertical="top" wrapText="1"/>
    </xf>
    <xf numFmtId="166" fontId="36" fillId="0" borderId="56" xfId="0" applyNumberFormat="1" applyFont="1" applyBorder="1" applyAlignment="1" applyProtection="1">
      <alignment horizontal="left" vertical="top"/>
    </xf>
    <xf numFmtId="166" fontId="36" fillId="0" borderId="57" xfId="0" applyNumberFormat="1" applyFont="1" applyBorder="1" applyAlignment="1" applyProtection="1">
      <alignment horizontal="left" vertical="top"/>
    </xf>
    <xf numFmtId="166" fontId="28" fillId="0" borderId="58" xfId="0" applyNumberFormat="1" applyFont="1" applyBorder="1" applyAlignment="1" applyProtection="1">
      <alignment horizontal="left" vertical="top"/>
    </xf>
    <xf numFmtId="166" fontId="28" fillId="0" borderId="43" xfId="0" applyNumberFormat="1" applyFont="1" applyBorder="1" applyAlignment="1" applyProtection="1">
      <alignment horizontal="left" vertical="top"/>
    </xf>
    <xf numFmtId="166" fontId="28" fillId="0" borderId="59" xfId="0" applyNumberFormat="1" applyFont="1" applyBorder="1" applyAlignment="1" applyProtection="1">
      <alignment horizontal="left" vertical="top"/>
    </xf>
    <xf numFmtId="41" fontId="26" fillId="16" borderId="60" xfId="0" applyNumberFormat="1" applyFont="1" applyFill="1" applyBorder="1" applyAlignment="1" applyProtection="1">
      <alignment horizontal="center" vertical="center" wrapText="1"/>
    </xf>
    <xf numFmtId="41" fontId="26" fillId="16" borderId="61" xfId="0" applyNumberFormat="1" applyFont="1" applyFill="1" applyBorder="1" applyAlignment="1" applyProtection="1">
      <alignment horizontal="center" vertical="center" wrapText="1"/>
    </xf>
    <xf numFmtId="0" fontId="24" fillId="16" borderId="5" xfId="23" applyFont="1" applyFill="1" applyBorder="1" applyAlignment="1" applyProtection="1">
      <alignment horizontal="center" vertical="center"/>
    </xf>
    <xf numFmtId="0" fontId="24" fillId="16" borderId="6" xfId="23" applyFont="1" applyFill="1" applyBorder="1" applyAlignment="1" applyProtection="1">
      <alignment horizontal="center" vertical="center"/>
    </xf>
    <xf numFmtId="0" fontId="24" fillId="16" borderId="1" xfId="23" applyFont="1" applyFill="1" applyBorder="1" applyAlignment="1" applyProtection="1">
      <alignment horizontal="center" vertical="center"/>
    </xf>
    <xf numFmtId="0" fontId="24" fillId="16" borderId="3" xfId="23" applyFont="1" applyFill="1" applyBorder="1" applyAlignment="1" applyProtection="1">
      <alignment horizontal="center" vertical="center"/>
    </xf>
    <xf numFmtId="3" fontId="24" fillId="16" borderId="6" xfId="23" applyNumberFormat="1" applyFont="1" applyFill="1" applyBorder="1" applyAlignment="1" applyProtection="1">
      <alignment horizontal="center" vertical="center" wrapText="1"/>
    </xf>
    <xf numFmtId="3" fontId="24" fillId="16" borderId="3" xfId="23" applyNumberFormat="1" applyFont="1" applyFill="1" applyBorder="1" applyAlignment="1" applyProtection="1">
      <alignment horizontal="center" vertical="center" wrapText="1"/>
    </xf>
    <xf numFmtId="0" fontId="23" fillId="0" borderId="9" xfId="0" applyFont="1" applyFill="1" applyBorder="1" applyAlignment="1" applyProtection="1">
      <alignment horizontal="left" vertical="center" wrapText="1"/>
    </xf>
    <xf numFmtId="0" fontId="23" fillId="0" borderId="9" xfId="23" applyFont="1" applyFill="1" applyBorder="1" applyAlignment="1" applyProtection="1">
      <alignment horizontal="left" vertical="center"/>
    </xf>
    <xf numFmtId="0" fontId="24" fillId="17" borderId="19" xfId="0" applyFont="1" applyFill="1" applyBorder="1" applyAlignment="1" applyProtection="1">
      <alignment horizontal="left" vertical="center" wrapText="1"/>
    </xf>
    <xf numFmtId="0" fontId="23" fillId="0" borderId="27" xfId="23" applyFont="1" applyFill="1" applyBorder="1" applyAlignment="1" applyProtection="1">
      <alignment horizontal="left" vertical="center"/>
    </xf>
    <xf numFmtId="0" fontId="23" fillId="0" borderId="28" xfId="23" applyFont="1" applyFill="1" applyBorder="1" applyAlignment="1" applyProtection="1">
      <alignment horizontal="left" vertical="center"/>
    </xf>
    <xf numFmtId="0" fontId="23" fillId="0" borderId="29" xfId="23" applyFont="1" applyFill="1" applyBorder="1" applyAlignment="1" applyProtection="1">
      <alignment horizontal="left" vertical="center"/>
    </xf>
    <xf numFmtId="0" fontId="24" fillId="17" borderId="9" xfId="0" applyFont="1" applyFill="1" applyBorder="1" applyAlignment="1" applyProtection="1">
      <alignment horizontal="left" vertical="center" wrapText="1"/>
    </xf>
    <xf numFmtId="0" fontId="23" fillId="0" borderId="27" xfId="0" applyFont="1" applyFill="1" applyBorder="1" applyAlignment="1" applyProtection="1">
      <alignment horizontal="left" vertical="center" wrapText="1"/>
    </xf>
    <xf numFmtId="0" fontId="23" fillId="0" borderId="28" xfId="0" applyFont="1" applyFill="1" applyBorder="1" applyAlignment="1" applyProtection="1">
      <alignment horizontal="left" vertical="center" wrapText="1"/>
    </xf>
    <xf numFmtId="0" fontId="23" fillId="0" borderId="29" xfId="0" applyFont="1" applyFill="1" applyBorder="1" applyAlignment="1" applyProtection="1">
      <alignment horizontal="left" vertical="center" wrapText="1"/>
    </xf>
    <xf numFmtId="0" fontId="36" fillId="0" borderId="0" xfId="0" applyFont="1" applyFill="1" applyAlignment="1" applyProtection="1">
      <alignment horizontal="left" vertical="top" wrapText="1"/>
    </xf>
    <xf numFmtId="0" fontId="28" fillId="0" borderId="0" xfId="0" applyFont="1" applyFill="1" applyBorder="1" applyAlignment="1" applyProtection="1">
      <alignment horizontal="left" vertical="center"/>
    </xf>
    <xf numFmtId="1" fontId="24" fillId="16" borderId="4" xfId="23" applyNumberFormat="1" applyFont="1" applyFill="1" applyBorder="1" applyAlignment="1" applyProtection="1">
      <alignment horizontal="center" vertical="center" wrapText="1"/>
    </xf>
    <xf numFmtId="1" fontId="24" fillId="16" borderId="2" xfId="23" applyNumberFormat="1" applyFont="1" applyFill="1" applyBorder="1" applyAlignment="1" applyProtection="1">
      <alignment horizontal="center" vertical="center" wrapText="1"/>
    </xf>
    <xf numFmtId="0" fontId="29" fillId="13" borderId="7" xfId="23" applyFont="1" applyFill="1" applyBorder="1" applyAlignment="1" applyProtection="1">
      <alignment horizontal="left" vertical="center"/>
    </xf>
    <xf numFmtId="0" fontId="29" fillId="13" borderId="0" xfId="23" applyFont="1" applyFill="1" applyBorder="1" applyAlignment="1" applyProtection="1">
      <alignment horizontal="left" vertical="center"/>
    </xf>
    <xf numFmtId="0" fontId="29" fillId="13" borderId="8" xfId="23" applyFont="1" applyFill="1" applyBorder="1" applyAlignment="1" applyProtection="1">
      <alignment horizontal="left" vertical="center"/>
    </xf>
    <xf numFmtId="0" fontId="24" fillId="0" borderId="16" xfId="0" applyFont="1" applyFill="1" applyBorder="1" applyAlignment="1" applyProtection="1">
      <alignment horizontal="center" vertical="center" wrapText="1"/>
    </xf>
    <xf numFmtId="0" fontId="24" fillId="0" borderId="45" xfId="0" applyFont="1" applyFill="1" applyBorder="1" applyAlignment="1" applyProtection="1">
      <alignment horizontal="center" vertical="center" wrapText="1"/>
    </xf>
    <xf numFmtId="0" fontId="27" fillId="17" borderId="44" xfId="23" applyFont="1" applyFill="1" applyBorder="1" applyAlignment="1" applyProtection="1">
      <alignment horizontal="right"/>
    </xf>
    <xf numFmtId="0" fontId="27" fillId="17" borderId="25" xfId="23" applyFont="1" applyFill="1" applyBorder="1" applyAlignment="1" applyProtection="1">
      <alignment horizontal="right"/>
    </xf>
    <xf numFmtId="0" fontId="26" fillId="20" borderId="64" xfId="0" applyFont="1" applyFill="1" applyBorder="1" applyAlignment="1" applyProtection="1">
      <alignment horizontal="center" vertical="center" wrapText="1"/>
    </xf>
    <xf numFmtId="0" fontId="26" fillId="20" borderId="68" xfId="0" applyFont="1" applyFill="1" applyBorder="1" applyAlignment="1" applyProtection="1">
      <alignment horizontal="center" vertical="center" wrapText="1"/>
    </xf>
    <xf numFmtId="0" fontId="26" fillId="20" borderId="73" xfId="0" applyFont="1" applyFill="1" applyBorder="1" applyAlignment="1" applyProtection="1">
      <alignment horizontal="center" vertical="center" wrapText="1"/>
    </xf>
    <xf numFmtId="0" fontId="26" fillId="20" borderId="74" xfId="0" applyFont="1" applyFill="1" applyBorder="1" applyAlignment="1" applyProtection="1">
      <alignment horizontal="center" vertical="center" wrapText="1"/>
    </xf>
    <xf numFmtId="164" fontId="26" fillId="20" borderId="73" xfId="0" applyNumberFormat="1" applyFont="1" applyFill="1" applyBorder="1" applyAlignment="1" applyProtection="1">
      <alignment horizontal="center" vertical="center" wrapText="1"/>
    </xf>
    <xf numFmtId="164" fontId="26" fillId="20" borderId="74" xfId="0" applyNumberFormat="1" applyFont="1" applyFill="1" applyBorder="1" applyAlignment="1" applyProtection="1">
      <alignment horizontal="center" vertical="center" wrapText="1"/>
    </xf>
    <xf numFmtId="41" fontId="26" fillId="20" borderId="73" xfId="0" applyNumberFormat="1" applyFont="1" applyFill="1" applyBorder="1" applyAlignment="1" applyProtection="1">
      <alignment horizontal="center" vertical="center" wrapText="1"/>
    </xf>
    <xf numFmtId="41" fontId="26" fillId="20" borderId="74" xfId="0" applyNumberFormat="1" applyFont="1" applyFill="1" applyBorder="1" applyAlignment="1" applyProtection="1">
      <alignment horizontal="center" vertical="center" wrapText="1"/>
    </xf>
    <xf numFmtId="41" fontId="26" fillId="20" borderId="65" xfId="0" applyNumberFormat="1" applyFont="1" applyFill="1" applyBorder="1" applyAlignment="1" applyProtection="1">
      <alignment horizontal="center" vertical="center" wrapText="1"/>
    </xf>
    <xf numFmtId="41" fontId="26" fillId="20" borderId="69" xfId="0" applyNumberFormat="1" applyFont="1" applyFill="1" applyBorder="1" applyAlignment="1" applyProtection="1">
      <alignment horizontal="center" vertical="center" wrapText="1"/>
    </xf>
    <xf numFmtId="41" fontId="26" fillId="20" borderId="90" xfId="0" applyNumberFormat="1" applyFont="1" applyFill="1" applyBorder="1" applyAlignment="1" applyProtection="1">
      <alignment horizontal="center" vertical="center" wrapText="1"/>
    </xf>
    <xf numFmtId="41" fontId="26" fillId="20" borderId="91" xfId="0" applyNumberFormat="1" applyFont="1" applyFill="1" applyBorder="1" applyAlignment="1" applyProtection="1">
      <alignment horizontal="center" vertical="center" wrapText="1"/>
    </xf>
    <xf numFmtId="166" fontId="36" fillId="19" borderId="85" xfId="0" applyNumberFormat="1" applyFont="1" applyFill="1" applyBorder="1" applyAlignment="1" applyProtection="1">
      <alignment horizontal="center" vertical="top" wrapText="1"/>
    </xf>
    <xf numFmtId="166" fontId="36" fillId="19" borderId="86" xfId="0" applyNumberFormat="1" applyFont="1" applyFill="1" applyBorder="1" applyAlignment="1" applyProtection="1">
      <alignment horizontal="center" vertical="top" wrapText="1"/>
    </xf>
    <xf numFmtId="166" fontId="36" fillId="19" borderId="87" xfId="0" applyNumberFormat="1" applyFont="1" applyFill="1" applyBorder="1" applyAlignment="1" applyProtection="1">
      <alignment horizontal="center" vertical="top" wrapText="1"/>
    </xf>
    <xf numFmtId="166" fontId="36" fillId="19" borderId="7" xfId="0" applyNumberFormat="1" applyFont="1" applyFill="1" applyBorder="1" applyAlignment="1" applyProtection="1">
      <alignment horizontal="center" vertical="top" wrapText="1"/>
    </xf>
    <xf numFmtId="166" fontId="36" fillId="19" borderId="0" xfId="0" applyNumberFormat="1" applyFont="1" applyFill="1" applyBorder="1" applyAlignment="1" applyProtection="1">
      <alignment horizontal="center" vertical="top" wrapText="1"/>
    </xf>
    <xf numFmtId="166" fontId="36" fillId="19" borderId="8" xfId="0" applyNumberFormat="1" applyFont="1" applyFill="1" applyBorder="1" applyAlignment="1" applyProtection="1">
      <alignment horizontal="center" vertical="top" wrapText="1"/>
    </xf>
    <xf numFmtId="166" fontId="36" fillId="19" borderId="88" xfId="0" applyNumberFormat="1" applyFont="1" applyFill="1" applyBorder="1" applyAlignment="1" applyProtection="1">
      <alignment horizontal="center" vertical="top" wrapText="1"/>
    </xf>
    <xf numFmtId="166" fontId="36" fillId="19" borderId="72" xfId="0" applyNumberFormat="1" applyFont="1" applyFill="1" applyBorder="1" applyAlignment="1" applyProtection="1">
      <alignment horizontal="center" vertical="top" wrapText="1"/>
    </xf>
    <xf numFmtId="166" fontId="36" fillId="19" borderId="89" xfId="0" applyNumberFormat="1" applyFont="1" applyFill="1" applyBorder="1" applyAlignment="1" applyProtection="1">
      <alignment horizontal="center" vertical="top" wrapText="1"/>
    </xf>
    <xf numFmtId="166" fontId="19" fillId="20" borderId="68" xfId="0" applyNumberFormat="1" applyFont="1" applyFill="1" applyBorder="1" applyAlignment="1" applyProtection="1">
      <alignment horizontal="center" vertical="center"/>
    </xf>
    <xf numFmtId="166" fontId="19" fillId="20" borderId="70" xfId="0" applyNumberFormat="1" applyFont="1" applyFill="1" applyBorder="1" applyAlignment="1" applyProtection="1">
      <alignment horizontal="center" vertical="center"/>
    </xf>
  </cellXfs>
  <cellStyles count="29">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Normal" xfId="0" builtinId="0"/>
    <cellStyle name="Normal 2" xfId="23"/>
    <cellStyle name="Normal 3" xfId="24"/>
    <cellStyle name="Normal 4" xfId="25"/>
    <cellStyle name="Porcentual" xfId="26" builtinId="5"/>
    <cellStyle name="Porcentual 2" xfId="27"/>
    <cellStyle name="Título de hoja" xfId="28"/>
  </cellStyles>
  <dxfs count="1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26"/>
  <c:chart>
    <c:plotArea>
      <c:layout/>
      <c:barChart>
        <c:barDir val="col"/>
        <c:grouping val="clustered"/>
        <c:ser>
          <c:idx val="0"/>
          <c:order val="0"/>
          <c:dPt>
            <c:idx val="1"/>
            <c:spPr>
              <a:solidFill>
                <a:srgbClr val="C00000"/>
              </a:solidFill>
            </c:spPr>
          </c:dPt>
          <c:dPt>
            <c:idx val="2"/>
            <c:spPr>
              <a:solidFill>
                <a:srgbClr val="009900"/>
              </a:solidFill>
            </c:spPr>
          </c:dPt>
          <c:val>
            <c:numRef>
              <c:f>'S.H-INGRESOS'!$C$67:$C$69</c:f>
              <c:numCache>
                <c:formatCode>#,##0</c:formatCode>
                <c:ptCount val="3"/>
                <c:pt idx="0">
                  <c:v>2335691476.3800001</c:v>
                </c:pt>
                <c:pt idx="1">
                  <c:v>2960929600.1700001</c:v>
                </c:pt>
                <c:pt idx="2">
                  <c:v>21157611.450000141</c:v>
                </c:pt>
              </c:numCache>
            </c:numRef>
          </c:val>
        </c:ser>
        <c:gapWidth val="18"/>
        <c:overlap val="90"/>
        <c:axId val="66044672"/>
        <c:axId val="66046208"/>
      </c:barChart>
      <c:catAx>
        <c:axId val="66044672"/>
        <c:scaling>
          <c:orientation val="minMax"/>
        </c:scaling>
        <c:axPos val="b"/>
        <c:numFmt formatCode="General" sourceLinked="1"/>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66046208"/>
        <c:crosses val="autoZero"/>
        <c:auto val="1"/>
        <c:lblAlgn val="ctr"/>
        <c:lblOffset val="100"/>
      </c:catAx>
      <c:valAx>
        <c:axId val="66046208"/>
        <c:scaling>
          <c:orientation val="minMax"/>
        </c:scaling>
        <c:delete val="1"/>
        <c:axPos val="l"/>
        <c:majorGridlines/>
        <c:numFmt formatCode="#,##0" sourceLinked="1"/>
        <c:tickLblPos val="none"/>
        <c:crossAx val="66044672"/>
        <c:crosses val="autoZero"/>
        <c:crossBetween val="between"/>
      </c:valAx>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26"/>
  <c:chart>
    <c:view3D>
      <c:rotX val="0"/>
      <c:hPercent val="289"/>
      <c:rotY val="0"/>
      <c:depthPercent val="100"/>
      <c:perspective val="0"/>
    </c:view3D>
    <c:plotArea>
      <c:layout/>
      <c:bar3DChart>
        <c:barDir val="bar"/>
        <c:grouping val="stacked"/>
        <c:ser>
          <c:idx val="0"/>
          <c:order val="0"/>
          <c:dPt>
            <c:idx val="0"/>
            <c:spPr>
              <a:solidFill>
                <a:srgbClr val="C00000"/>
              </a:solidFill>
            </c:spPr>
          </c:dPt>
          <c:dPt>
            <c:idx val="2"/>
            <c:spPr>
              <a:solidFill>
                <a:srgbClr val="009900"/>
              </a:solidFill>
            </c:spPr>
          </c:dPt>
          <c:dPt>
            <c:idx val="3"/>
            <c:spPr>
              <a:solidFill>
                <a:schemeClr val="accent6">
                  <a:lumMod val="75000"/>
                </a:schemeClr>
              </a:solidFill>
            </c:spPr>
          </c:dPt>
          <c:dPt>
            <c:idx val="4"/>
            <c:spPr>
              <a:solidFill>
                <a:srgbClr val="7030A0"/>
              </a:solidFill>
            </c:spPr>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 #,##0_-;_-* "-"_-;_-@_-</c:formatCode>
                <c:ptCount val="6"/>
                <c:pt idx="0">
                  <c:v>2552075961.21</c:v>
                </c:pt>
                <c:pt idx="1">
                  <c:v>0</c:v>
                </c:pt>
                <c:pt idx="2">
                  <c:v>6398982.0099999979</c:v>
                </c:pt>
                <c:pt idx="3">
                  <c:v>2221113227.8299999</c:v>
                </c:pt>
                <c:pt idx="4">
                  <c:v>273032905.5</c:v>
                </c:pt>
                <c:pt idx="5">
                  <c:v>265157611.45000014</c:v>
                </c:pt>
              </c:numCache>
            </c:numRef>
          </c:val>
        </c:ser>
        <c:gapWidth val="23"/>
        <c:shape val="cylinder"/>
        <c:axId val="66485248"/>
        <c:axId val="66487040"/>
        <c:axId val="0"/>
      </c:bar3DChart>
      <c:catAx>
        <c:axId val="66485248"/>
        <c:scaling>
          <c:orientation val="minMax"/>
        </c:scaling>
        <c:axPos val="l"/>
        <c:majorGridlines/>
        <c:numFmt formatCode="General" sourceLinked="1"/>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66487040"/>
        <c:crosses val="autoZero"/>
        <c:auto val="1"/>
        <c:lblAlgn val="ctr"/>
        <c:lblOffset val="100"/>
      </c:catAx>
      <c:valAx>
        <c:axId val="66487040"/>
        <c:scaling>
          <c:orientation val="minMax"/>
        </c:scaling>
        <c:delete val="1"/>
        <c:axPos val="b"/>
        <c:majorGridlines/>
        <c:numFmt formatCode="_-* #,##0_-;\-* #,##0_-;_-* &quot;-&quot;_-;_-@_-" sourceLinked="1"/>
        <c:tickLblPos val="none"/>
        <c:crossAx val="66485248"/>
        <c:crosses val="autoZero"/>
        <c:crossBetween val="between"/>
      </c:valAx>
      <c:spPr>
        <a:noFill/>
        <a:ln w="25400">
          <a:noFill/>
        </a:ln>
      </c:spPr>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89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892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46089</xdr:colOff>
      <xdr:row>0</xdr:row>
      <xdr:rowOff>1</xdr:rowOff>
    </xdr:from>
    <xdr:to>
      <xdr:col>3</xdr:col>
      <xdr:colOff>705305</xdr:colOff>
      <xdr:row>2</xdr:row>
      <xdr:rowOff>138268</xdr:rowOff>
    </xdr:to>
    <xdr:pic>
      <xdr:nvPicPr>
        <xdr:cNvPr id="3" name="Picture 2">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8266" y="1"/>
          <a:ext cx="3117281" cy="10139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Hoja12">
    <tabColor rgb="FF00736F"/>
  </sheetPr>
  <dimension ref="A1:IV942"/>
  <sheetViews>
    <sheetView topLeftCell="A241" zoomScale="60" zoomScaleNormal="60" zoomScalePageLayoutView="90" workbookViewId="0">
      <selection activeCell="A241" sqref="A1:XFD1048576"/>
    </sheetView>
  </sheetViews>
  <sheetFormatPr baseColWidth="10" defaultColWidth="0" defaultRowHeight="36.75" customHeight="1"/>
  <cols>
    <col min="1" max="1" width="7.5703125" style="16" customWidth="1"/>
    <col min="2" max="2" width="67.85546875" style="17" customWidth="1"/>
    <col min="3" max="3" width="15" style="58" customWidth="1"/>
    <col min="4" max="7" width="15" style="18" customWidth="1"/>
    <col min="8" max="8" width="17.5703125" style="18" customWidth="1"/>
    <col min="9" max="15" width="15" style="18" customWidth="1"/>
    <col min="16" max="16384" width="0" style="15" hidden="1"/>
  </cols>
  <sheetData>
    <row r="1" spans="1:256" ht="33.75" customHeight="1">
      <c r="A1" s="307" t="s">
        <v>287</v>
      </c>
      <c r="B1" s="308"/>
      <c r="C1" s="308"/>
      <c r="D1" s="308"/>
      <c r="E1" s="308"/>
      <c r="F1" s="308"/>
      <c r="G1" s="308"/>
      <c r="H1" s="308"/>
      <c r="I1" s="308"/>
      <c r="J1" s="308"/>
      <c r="K1" s="308"/>
      <c r="L1" s="308"/>
      <c r="M1" s="308"/>
      <c r="N1" s="308"/>
      <c r="O1" s="309"/>
      <c r="P1" s="149"/>
    </row>
    <row r="2" spans="1:256" s="71" customFormat="1" ht="28.5" customHeight="1">
      <c r="A2" s="310" t="e">
        <f>#REF!</f>
        <v>#REF!</v>
      </c>
      <c r="B2" s="311"/>
      <c r="C2" s="311"/>
      <c r="D2" s="311"/>
      <c r="E2" s="311"/>
      <c r="F2" s="311"/>
      <c r="G2" s="311"/>
      <c r="H2" s="311"/>
      <c r="I2" s="311"/>
      <c r="J2" s="311"/>
      <c r="K2" s="311"/>
      <c r="L2" s="311"/>
      <c r="M2" s="311"/>
      <c r="N2" s="311"/>
      <c r="O2" s="312"/>
      <c r="P2" s="150"/>
    </row>
    <row r="3" spans="1:256" s="78" customFormat="1" ht="22.5" customHeight="1">
      <c r="A3" s="299" t="s">
        <v>45</v>
      </c>
      <c r="B3" s="301" t="s">
        <v>1</v>
      </c>
      <c r="C3" s="303" t="s">
        <v>46</v>
      </c>
      <c r="D3" s="305" t="s">
        <v>47</v>
      </c>
      <c r="E3" s="295" t="s">
        <v>48</v>
      </c>
      <c r="F3" s="305" t="s">
        <v>49</v>
      </c>
      <c r="G3" s="295" t="s">
        <v>50</v>
      </c>
      <c r="H3" s="297" t="s">
        <v>51</v>
      </c>
      <c r="I3" s="297" t="s">
        <v>52</v>
      </c>
      <c r="J3" s="297" t="s">
        <v>53</v>
      </c>
      <c r="K3" s="297" t="s">
        <v>54</v>
      </c>
      <c r="L3" s="297" t="s">
        <v>55</v>
      </c>
      <c r="M3" s="305" t="s">
        <v>56</v>
      </c>
      <c r="N3" s="295" t="s">
        <v>57</v>
      </c>
      <c r="O3" s="313" t="s">
        <v>58</v>
      </c>
      <c r="P3" s="151"/>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row>
    <row r="4" spans="1:256" s="78" customFormat="1" ht="24" customHeight="1">
      <c r="A4" s="300"/>
      <c r="B4" s="302"/>
      <c r="C4" s="304"/>
      <c r="D4" s="306"/>
      <c r="E4" s="296"/>
      <c r="F4" s="306"/>
      <c r="G4" s="296"/>
      <c r="H4" s="298"/>
      <c r="I4" s="298"/>
      <c r="J4" s="298"/>
      <c r="K4" s="298"/>
      <c r="L4" s="298"/>
      <c r="M4" s="306"/>
      <c r="N4" s="296"/>
      <c r="O4" s="314"/>
      <c r="P4" s="151"/>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row>
    <row r="5" spans="1:256" s="80" customFormat="1" ht="25.5" customHeight="1">
      <c r="A5" s="172">
        <v>1</v>
      </c>
      <c r="B5" s="60" t="s">
        <v>4</v>
      </c>
      <c r="C5" s="61">
        <f>SUM(D5:O5)</f>
        <v>1610637668.7199998</v>
      </c>
      <c r="D5" s="62">
        <f>D6+D15+D26+D27+D28+D29+D30+D43</f>
        <v>508458841.7164309</v>
      </c>
      <c r="E5" s="62">
        <f t="shared" ref="E5:O5" si="0">E6+E15+E26+E27+E28+E29+E30+E43</f>
        <v>596322657.37919414</v>
      </c>
      <c r="F5" s="62">
        <f t="shared" si="0"/>
        <v>71611364.838946745</v>
      </c>
      <c r="G5" s="62">
        <f t="shared" si="0"/>
        <v>54706766.826648779</v>
      </c>
      <c r="H5" s="62">
        <f t="shared" si="0"/>
        <v>49830884.751396827</v>
      </c>
      <c r="I5" s="62">
        <f t="shared" si="0"/>
        <v>44544229.912461981</v>
      </c>
      <c r="J5" s="62">
        <f t="shared" si="0"/>
        <v>49755464.965024889</v>
      </c>
      <c r="K5" s="62">
        <f t="shared" si="0"/>
        <v>47020359.231223926</v>
      </c>
      <c r="L5" s="62">
        <f t="shared" si="0"/>
        <v>41791091.721908316</v>
      </c>
      <c r="M5" s="62">
        <f t="shared" si="0"/>
        <v>36340346.896759845</v>
      </c>
      <c r="N5" s="62">
        <f t="shared" si="0"/>
        <v>36335274.223891124</v>
      </c>
      <c r="O5" s="173">
        <f t="shared" si="0"/>
        <v>73920386.256112695</v>
      </c>
      <c r="P5" s="152"/>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row>
    <row r="6" spans="1:256" s="82" customFormat="1" ht="25.5" customHeight="1">
      <c r="A6" s="201">
        <v>1.1000000000000001</v>
      </c>
      <c r="B6" s="63" t="s">
        <v>59</v>
      </c>
      <c r="C6" s="64">
        <f t="shared" ref="C6:C70" si="1">SUM(D6:O6)</f>
        <v>30479821.539999999</v>
      </c>
      <c r="D6" s="65">
        <f t="shared" ref="D6:O6" si="2">D7</f>
        <v>975301.65478869481</v>
      </c>
      <c r="E6" s="65">
        <f t="shared" si="2"/>
        <v>4800639.2990418272</v>
      </c>
      <c r="F6" s="65">
        <f t="shared" si="2"/>
        <v>4690846.5981920511</v>
      </c>
      <c r="G6" s="65">
        <f t="shared" si="2"/>
        <v>1580517.7326528165</v>
      </c>
      <c r="H6" s="65">
        <f t="shared" si="2"/>
        <v>3676946.0306734159</v>
      </c>
      <c r="I6" s="65">
        <f t="shared" si="2"/>
        <v>2897555.9778106268</v>
      </c>
      <c r="J6" s="65">
        <f t="shared" si="2"/>
        <v>219685.68725398643</v>
      </c>
      <c r="K6" s="65">
        <f t="shared" si="2"/>
        <v>1791899.1624029442</v>
      </c>
      <c r="L6" s="65">
        <f t="shared" si="2"/>
        <v>1372520.9168514414</v>
      </c>
      <c r="M6" s="65">
        <f t="shared" si="2"/>
        <v>1685817.0372904059</v>
      </c>
      <c r="N6" s="65">
        <f t="shared" si="2"/>
        <v>4165189.3526190077</v>
      </c>
      <c r="O6" s="174">
        <f t="shared" si="2"/>
        <v>2622902.0904227821</v>
      </c>
      <c r="P6" s="153"/>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row>
    <row r="7" spans="1:256" s="82" customFormat="1" ht="25.5" customHeight="1">
      <c r="A7" s="202" t="s">
        <v>293</v>
      </c>
      <c r="B7" s="96" t="s">
        <v>60</v>
      </c>
      <c r="C7" s="66">
        <f t="shared" si="1"/>
        <v>30479821.539999999</v>
      </c>
      <c r="D7" s="67">
        <f>SUM(D8:D14)</f>
        <v>975301.65478869481</v>
      </c>
      <c r="E7" s="67">
        <f t="shared" ref="E7:O7" si="3">SUM(E8:E14)</f>
        <v>4800639.2990418272</v>
      </c>
      <c r="F7" s="67">
        <f t="shared" si="3"/>
        <v>4690846.5981920511</v>
      </c>
      <c r="G7" s="67">
        <f t="shared" si="3"/>
        <v>1580517.7326528165</v>
      </c>
      <c r="H7" s="67">
        <f t="shared" si="3"/>
        <v>3676946.0306734159</v>
      </c>
      <c r="I7" s="67">
        <f t="shared" si="3"/>
        <v>2897555.9778106268</v>
      </c>
      <c r="J7" s="67">
        <f t="shared" si="3"/>
        <v>219685.68725398643</v>
      </c>
      <c r="K7" s="67">
        <f t="shared" si="3"/>
        <v>1791899.1624029442</v>
      </c>
      <c r="L7" s="67">
        <f t="shared" si="3"/>
        <v>1372520.9168514414</v>
      </c>
      <c r="M7" s="67">
        <f t="shared" si="3"/>
        <v>1685817.0372904059</v>
      </c>
      <c r="N7" s="67">
        <f t="shared" si="3"/>
        <v>4165189.3526190077</v>
      </c>
      <c r="O7" s="175">
        <f t="shared" si="3"/>
        <v>2622902.0904227821</v>
      </c>
      <c r="P7" s="153"/>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row>
    <row r="8" spans="1:256" s="84" customFormat="1" ht="25.5" customHeight="1">
      <c r="A8" s="176" t="s">
        <v>294</v>
      </c>
      <c r="B8" s="68" t="s">
        <v>61</v>
      </c>
      <c r="C8" s="69">
        <f t="shared" si="1"/>
        <v>66745.839299053274</v>
      </c>
      <c r="D8" s="70">
        <v>2135.7515966160395</v>
      </c>
      <c r="E8" s="70">
        <v>10512.617298827059</v>
      </c>
      <c r="F8" s="70">
        <v>10272.189186165338</v>
      </c>
      <c r="G8" s="70">
        <v>3461.076123904003</v>
      </c>
      <c r="H8" s="70">
        <v>8051.9122643990258</v>
      </c>
      <c r="I8" s="70">
        <v>6345.1751317228764</v>
      </c>
      <c r="J8" s="70">
        <v>481.07583433563155</v>
      </c>
      <c r="K8" s="70">
        <v>3923.9669883531428</v>
      </c>
      <c r="L8" s="70">
        <v>3005.5970121259297</v>
      </c>
      <c r="M8" s="70">
        <v>3691.6644315297235</v>
      </c>
      <c r="N8" s="70">
        <v>9121.0855291653425</v>
      </c>
      <c r="O8" s="177">
        <v>5743.7279019091629</v>
      </c>
      <c r="P8" s="154"/>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row>
    <row r="9" spans="1:256" s="84" customFormat="1" ht="42.75" customHeight="1">
      <c r="A9" s="176" t="s">
        <v>295</v>
      </c>
      <c r="B9" s="68" t="s">
        <v>62</v>
      </c>
      <c r="C9" s="69">
        <f t="shared" si="1"/>
        <v>21542996.093780745</v>
      </c>
      <c r="D9" s="70">
        <v>689338.67318734794</v>
      </c>
      <c r="E9" s="70">
        <v>3393069.5273653637</v>
      </c>
      <c r="F9" s="70">
        <v>3315468.5570831611</v>
      </c>
      <c r="G9" s="70">
        <v>1117102.5819822049</v>
      </c>
      <c r="H9" s="70">
        <v>2598848.3519132836</v>
      </c>
      <c r="I9" s="70">
        <v>2047979.0877241921</v>
      </c>
      <c r="J9" s="70">
        <v>155272.82192782051</v>
      </c>
      <c r="K9" s="70">
        <v>1266505.9933318628</v>
      </c>
      <c r="L9" s="70">
        <v>970091.40002868162</v>
      </c>
      <c r="M9" s="70">
        <v>1191527.6407217521</v>
      </c>
      <c r="N9" s="70">
        <v>2943936.46089991</v>
      </c>
      <c r="O9" s="177">
        <v>1853854.9976151646</v>
      </c>
      <c r="P9" s="154"/>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row>
    <row r="10" spans="1:256" s="84" customFormat="1" ht="25.5" customHeight="1">
      <c r="A10" s="176" t="s">
        <v>296</v>
      </c>
      <c r="B10" s="68" t="s">
        <v>63</v>
      </c>
      <c r="C10" s="69">
        <f t="shared" si="1"/>
        <v>0</v>
      </c>
      <c r="D10" s="70"/>
      <c r="E10" s="70"/>
      <c r="F10" s="70"/>
      <c r="G10" s="70"/>
      <c r="H10" s="70"/>
      <c r="I10" s="70"/>
      <c r="J10" s="70"/>
      <c r="K10" s="70"/>
      <c r="L10" s="70"/>
      <c r="M10" s="70"/>
      <c r="N10" s="70"/>
      <c r="O10" s="177"/>
      <c r="P10" s="154"/>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c r="IU10" s="83"/>
      <c r="IV10" s="83"/>
    </row>
    <row r="11" spans="1:256" s="84" customFormat="1" ht="25.5" customHeight="1">
      <c r="A11" s="176" t="s">
        <v>297</v>
      </c>
      <c r="B11" s="68" t="s">
        <v>64</v>
      </c>
      <c r="C11" s="69">
        <f t="shared" si="1"/>
        <v>6634789.1353056394</v>
      </c>
      <c r="D11" s="70">
        <v>212301.79495459225</v>
      </c>
      <c r="E11" s="70">
        <v>1044993.9617265884</v>
      </c>
      <c r="F11" s="70">
        <v>1021094.4970339234</v>
      </c>
      <c r="G11" s="70">
        <v>344044.07082899252</v>
      </c>
      <c r="H11" s="70">
        <v>800390.56473482144</v>
      </c>
      <c r="I11" s="70">
        <v>630734.43180395535</v>
      </c>
      <c r="J11" s="70">
        <v>47820.759352612076</v>
      </c>
      <c r="K11" s="70">
        <v>390057.17532407603</v>
      </c>
      <c r="L11" s="70">
        <v>298767.72261133383</v>
      </c>
      <c r="M11" s="70">
        <v>366965.42164621636</v>
      </c>
      <c r="N11" s="70">
        <v>906670.43529045978</v>
      </c>
      <c r="O11" s="177">
        <v>570948.29999806895</v>
      </c>
      <c r="P11" s="154"/>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c r="IU11" s="83"/>
      <c r="IV11" s="83"/>
    </row>
    <row r="12" spans="1:256" s="84" customFormat="1" ht="25.5" customHeight="1">
      <c r="A12" s="176" t="s">
        <v>298</v>
      </c>
      <c r="B12" s="68" t="s">
        <v>65</v>
      </c>
      <c r="C12" s="69">
        <f t="shared" si="1"/>
        <v>1413059.831832435</v>
      </c>
      <c r="D12" s="70">
        <v>45215.474457190954</v>
      </c>
      <c r="E12" s="70">
        <v>222560.04851241736</v>
      </c>
      <c r="F12" s="70">
        <v>217470.00376935312</v>
      </c>
      <c r="G12" s="70">
        <v>73273.59573216748</v>
      </c>
      <c r="H12" s="70">
        <v>170465.06433581683</v>
      </c>
      <c r="I12" s="70">
        <v>134332.15011960833</v>
      </c>
      <c r="J12" s="70">
        <v>10184.738774789788</v>
      </c>
      <c r="K12" s="70">
        <v>83073.344959151131</v>
      </c>
      <c r="L12" s="70">
        <v>63630.758907409181</v>
      </c>
      <c r="M12" s="70">
        <v>78155.324370505958</v>
      </c>
      <c r="N12" s="70">
        <v>193100.26990932523</v>
      </c>
      <c r="O12" s="177">
        <v>121599.05798469968</v>
      </c>
      <c r="P12" s="154"/>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row>
    <row r="13" spans="1:256" s="84" customFormat="1" ht="25.5" customHeight="1">
      <c r="A13" s="176" t="s">
        <v>299</v>
      </c>
      <c r="B13" s="68" t="s">
        <v>66</v>
      </c>
      <c r="C13" s="69">
        <f t="shared" si="1"/>
        <v>2318.2572502619487</v>
      </c>
      <c r="D13" s="70">
        <v>74.180228694553193</v>
      </c>
      <c r="E13" s="70">
        <v>365.13064377004088</v>
      </c>
      <c r="F13" s="70">
        <v>356.77994773867442</v>
      </c>
      <c r="G13" s="70">
        <v>120.21220951315219</v>
      </c>
      <c r="H13" s="70">
        <v>279.66393383386395</v>
      </c>
      <c r="I13" s="70">
        <v>220.38449748742647</v>
      </c>
      <c r="J13" s="70">
        <v>16.709019657053187</v>
      </c>
      <c r="K13" s="70">
        <v>136.28961769107977</v>
      </c>
      <c r="L13" s="70">
        <v>104.39223085513615</v>
      </c>
      <c r="M13" s="70">
        <v>128.22114342712788</v>
      </c>
      <c r="N13" s="70">
        <v>316.79911257849477</v>
      </c>
      <c r="O13" s="177">
        <v>199.4946650153463</v>
      </c>
      <c r="P13" s="154"/>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row>
    <row r="14" spans="1:256" s="84" customFormat="1" ht="25.5" customHeight="1">
      <c r="A14" s="176" t="s">
        <v>300</v>
      </c>
      <c r="B14" s="68" t="s">
        <v>67</v>
      </c>
      <c r="C14" s="69">
        <f t="shared" si="1"/>
        <v>819912.38253186492</v>
      </c>
      <c r="D14" s="70">
        <v>26235.780364253049</v>
      </c>
      <c r="E14" s="70">
        <v>129138.0134948614</v>
      </c>
      <c r="F14" s="70">
        <v>126184.57117170963</v>
      </c>
      <c r="G14" s="70">
        <v>42516.195776034452</v>
      </c>
      <c r="H14" s="70">
        <v>98910.473491260593</v>
      </c>
      <c r="I14" s="70">
        <v>77944.748533660822</v>
      </c>
      <c r="J14" s="70">
        <v>5909.5823447713719</v>
      </c>
      <c r="K14" s="70">
        <v>48202.392181809701</v>
      </c>
      <c r="L14" s="70">
        <v>36921.046061035595</v>
      </c>
      <c r="M14" s="70">
        <v>45348.764976974548</v>
      </c>
      <c r="N14" s="70">
        <v>112044.30187756957</v>
      </c>
      <c r="O14" s="177">
        <v>70556.512257924202</v>
      </c>
      <c r="P14" s="154"/>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row>
    <row r="15" spans="1:256" s="69" customFormat="1" ht="25.5" customHeight="1">
      <c r="A15" s="201">
        <v>1.2</v>
      </c>
      <c r="B15" s="63" t="s">
        <v>68</v>
      </c>
      <c r="C15" s="64">
        <f t="shared" si="1"/>
        <v>1518849198.9700003</v>
      </c>
      <c r="D15" s="65">
        <f>D16+D19+D22</f>
        <v>487793652.82314253</v>
      </c>
      <c r="E15" s="65">
        <f t="shared" ref="E15:O15" si="4">E16+E19+E22</f>
        <v>568571516.40738225</v>
      </c>
      <c r="F15" s="65">
        <f t="shared" si="4"/>
        <v>64324064.653427772</v>
      </c>
      <c r="G15" s="65">
        <f t="shared" si="4"/>
        <v>51065000.262283772</v>
      </c>
      <c r="H15" s="65">
        <f t="shared" si="4"/>
        <v>44363209.017621547</v>
      </c>
      <c r="I15" s="65">
        <f t="shared" si="4"/>
        <v>40030821.894342333</v>
      </c>
      <c r="J15" s="65">
        <f t="shared" si="4"/>
        <v>47613837.320536092</v>
      </c>
      <c r="K15" s="65">
        <f t="shared" si="4"/>
        <v>43473638.072785601</v>
      </c>
      <c r="L15" s="65">
        <f t="shared" si="4"/>
        <v>38850368.018822238</v>
      </c>
      <c r="M15" s="65">
        <f t="shared" si="4"/>
        <v>33309966.476875208</v>
      </c>
      <c r="N15" s="65">
        <f t="shared" si="4"/>
        <v>30921915.633130174</v>
      </c>
      <c r="O15" s="174">
        <f t="shared" si="4"/>
        <v>68531208.389650688</v>
      </c>
      <c r="P15" s="15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row>
    <row r="16" spans="1:256" s="86" customFormat="1" ht="25.5" customHeight="1">
      <c r="A16" s="202" t="s">
        <v>301</v>
      </c>
      <c r="B16" s="96" t="s">
        <v>69</v>
      </c>
      <c r="C16" s="66">
        <f t="shared" si="1"/>
        <v>786145029.70000017</v>
      </c>
      <c r="D16" s="67">
        <f>SUM(D17:D18)</f>
        <v>252478360.55493441</v>
      </c>
      <c r="E16" s="67">
        <f t="shared" ref="E16:O16" si="5">SUM(E17:E18)</f>
        <v>294288380.9372074</v>
      </c>
      <c r="F16" s="67">
        <f t="shared" si="5"/>
        <v>33293656.639307033</v>
      </c>
      <c r="G16" s="67">
        <f t="shared" si="5"/>
        <v>26430863.692753293</v>
      </c>
      <c r="H16" s="67">
        <f t="shared" si="5"/>
        <v>22962066.474009622</v>
      </c>
      <c r="I16" s="67">
        <f t="shared" si="5"/>
        <v>20719655.176026966</v>
      </c>
      <c r="J16" s="67">
        <f t="shared" si="5"/>
        <v>24644567.465860158</v>
      </c>
      <c r="K16" s="67">
        <f t="shared" si="5"/>
        <v>22501631.180418547</v>
      </c>
      <c r="L16" s="67">
        <f t="shared" si="5"/>
        <v>20108661.044641476</v>
      </c>
      <c r="M16" s="67">
        <f t="shared" si="5"/>
        <v>17240990.483470835</v>
      </c>
      <c r="N16" s="67">
        <f t="shared" si="5"/>
        <v>16004953.158136519</v>
      </c>
      <c r="O16" s="175">
        <f t="shared" si="5"/>
        <v>35471242.893234052</v>
      </c>
      <c r="P16" s="153"/>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row>
    <row r="17" spans="1:256" s="84" customFormat="1" ht="25.5" customHeight="1">
      <c r="A17" s="176" t="s">
        <v>302</v>
      </c>
      <c r="B17" s="68" t="s">
        <v>70</v>
      </c>
      <c r="C17" s="69">
        <f t="shared" si="1"/>
        <v>655736381.19000041</v>
      </c>
      <c r="D17" s="70">
        <v>210596315.21458024</v>
      </c>
      <c r="E17" s="70">
        <v>245470734.59927589</v>
      </c>
      <c r="F17" s="70">
        <v>27770781.594297998</v>
      </c>
      <c r="G17" s="70">
        <v>22046414.153665934</v>
      </c>
      <c r="H17" s="70">
        <v>19153033.862030778</v>
      </c>
      <c r="I17" s="70">
        <v>17282602.053487964</v>
      </c>
      <c r="J17" s="70">
        <v>20556435.359290995</v>
      </c>
      <c r="K17" s="70">
        <v>18768977.279867075</v>
      </c>
      <c r="L17" s="70">
        <v>16772961.891041167</v>
      </c>
      <c r="M17" s="70">
        <v>14380991.141134216</v>
      </c>
      <c r="N17" s="70">
        <v>13349992.264196977</v>
      </c>
      <c r="O17" s="177">
        <v>29587141.777131055</v>
      </c>
      <c r="P17" s="154"/>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row>
    <row r="18" spans="1:256" s="84" customFormat="1" ht="25.5" customHeight="1">
      <c r="A18" s="176" t="s">
        <v>303</v>
      </c>
      <c r="B18" s="68" t="s">
        <v>71</v>
      </c>
      <c r="C18" s="69">
        <f t="shared" si="1"/>
        <v>130408648.51000001</v>
      </c>
      <c r="D18" s="70">
        <v>41882045.340354182</v>
      </c>
      <c r="E18" s="70">
        <v>48817646.337931499</v>
      </c>
      <c r="F18" s="70">
        <v>5522875.0450090365</v>
      </c>
      <c r="G18" s="70">
        <v>4384449.5390873607</v>
      </c>
      <c r="H18" s="70">
        <v>3809032.6119788429</v>
      </c>
      <c r="I18" s="70">
        <v>3437053.1225390034</v>
      </c>
      <c r="J18" s="70">
        <v>4088132.1065691635</v>
      </c>
      <c r="K18" s="70">
        <v>3732653.9005514728</v>
      </c>
      <c r="L18" s="70">
        <v>3335699.1536003081</v>
      </c>
      <c r="M18" s="70">
        <v>2859999.3423366207</v>
      </c>
      <c r="N18" s="70">
        <v>2654960.8939395412</v>
      </c>
      <c r="O18" s="177">
        <v>5884101.1161029972</v>
      </c>
      <c r="P18" s="154"/>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c r="IT18" s="83"/>
      <c r="IU18" s="83"/>
      <c r="IV18" s="83"/>
    </row>
    <row r="19" spans="1:256" s="82" customFormat="1" ht="25.5" customHeight="1">
      <c r="A19" s="202" t="s">
        <v>304</v>
      </c>
      <c r="B19" s="96" t="s">
        <v>72</v>
      </c>
      <c r="C19" s="66">
        <f t="shared" si="1"/>
        <v>679158623.97999978</v>
      </c>
      <c r="D19" s="67">
        <f>SUM(D20:D21)</f>
        <v>218118603.38880607</v>
      </c>
      <c r="E19" s="67">
        <f t="shared" ref="E19:O19" si="6">SUM(E20:E21)</f>
        <v>254238701.89306843</v>
      </c>
      <c r="F19" s="67">
        <f t="shared" si="6"/>
        <v>28762725.929900188</v>
      </c>
      <c r="G19" s="67">
        <f t="shared" si="6"/>
        <v>22833889.852389485</v>
      </c>
      <c r="H19" s="67">
        <f t="shared" si="6"/>
        <v>19837160.9322224</v>
      </c>
      <c r="I19" s="67">
        <f t="shared" si="6"/>
        <v>17899919.184200056</v>
      </c>
      <c r="J19" s="67">
        <f t="shared" si="6"/>
        <v>21290690.516841479</v>
      </c>
      <c r="K19" s="67">
        <f t="shared" si="6"/>
        <v>19439386.235934526</v>
      </c>
      <c r="L19" s="67">
        <f t="shared" si="6"/>
        <v>17372075.188684393</v>
      </c>
      <c r="M19" s="67">
        <f t="shared" si="6"/>
        <v>14894665.653835807</v>
      </c>
      <c r="N19" s="67">
        <f t="shared" si="6"/>
        <v>13826840.535889922</v>
      </c>
      <c r="O19" s="175">
        <f t="shared" si="6"/>
        <v>30643964.668227144</v>
      </c>
      <c r="P19" s="153"/>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row>
    <row r="20" spans="1:256" s="84" customFormat="1" ht="25.5" customHeight="1">
      <c r="A20" s="176" t="s">
        <v>305</v>
      </c>
      <c r="B20" s="68" t="s">
        <v>73</v>
      </c>
      <c r="C20" s="69">
        <f t="shared" si="1"/>
        <v>679158623.97999978</v>
      </c>
      <c r="D20" s="70">
        <v>218118603.38880607</v>
      </c>
      <c r="E20" s="70">
        <v>254238701.89306843</v>
      </c>
      <c r="F20" s="70">
        <v>28762725.929900188</v>
      </c>
      <c r="G20" s="70">
        <v>22833889.852389485</v>
      </c>
      <c r="H20" s="70">
        <v>19837160.9322224</v>
      </c>
      <c r="I20" s="70">
        <v>17899919.184200056</v>
      </c>
      <c r="J20" s="70">
        <v>21290690.516841479</v>
      </c>
      <c r="K20" s="70">
        <v>19439386.235934526</v>
      </c>
      <c r="L20" s="70">
        <v>17372075.188684393</v>
      </c>
      <c r="M20" s="70">
        <v>14894665.653835807</v>
      </c>
      <c r="N20" s="70">
        <v>13826840.535889922</v>
      </c>
      <c r="O20" s="177">
        <v>30643964.668227144</v>
      </c>
      <c r="P20" s="154"/>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c r="IR20" s="83"/>
      <c r="IS20" s="83"/>
      <c r="IT20" s="83"/>
      <c r="IU20" s="83"/>
      <c r="IV20" s="83"/>
    </row>
    <row r="21" spans="1:256" s="84" customFormat="1" ht="25.5" customHeight="1">
      <c r="A21" s="176" t="s">
        <v>306</v>
      </c>
      <c r="B21" s="68" t="s">
        <v>74</v>
      </c>
      <c r="C21" s="69">
        <f t="shared" si="1"/>
        <v>0</v>
      </c>
      <c r="D21" s="70">
        <v>0</v>
      </c>
      <c r="E21" s="70">
        <v>0</v>
      </c>
      <c r="F21" s="70">
        <v>0</v>
      </c>
      <c r="G21" s="70">
        <v>0</v>
      </c>
      <c r="H21" s="70">
        <v>0</v>
      </c>
      <c r="I21" s="70">
        <v>0</v>
      </c>
      <c r="J21" s="87">
        <v>0</v>
      </c>
      <c r="K21" s="87">
        <v>0</v>
      </c>
      <c r="L21" s="87">
        <v>0</v>
      </c>
      <c r="M21" s="87">
        <v>0</v>
      </c>
      <c r="N21" s="87">
        <v>0</v>
      </c>
      <c r="O21" s="178">
        <v>0</v>
      </c>
      <c r="P21" s="154"/>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c r="EI21" s="83"/>
      <c r="EJ21" s="83"/>
      <c r="EK21" s="83"/>
      <c r="EL21" s="83"/>
      <c r="EM21" s="83"/>
      <c r="EN21" s="83"/>
      <c r="EO21" s="83"/>
      <c r="EP21" s="83"/>
      <c r="EQ21" s="83"/>
      <c r="ER21" s="83"/>
      <c r="ES21" s="83"/>
      <c r="ET21" s="83"/>
      <c r="EU21" s="83"/>
      <c r="EV21" s="83"/>
      <c r="EW21" s="83"/>
      <c r="EX21" s="83"/>
      <c r="EY21" s="83"/>
      <c r="EZ21" s="83"/>
      <c r="FA21" s="83"/>
      <c r="FB21" s="83"/>
      <c r="FC21" s="8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c r="IR21" s="83"/>
      <c r="IS21" s="83"/>
      <c r="IT21" s="83"/>
      <c r="IU21" s="83"/>
      <c r="IV21" s="83"/>
    </row>
    <row r="22" spans="1:256" s="82" customFormat="1" ht="25.5" customHeight="1">
      <c r="A22" s="202" t="s">
        <v>307</v>
      </c>
      <c r="B22" s="96" t="s">
        <v>75</v>
      </c>
      <c r="C22" s="66">
        <f t="shared" si="1"/>
        <v>53545545.290000014</v>
      </c>
      <c r="D22" s="67">
        <f>SUM(D23:D25)</f>
        <v>17196688.879402053</v>
      </c>
      <c r="E22" s="67">
        <f t="shared" ref="E22:O22" si="7">SUM(E23:E25)</f>
        <v>20044433.577106427</v>
      </c>
      <c r="F22" s="67">
        <f t="shared" si="7"/>
        <v>2267682.0842205519</v>
      </c>
      <c r="G22" s="67">
        <f t="shared" si="7"/>
        <v>1800246.7171409987</v>
      </c>
      <c r="H22" s="67">
        <f t="shared" si="7"/>
        <v>1563981.6113895259</v>
      </c>
      <c r="I22" s="67">
        <f t="shared" si="7"/>
        <v>1411247.5341153133</v>
      </c>
      <c r="J22" s="67">
        <f t="shared" si="7"/>
        <v>1678579.3378344569</v>
      </c>
      <c r="K22" s="67">
        <f t="shared" si="7"/>
        <v>1532620.6564325206</v>
      </c>
      <c r="L22" s="67">
        <f t="shared" si="7"/>
        <v>1369631.7854963711</v>
      </c>
      <c r="M22" s="67">
        <f t="shared" si="7"/>
        <v>1174310.3395685649</v>
      </c>
      <c r="N22" s="67">
        <f t="shared" si="7"/>
        <v>1090121.9391037349</v>
      </c>
      <c r="O22" s="175">
        <f t="shared" si="7"/>
        <v>2416000.8281894936</v>
      </c>
      <c r="P22" s="153"/>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s="84" customFormat="1" ht="25.5" customHeight="1">
      <c r="A23" s="176" t="s">
        <v>308</v>
      </c>
      <c r="B23" s="68" t="s">
        <v>76</v>
      </c>
      <c r="C23" s="69">
        <f t="shared" si="1"/>
        <v>53545545.290000014</v>
      </c>
      <c r="D23" s="88">
        <v>17196688.879402053</v>
      </c>
      <c r="E23" s="88">
        <v>20044433.577106427</v>
      </c>
      <c r="F23" s="88">
        <v>2267682.0842205519</v>
      </c>
      <c r="G23" s="88">
        <v>1800246.7171409987</v>
      </c>
      <c r="H23" s="88">
        <v>1563981.6113895259</v>
      </c>
      <c r="I23" s="88">
        <v>1411247.5341153133</v>
      </c>
      <c r="J23" s="88">
        <v>1678579.3378344569</v>
      </c>
      <c r="K23" s="88">
        <v>1532620.6564325206</v>
      </c>
      <c r="L23" s="88">
        <v>1369631.7854963711</v>
      </c>
      <c r="M23" s="88">
        <v>1174310.3395685649</v>
      </c>
      <c r="N23" s="88">
        <v>1090121.9391037349</v>
      </c>
      <c r="O23" s="179">
        <v>2416000.8281894936</v>
      </c>
      <c r="P23" s="154"/>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s="84" customFormat="1" ht="25.5" customHeight="1">
      <c r="A24" s="176" t="s">
        <v>309</v>
      </c>
      <c r="B24" s="68" t="s">
        <v>77</v>
      </c>
      <c r="C24" s="69">
        <f t="shared" si="1"/>
        <v>0</v>
      </c>
      <c r="D24" s="88">
        <v>0</v>
      </c>
      <c r="E24" s="88">
        <v>0</v>
      </c>
      <c r="F24" s="88">
        <v>0</v>
      </c>
      <c r="G24" s="88">
        <v>0</v>
      </c>
      <c r="H24" s="88">
        <v>0</v>
      </c>
      <c r="I24" s="88">
        <v>0</v>
      </c>
      <c r="J24" s="87">
        <v>0</v>
      </c>
      <c r="K24" s="87">
        <v>0</v>
      </c>
      <c r="L24" s="87">
        <v>0</v>
      </c>
      <c r="M24" s="87">
        <v>0</v>
      </c>
      <c r="N24" s="87">
        <v>0</v>
      </c>
      <c r="O24" s="178">
        <v>0</v>
      </c>
      <c r="P24" s="154"/>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s="84" customFormat="1" ht="25.5" customHeight="1">
      <c r="A25" s="176" t="s">
        <v>310</v>
      </c>
      <c r="B25" s="68" t="s">
        <v>78</v>
      </c>
      <c r="C25" s="69">
        <f t="shared" si="1"/>
        <v>0</v>
      </c>
      <c r="D25" s="88">
        <v>0</v>
      </c>
      <c r="E25" s="88">
        <v>0</v>
      </c>
      <c r="F25" s="88">
        <v>0</v>
      </c>
      <c r="G25" s="88">
        <v>0</v>
      </c>
      <c r="H25" s="88">
        <v>0</v>
      </c>
      <c r="I25" s="88">
        <v>0</v>
      </c>
      <c r="J25" s="87">
        <v>0</v>
      </c>
      <c r="K25" s="87">
        <v>0</v>
      </c>
      <c r="L25" s="87">
        <v>0</v>
      </c>
      <c r="M25" s="87">
        <v>0</v>
      </c>
      <c r="N25" s="87">
        <v>0</v>
      </c>
      <c r="O25" s="178">
        <v>0</v>
      </c>
      <c r="P25" s="154"/>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pans="1:256" s="90" customFormat="1" ht="30" customHeight="1">
      <c r="A26" s="201">
        <v>1.3</v>
      </c>
      <c r="B26" s="63" t="s">
        <v>79</v>
      </c>
      <c r="C26" s="64">
        <f t="shared" si="1"/>
        <v>0</v>
      </c>
      <c r="D26" s="85">
        <v>0</v>
      </c>
      <c r="E26" s="85">
        <v>0</v>
      </c>
      <c r="F26" s="85">
        <v>0</v>
      </c>
      <c r="G26" s="85">
        <v>0</v>
      </c>
      <c r="H26" s="85">
        <v>0</v>
      </c>
      <c r="I26" s="85">
        <v>0</v>
      </c>
      <c r="J26" s="85">
        <v>0</v>
      </c>
      <c r="K26" s="85">
        <v>0</v>
      </c>
      <c r="L26" s="85">
        <v>0</v>
      </c>
      <c r="M26" s="85">
        <v>0</v>
      </c>
      <c r="N26" s="85">
        <v>0</v>
      </c>
      <c r="O26" s="180">
        <v>0</v>
      </c>
      <c r="P26" s="156"/>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row>
    <row r="27" spans="1:256" s="90" customFormat="1" ht="25.5" customHeight="1">
      <c r="A27" s="201">
        <v>1.4</v>
      </c>
      <c r="B27" s="63" t="s">
        <v>80</v>
      </c>
      <c r="C27" s="64">
        <f t="shared" si="1"/>
        <v>0</v>
      </c>
      <c r="D27" s="85">
        <v>0</v>
      </c>
      <c r="E27" s="85">
        <v>0</v>
      </c>
      <c r="F27" s="85">
        <v>0</v>
      </c>
      <c r="G27" s="85">
        <v>0</v>
      </c>
      <c r="H27" s="85">
        <v>0</v>
      </c>
      <c r="I27" s="85">
        <v>0</v>
      </c>
      <c r="J27" s="85">
        <v>0</v>
      </c>
      <c r="K27" s="85">
        <v>0</v>
      </c>
      <c r="L27" s="85">
        <v>0</v>
      </c>
      <c r="M27" s="85">
        <v>0</v>
      </c>
      <c r="N27" s="85">
        <v>0</v>
      </c>
      <c r="O27" s="180">
        <v>0</v>
      </c>
      <c r="P27" s="156"/>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row>
    <row r="28" spans="1:256" s="90" customFormat="1" ht="25.5" customHeight="1">
      <c r="A28" s="201">
        <v>1.5</v>
      </c>
      <c r="B28" s="63" t="s">
        <v>81</v>
      </c>
      <c r="C28" s="64">
        <f t="shared" si="1"/>
        <v>0</v>
      </c>
      <c r="D28" s="85">
        <v>0</v>
      </c>
      <c r="E28" s="85">
        <v>0</v>
      </c>
      <c r="F28" s="85">
        <v>0</v>
      </c>
      <c r="G28" s="85">
        <v>0</v>
      </c>
      <c r="H28" s="85">
        <v>0</v>
      </c>
      <c r="I28" s="85">
        <v>0</v>
      </c>
      <c r="J28" s="85">
        <v>0</v>
      </c>
      <c r="K28" s="85">
        <v>0</v>
      </c>
      <c r="L28" s="85">
        <v>0</v>
      </c>
      <c r="M28" s="85">
        <v>0</v>
      </c>
      <c r="N28" s="85">
        <v>0</v>
      </c>
      <c r="O28" s="180">
        <v>0</v>
      </c>
      <c r="P28" s="156"/>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row>
    <row r="29" spans="1:256" s="90" customFormat="1" ht="25.5" customHeight="1">
      <c r="A29" s="201">
        <v>1.6</v>
      </c>
      <c r="B29" s="63" t="s">
        <v>82</v>
      </c>
      <c r="C29" s="64">
        <f t="shared" si="1"/>
        <v>0</v>
      </c>
      <c r="D29" s="85">
        <v>0</v>
      </c>
      <c r="E29" s="85">
        <v>0</v>
      </c>
      <c r="F29" s="85">
        <v>0</v>
      </c>
      <c r="G29" s="85">
        <v>0</v>
      </c>
      <c r="H29" s="85">
        <v>0</v>
      </c>
      <c r="I29" s="85">
        <v>0</v>
      </c>
      <c r="J29" s="85">
        <v>0</v>
      </c>
      <c r="K29" s="85">
        <v>0</v>
      </c>
      <c r="L29" s="85">
        <v>0</v>
      </c>
      <c r="M29" s="85">
        <v>0</v>
      </c>
      <c r="N29" s="85">
        <v>0</v>
      </c>
      <c r="O29" s="180">
        <v>0</v>
      </c>
      <c r="P29" s="156"/>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row>
    <row r="30" spans="1:256" s="92" customFormat="1" ht="25.5" customHeight="1">
      <c r="A30" s="201">
        <v>1.7</v>
      </c>
      <c r="B30" s="91" t="s">
        <v>83</v>
      </c>
      <c r="C30" s="64">
        <f t="shared" si="1"/>
        <v>61308648.210000008</v>
      </c>
      <c r="D30" s="64">
        <f>D31+D33+D35+D37+D41</f>
        <v>19689887.238499716</v>
      </c>
      <c r="E30" s="64">
        <f t="shared" ref="E30:O30" si="8">E31+E33+E35+E37+E41</f>
        <v>22950501.672770049</v>
      </c>
      <c r="F30" s="64">
        <f t="shared" si="8"/>
        <v>2596453.587326935</v>
      </c>
      <c r="G30" s="64">
        <f t="shared" si="8"/>
        <v>2061248.8317121936</v>
      </c>
      <c r="H30" s="64">
        <f t="shared" si="8"/>
        <v>1790729.7031018687</v>
      </c>
      <c r="I30" s="64">
        <f t="shared" si="8"/>
        <v>1615852.0403090229</v>
      </c>
      <c r="J30" s="64">
        <f t="shared" si="8"/>
        <v>1921941.9572348038</v>
      </c>
      <c r="K30" s="64">
        <f t="shared" si="8"/>
        <v>1754821.9960353805</v>
      </c>
      <c r="L30" s="64">
        <f t="shared" si="8"/>
        <v>1568202.786234641</v>
      </c>
      <c r="M30" s="64">
        <f t="shared" si="8"/>
        <v>1344563.3825942269</v>
      </c>
      <c r="N30" s="64">
        <f t="shared" si="8"/>
        <v>1248169.2381419376</v>
      </c>
      <c r="O30" s="181">
        <f t="shared" si="8"/>
        <v>2766275.7760392269</v>
      </c>
      <c r="P30" s="157"/>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row>
    <row r="31" spans="1:256" s="82" customFormat="1" ht="25.5" customHeight="1">
      <c r="A31" s="202" t="s">
        <v>311</v>
      </c>
      <c r="B31" s="96" t="s">
        <v>84</v>
      </c>
      <c r="C31" s="66">
        <f t="shared" si="1"/>
        <v>27805093.129999995</v>
      </c>
      <c r="D31" s="86">
        <f t="shared" ref="D31:O31" si="9">SUM(D32)</f>
        <v>8929884.5166249201</v>
      </c>
      <c r="E31" s="86">
        <f t="shared" si="9"/>
        <v>10408659.38204629</v>
      </c>
      <c r="F31" s="86">
        <f t="shared" si="9"/>
        <v>1177560.3591203045</v>
      </c>
      <c r="G31" s="86">
        <f t="shared" si="9"/>
        <v>934830.85018522595</v>
      </c>
      <c r="H31" s="86">
        <f t="shared" si="9"/>
        <v>812143.27210175339</v>
      </c>
      <c r="I31" s="86">
        <f t="shared" si="9"/>
        <v>732831.62778598955</v>
      </c>
      <c r="J31" s="86">
        <f t="shared" si="9"/>
        <v>871651.49895853817</v>
      </c>
      <c r="K31" s="86">
        <f t="shared" si="9"/>
        <v>795858.17745003989</v>
      </c>
      <c r="L31" s="86">
        <f t="shared" si="9"/>
        <v>711221.43108788133</v>
      </c>
      <c r="M31" s="86">
        <f t="shared" si="9"/>
        <v>609795.04790520482</v>
      </c>
      <c r="N31" s="86">
        <f t="shared" si="9"/>
        <v>566077.75447374722</v>
      </c>
      <c r="O31" s="182">
        <f t="shared" si="9"/>
        <v>1254579.2122601054</v>
      </c>
      <c r="P31" s="153"/>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row>
    <row r="32" spans="1:256" s="87" customFormat="1" ht="25.5" customHeight="1">
      <c r="A32" s="176" t="s">
        <v>312</v>
      </c>
      <c r="B32" s="68" t="s">
        <v>85</v>
      </c>
      <c r="C32" s="69">
        <f t="shared" si="1"/>
        <v>27805093.129999995</v>
      </c>
      <c r="D32" s="88">
        <v>8929884.5166249201</v>
      </c>
      <c r="E32" s="88">
        <v>10408659.38204629</v>
      </c>
      <c r="F32" s="88">
        <v>1177560.3591203045</v>
      </c>
      <c r="G32" s="88">
        <v>934830.85018522595</v>
      </c>
      <c r="H32" s="88">
        <v>812143.27210175339</v>
      </c>
      <c r="I32" s="88">
        <v>732831.62778598955</v>
      </c>
      <c r="J32" s="88">
        <v>871651.49895853817</v>
      </c>
      <c r="K32" s="88">
        <v>795858.17745003989</v>
      </c>
      <c r="L32" s="88">
        <v>711221.43108788133</v>
      </c>
      <c r="M32" s="88">
        <v>609795.04790520482</v>
      </c>
      <c r="N32" s="88">
        <v>566077.75447374722</v>
      </c>
      <c r="O32" s="179">
        <v>1254579.2122601054</v>
      </c>
      <c r="P32" s="158"/>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row>
    <row r="33" spans="1:256" s="82" customFormat="1" ht="25.5" customHeight="1">
      <c r="A33" s="202" t="s">
        <v>313</v>
      </c>
      <c r="B33" s="91" t="s">
        <v>86</v>
      </c>
      <c r="C33" s="66">
        <f t="shared" si="1"/>
        <v>20600967.59</v>
      </c>
      <c r="D33" s="86">
        <f t="shared" ref="D33:O33" si="10">SUM(D34)</f>
        <v>6616207.3491113968</v>
      </c>
      <c r="E33" s="86">
        <f t="shared" si="10"/>
        <v>7711840.9056335734</v>
      </c>
      <c r="F33" s="86">
        <f t="shared" si="10"/>
        <v>872461.8428748328</v>
      </c>
      <c r="G33" s="86">
        <f t="shared" si="10"/>
        <v>692622.02995534393</v>
      </c>
      <c r="H33" s="86">
        <f t="shared" si="10"/>
        <v>601722.03519624658</v>
      </c>
      <c r="I33" s="86">
        <f t="shared" si="10"/>
        <v>542959.54134594603</v>
      </c>
      <c r="J33" s="86">
        <f t="shared" si="10"/>
        <v>645812.05306035827</v>
      </c>
      <c r="K33" s="86">
        <f t="shared" si="10"/>
        <v>589656.30660647026</v>
      </c>
      <c r="L33" s="86">
        <f t="shared" si="10"/>
        <v>526948.41130909254</v>
      </c>
      <c r="M33" s="86">
        <f t="shared" si="10"/>
        <v>451800.96897009108</v>
      </c>
      <c r="N33" s="86">
        <f t="shared" si="10"/>
        <v>419410.55254914175</v>
      </c>
      <c r="O33" s="182">
        <f t="shared" si="10"/>
        <v>929525.5933875076</v>
      </c>
      <c r="P33" s="153"/>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row>
    <row r="34" spans="1:256" s="87" customFormat="1" ht="25.5" customHeight="1">
      <c r="A34" s="176" t="s">
        <v>314</v>
      </c>
      <c r="B34" s="68" t="s">
        <v>87</v>
      </c>
      <c r="C34" s="69">
        <f t="shared" si="1"/>
        <v>20600967.59</v>
      </c>
      <c r="D34" s="88">
        <v>6616207.3491113968</v>
      </c>
      <c r="E34" s="88">
        <v>7711840.9056335734</v>
      </c>
      <c r="F34" s="88">
        <v>872461.8428748328</v>
      </c>
      <c r="G34" s="88">
        <v>692622.02995534393</v>
      </c>
      <c r="H34" s="88">
        <v>601722.03519624658</v>
      </c>
      <c r="I34" s="88">
        <v>542959.54134594603</v>
      </c>
      <c r="J34" s="88">
        <v>645812.05306035827</v>
      </c>
      <c r="K34" s="88">
        <v>589656.30660647026</v>
      </c>
      <c r="L34" s="88">
        <v>526948.41130909254</v>
      </c>
      <c r="M34" s="88">
        <v>451800.96897009108</v>
      </c>
      <c r="N34" s="88">
        <v>419410.55254914175</v>
      </c>
      <c r="O34" s="179">
        <v>929525.5933875076</v>
      </c>
      <c r="P34" s="158"/>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row>
    <row r="35" spans="1:256" s="82" customFormat="1" ht="25.5" customHeight="1">
      <c r="A35" s="202" t="s">
        <v>315</v>
      </c>
      <c r="B35" s="96" t="s">
        <v>88</v>
      </c>
      <c r="C35" s="66">
        <f t="shared" si="1"/>
        <v>0</v>
      </c>
      <c r="D35" s="86">
        <f t="shared" ref="D35:O35" si="11">SUM(D36)</f>
        <v>0</v>
      </c>
      <c r="E35" s="86">
        <f t="shared" si="11"/>
        <v>0</v>
      </c>
      <c r="F35" s="86">
        <f t="shared" si="11"/>
        <v>0</v>
      </c>
      <c r="G35" s="86">
        <f t="shared" si="11"/>
        <v>0</v>
      </c>
      <c r="H35" s="86">
        <f t="shared" si="11"/>
        <v>0</v>
      </c>
      <c r="I35" s="86">
        <f t="shared" si="11"/>
        <v>0</v>
      </c>
      <c r="J35" s="86">
        <f t="shared" si="11"/>
        <v>0</v>
      </c>
      <c r="K35" s="86">
        <f t="shared" si="11"/>
        <v>0</v>
      </c>
      <c r="L35" s="86">
        <f t="shared" si="11"/>
        <v>0</v>
      </c>
      <c r="M35" s="86">
        <f t="shared" si="11"/>
        <v>0</v>
      </c>
      <c r="N35" s="86">
        <f t="shared" si="11"/>
        <v>0</v>
      </c>
      <c r="O35" s="182">
        <f t="shared" si="11"/>
        <v>0</v>
      </c>
      <c r="P35" s="153"/>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row>
    <row r="36" spans="1:256" s="87" customFormat="1" ht="25.5" customHeight="1">
      <c r="A36" s="176" t="s">
        <v>316</v>
      </c>
      <c r="B36" s="68" t="s">
        <v>89</v>
      </c>
      <c r="C36" s="95">
        <f t="shared" si="1"/>
        <v>0</v>
      </c>
      <c r="D36" s="88">
        <v>0</v>
      </c>
      <c r="E36" s="88">
        <v>0</v>
      </c>
      <c r="F36" s="88">
        <v>0</v>
      </c>
      <c r="G36" s="88">
        <v>0</v>
      </c>
      <c r="H36" s="88">
        <v>0</v>
      </c>
      <c r="I36" s="88">
        <v>0</v>
      </c>
      <c r="J36" s="88">
        <v>0</v>
      </c>
      <c r="K36" s="87">
        <v>0</v>
      </c>
      <c r="L36" s="87">
        <v>0</v>
      </c>
      <c r="M36" s="87">
        <v>0</v>
      </c>
      <c r="N36" s="87">
        <v>0</v>
      </c>
      <c r="O36" s="178">
        <v>0</v>
      </c>
      <c r="P36" s="158"/>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c r="IS36" s="94"/>
      <c r="IT36" s="94"/>
      <c r="IU36" s="94"/>
      <c r="IV36" s="94"/>
    </row>
    <row r="37" spans="1:256" s="82" customFormat="1" ht="25.5" customHeight="1">
      <c r="A37" s="202" t="s">
        <v>317</v>
      </c>
      <c r="B37" s="96" t="s">
        <v>90</v>
      </c>
      <c r="C37" s="66">
        <f t="shared" si="1"/>
        <v>12902587.490000002</v>
      </c>
      <c r="D37" s="86">
        <f>SUM(D38:D40)</f>
        <v>4143795.3727634004</v>
      </c>
      <c r="E37" s="86">
        <f t="shared" ref="E37:O37" si="12">SUM(E38:E40)</f>
        <v>4830001.3850901863</v>
      </c>
      <c r="F37" s="86">
        <f t="shared" si="12"/>
        <v>546431.38533179776</v>
      </c>
      <c r="G37" s="86">
        <f t="shared" si="12"/>
        <v>433795.95157162356</v>
      </c>
      <c r="H37" s="86">
        <f t="shared" si="12"/>
        <v>376864.39580386877</v>
      </c>
      <c r="I37" s="86">
        <f t="shared" si="12"/>
        <v>340060.87117708736</v>
      </c>
      <c r="J37" s="86">
        <f t="shared" si="12"/>
        <v>404478.40521590743</v>
      </c>
      <c r="K37" s="86">
        <f t="shared" si="12"/>
        <v>369307.51197887055</v>
      </c>
      <c r="L37" s="86">
        <f t="shared" si="12"/>
        <v>330032.94383766723</v>
      </c>
      <c r="M37" s="86">
        <f t="shared" si="12"/>
        <v>282967.36571893108</v>
      </c>
      <c r="N37" s="86">
        <f t="shared" si="12"/>
        <v>262680.93111904874</v>
      </c>
      <c r="O37" s="182">
        <f t="shared" si="12"/>
        <v>582170.97039161378</v>
      </c>
      <c r="P37" s="153"/>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row>
    <row r="38" spans="1:256" s="87" customFormat="1" ht="25.5" customHeight="1">
      <c r="A38" s="176" t="s">
        <v>318</v>
      </c>
      <c r="B38" s="68" t="s">
        <v>91</v>
      </c>
      <c r="C38" s="95">
        <f t="shared" si="1"/>
        <v>12896000.339473031</v>
      </c>
      <c r="D38" s="88">
        <v>4141679.8433089773</v>
      </c>
      <c r="E38" s="88">
        <v>4827535.5272772685</v>
      </c>
      <c r="F38" s="88">
        <v>546152.41603276122</v>
      </c>
      <c r="G38" s="88">
        <v>433574.48597542371</v>
      </c>
      <c r="H38" s="88">
        <v>376671.99544189946</v>
      </c>
      <c r="I38" s="88">
        <v>339887.26009725448</v>
      </c>
      <c r="J38" s="88">
        <v>404271.90708968806</v>
      </c>
      <c r="K38" s="88">
        <v>369118.96962842869</v>
      </c>
      <c r="L38" s="88">
        <v>329864.45230977767</v>
      </c>
      <c r="M38" s="88">
        <v>282822.9025534105</v>
      </c>
      <c r="N38" s="88">
        <v>262546.82477524853</v>
      </c>
      <c r="O38" s="179">
        <v>581873.75498289242</v>
      </c>
      <c r="P38" s="158"/>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c r="IS38" s="94"/>
      <c r="IT38" s="94"/>
      <c r="IU38" s="94"/>
      <c r="IV38" s="94"/>
    </row>
    <row r="39" spans="1:256" s="87" customFormat="1" ht="25.5" customHeight="1">
      <c r="A39" s="176" t="s">
        <v>319</v>
      </c>
      <c r="B39" s="68" t="s">
        <v>92</v>
      </c>
      <c r="C39" s="95">
        <f t="shared" si="1"/>
        <v>3181.6576574456622</v>
      </c>
      <c r="D39" s="88">
        <v>1021.8212656072891</v>
      </c>
      <c r="E39" s="88">
        <v>1191.0332640065938</v>
      </c>
      <c r="F39" s="88">
        <v>134.74487987444411</v>
      </c>
      <c r="G39" s="88">
        <v>106.97003311595323</v>
      </c>
      <c r="H39" s="88">
        <v>92.931242795859703</v>
      </c>
      <c r="I39" s="88">
        <v>83.85583710374226</v>
      </c>
      <c r="J39" s="87">
        <v>99.740599800156943</v>
      </c>
      <c r="K39" s="87">
        <v>91.067785771687795</v>
      </c>
      <c r="L39" s="87">
        <v>81.383043810730101</v>
      </c>
      <c r="M39" s="87">
        <v>69.777111501443827</v>
      </c>
      <c r="N39" s="87">
        <v>64.774666058852503</v>
      </c>
      <c r="O39" s="178">
        <v>143.55792799890943</v>
      </c>
      <c r="P39" s="158"/>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c r="HX39" s="94"/>
      <c r="HY39" s="94"/>
      <c r="HZ39" s="94"/>
      <c r="IA39" s="94"/>
      <c r="IB39" s="94"/>
      <c r="IC39" s="94"/>
      <c r="ID39" s="94"/>
      <c r="IE39" s="94"/>
      <c r="IF39" s="94"/>
      <c r="IG39" s="94"/>
      <c r="IH39" s="94"/>
      <c r="II39" s="94"/>
      <c r="IJ39" s="94"/>
      <c r="IK39" s="94"/>
      <c r="IL39" s="94"/>
      <c r="IM39" s="94"/>
      <c r="IN39" s="94"/>
      <c r="IO39" s="94"/>
      <c r="IP39" s="94"/>
      <c r="IQ39" s="94"/>
      <c r="IR39" s="94"/>
      <c r="IS39" s="94"/>
      <c r="IT39" s="94"/>
      <c r="IU39" s="94"/>
      <c r="IV39" s="94"/>
    </row>
    <row r="40" spans="1:256" s="87" customFormat="1" ht="25.5" customHeight="1">
      <c r="A40" s="176" t="s">
        <v>320</v>
      </c>
      <c r="B40" s="68" t="s">
        <v>93</v>
      </c>
      <c r="C40" s="95">
        <f t="shared" si="1"/>
        <v>3405.492869527267</v>
      </c>
      <c r="D40" s="88">
        <v>1093.708188815842</v>
      </c>
      <c r="E40" s="88">
        <v>1274.8245489115802</v>
      </c>
      <c r="F40" s="88">
        <v>144.22441916209345</v>
      </c>
      <c r="G40" s="88">
        <v>114.49556308390973</v>
      </c>
      <c r="H40" s="88">
        <v>99.469119173457869</v>
      </c>
      <c r="I40" s="88">
        <v>89.755242729131169</v>
      </c>
      <c r="J40" s="88">
        <v>106.75752641926346</v>
      </c>
      <c r="K40" s="88">
        <v>97.47456467019849</v>
      </c>
      <c r="L40" s="88">
        <v>87.108484078821661</v>
      </c>
      <c r="M40" s="88">
        <v>74.686054019133337</v>
      </c>
      <c r="N40" s="88">
        <v>69.331677741384837</v>
      </c>
      <c r="O40" s="179">
        <v>153.6574807224508</v>
      </c>
      <c r="P40" s="158"/>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c r="IC40" s="94"/>
      <c r="ID40" s="94"/>
      <c r="IE40" s="94"/>
      <c r="IF40" s="94"/>
      <c r="IG40" s="94"/>
      <c r="IH40" s="94"/>
      <c r="II40" s="94"/>
      <c r="IJ40" s="94"/>
      <c r="IK40" s="94"/>
      <c r="IL40" s="94"/>
      <c r="IM40" s="94"/>
      <c r="IN40" s="94"/>
      <c r="IO40" s="94"/>
      <c r="IP40" s="94"/>
      <c r="IQ40" s="94"/>
      <c r="IR40" s="94"/>
      <c r="IS40" s="94"/>
      <c r="IT40" s="94"/>
      <c r="IU40" s="94"/>
      <c r="IV40" s="94"/>
    </row>
    <row r="41" spans="1:256" s="82" customFormat="1" ht="25.5" customHeight="1">
      <c r="A41" s="202" t="s">
        <v>321</v>
      </c>
      <c r="B41" s="96" t="s">
        <v>94</v>
      </c>
      <c r="C41" s="66">
        <f t="shared" si="1"/>
        <v>0</v>
      </c>
      <c r="D41" s="86">
        <f t="shared" ref="D41:O41" si="13">SUM(D42)</f>
        <v>0</v>
      </c>
      <c r="E41" s="86">
        <f t="shared" si="13"/>
        <v>0</v>
      </c>
      <c r="F41" s="86">
        <f t="shared" si="13"/>
        <v>0</v>
      </c>
      <c r="G41" s="86">
        <f t="shared" si="13"/>
        <v>0</v>
      </c>
      <c r="H41" s="86">
        <f t="shared" si="13"/>
        <v>0</v>
      </c>
      <c r="I41" s="86">
        <f t="shared" si="13"/>
        <v>0</v>
      </c>
      <c r="J41" s="86">
        <f t="shared" si="13"/>
        <v>0</v>
      </c>
      <c r="K41" s="86">
        <f t="shared" si="13"/>
        <v>0</v>
      </c>
      <c r="L41" s="86">
        <f t="shared" si="13"/>
        <v>0</v>
      </c>
      <c r="M41" s="86">
        <f t="shared" si="13"/>
        <v>0</v>
      </c>
      <c r="N41" s="86">
        <f t="shared" si="13"/>
        <v>0</v>
      </c>
      <c r="O41" s="182">
        <f t="shared" si="13"/>
        <v>0</v>
      </c>
      <c r="P41" s="153"/>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row>
    <row r="42" spans="1:256" s="87" customFormat="1" ht="25.5" customHeight="1">
      <c r="A42" s="176" t="s">
        <v>322</v>
      </c>
      <c r="B42" s="68" t="s">
        <v>95</v>
      </c>
      <c r="C42" s="95">
        <f t="shared" si="1"/>
        <v>0</v>
      </c>
      <c r="D42" s="88">
        <v>0</v>
      </c>
      <c r="E42" s="88">
        <v>0</v>
      </c>
      <c r="F42" s="88">
        <v>0</v>
      </c>
      <c r="G42" s="88">
        <v>0</v>
      </c>
      <c r="H42" s="88">
        <v>0</v>
      </c>
      <c r="I42" s="88">
        <v>0</v>
      </c>
      <c r="J42" s="87">
        <v>0</v>
      </c>
      <c r="K42" s="87">
        <v>0</v>
      </c>
      <c r="L42" s="87">
        <v>0</v>
      </c>
      <c r="M42" s="87">
        <v>0</v>
      </c>
      <c r="N42" s="87">
        <v>0</v>
      </c>
      <c r="O42" s="178">
        <v>0</v>
      </c>
      <c r="P42" s="158"/>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4"/>
      <c r="IP42" s="94"/>
      <c r="IQ42" s="94"/>
      <c r="IR42" s="94"/>
      <c r="IS42" s="94"/>
      <c r="IT42" s="94"/>
      <c r="IU42" s="94"/>
      <c r="IV42" s="94"/>
    </row>
    <row r="43" spans="1:256" s="82" customFormat="1" ht="25.5" customHeight="1">
      <c r="A43" s="201">
        <v>1.8</v>
      </c>
      <c r="B43" s="63" t="s">
        <v>96</v>
      </c>
      <c r="C43" s="64">
        <f t="shared" si="1"/>
        <v>0</v>
      </c>
      <c r="D43" s="69">
        <f t="shared" ref="D43:O43" si="14">D44</f>
        <v>0</v>
      </c>
      <c r="E43" s="69">
        <f t="shared" si="14"/>
        <v>0</v>
      </c>
      <c r="F43" s="69">
        <f t="shared" si="14"/>
        <v>0</v>
      </c>
      <c r="G43" s="69">
        <f t="shared" si="14"/>
        <v>0</v>
      </c>
      <c r="H43" s="69">
        <f t="shared" si="14"/>
        <v>0</v>
      </c>
      <c r="I43" s="69">
        <f t="shared" si="14"/>
        <v>0</v>
      </c>
      <c r="J43" s="69">
        <f t="shared" si="14"/>
        <v>0</v>
      </c>
      <c r="K43" s="69">
        <f t="shared" si="14"/>
        <v>0</v>
      </c>
      <c r="L43" s="69">
        <f t="shared" si="14"/>
        <v>0</v>
      </c>
      <c r="M43" s="69">
        <f t="shared" si="14"/>
        <v>0</v>
      </c>
      <c r="N43" s="69">
        <f t="shared" si="14"/>
        <v>0</v>
      </c>
      <c r="O43" s="183">
        <f t="shared" si="14"/>
        <v>0</v>
      </c>
      <c r="P43" s="153"/>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1"/>
      <c r="IP43" s="81"/>
      <c r="IQ43" s="81"/>
      <c r="IR43" s="81"/>
      <c r="IS43" s="81"/>
      <c r="IT43" s="81"/>
      <c r="IU43" s="81"/>
      <c r="IV43" s="81"/>
    </row>
    <row r="44" spans="1:256" s="82" customFormat="1" ht="25.5" customHeight="1">
      <c r="A44" s="202" t="s">
        <v>323</v>
      </c>
      <c r="B44" s="96" t="s">
        <v>97</v>
      </c>
      <c r="C44" s="66">
        <f t="shared" si="1"/>
        <v>0</v>
      </c>
      <c r="D44" s="86">
        <f>SUM(D45:D46)</f>
        <v>0</v>
      </c>
      <c r="E44" s="86">
        <f t="shared" ref="E44:O44" si="15">SUM(E45:E46)</f>
        <v>0</v>
      </c>
      <c r="F44" s="86">
        <f t="shared" si="15"/>
        <v>0</v>
      </c>
      <c r="G44" s="86">
        <f t="shared" si="15"/>
        <v>0</v>
      </c>
      <c r="H44" s="86">
        <f t="shared" si="15"/>
        <v>0</v>
      </c>
      <c r="I44" s="86">
        <f t="shared" si="15"/>
        <v>0</v>
      </c>
      <c r="J44" s="86">
        <f t="shared" si="15"/>
        <v>0</v>
      </c>
      <c r="K44" s="86">
        <f t="shared" si="15"/>
        <v>0</v>
      </c>
      <c r="L44" s="86">
        <f t="shared" si="15"/>
        <v>0</v>
      </c>
      <c r="M44" s="86">
        <f t="shared" si="15"/>
        <v>0</v>
      </c>
      <c r="N44" s="86">
        <f t="shared" si="15"/>
        <v>0</v>
      </c>
      <c r="O44" s="182">
        <f t="shared" si="15"/>
        <v>0</v>
      </c>
      <c r="P44" s="153"/>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row>
    <row r="45" spans="1:256" s="87" customFormat="1" ht="25.5" customHeight="1">
      <c r="A45" s="176" t="s">
        <v>324</v>
      </c>
      <c r="B45" s="68" t="s">
        <v>97</v>
      </c>
      <c r="C45" s="95">
        <f t="shared" si="1"/>
        <v>0</v>
      </c>
      <c r="D45" s="88">
        <v>0</v>
      </c>
      <c r="E45" s="88">
        <v>0</v>
      </c>
      <c r="F45" s="88">
        <v>0</v>
      </c>
      <c r="G45" s="88">
        <v>0</v>
      </c>
      <c r="H45" s="88">
        <v>0</v>
      </c>
      <c r="I45" s="88">
        <v>0</v>
      </c>
      <c r="J45" s="87">
        <v>0</v>
      </c>
      <c r="K45" s="87">
        <v>0</v>
      </c>
      <c r="L45" s="87">
        <v>0</v>
      </c>
      <c r="M45" s="87">
        <v>0</v>
      </c>
      <c r="N45" s="87">
        <v>0</v>
      </c>
      <c r="O45" s="178">
        <v>0</v>
      </c>
      <c r="P45" s="158"/>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4"/>
      <c r="GI45" s="94"/>
      <c r="GJ45" s="94"/>
      <c r="GK45" s="94"/>
      <c r="GL45" s="94"/>
      <c r="GM45" s="94"/>
      <c r="GN45" s="94"/>
      <c r="GO45" s="94"/>
      <c r="GP45" s="94"/>
      <c r="GQ45" s="94"/>
      <c r="GR45" s="94"/>
      <c r="GS45" s="94"/>
      <c r="GT45" s="94"/>
      <c r="GU45" s="94"/>
      <c r="GV45" s="94"/>
      <c r="GW45" s="94"/>
      <c r="GX45" s="94"/>
      <c r="GY45" s="94"/>
      <c r="GZ45" s="94"/>
      <c r="HA45" s="94"/>
      <c r="HB45" s="94"/>
      <c r="HC45" s="94"/>
      <c r="HD45" s="94"/>
      <c r="HE45" s="94"/>
      <c r="HF45" s="94"/>
      <c r="HG45" s="94"/>
      <c r="HH45" s="94"/>
      <c r="HI45" s="94"/>
      <c r="HJ45" s="94"/>
      <c r="HK45" s="94"/>
      <c r="HL45" s="94"/>
      <c r="HM45" s="94"/>
      <c r="HN45" s="94"/>
      <c r="HO45" s="94"/>
      <c r="HP45" s="94"/>
      <c r="HQ45" s="94"/>
      <c r="HR45" s="94"/>
      <c r="HS45" s="94"/>
      <c r="HT45" s="94"/>
      <c r="HU45" s="94"/>
      <c r="HV45" s="94"/>
      <c r="HW45" s="94"/>
      <c r="HX45" s="94"/>
      <c r="HY45" s="94"/>
      <c r="HZ45" s="94"/>
      <c r="IA45" s="94"/>
      <c r="IB45" s="94"/>
      <c r="IC45" s="94"/>
      <c r="ID45" s="94"/>
      <c r="IE45" s="94"/>
      <c r="IF45" s="94"/>
      <c r="IG45" s="94"/>
      <c r="IH45" s="94"/>
      <c r="II45" s="94"/>
      <c r="IJ45" s="94"/>
      <c r="IK45" s="94"/>
      <c r="IL45" s="94"/>
      <c r="IM45" s="94"/>
      <c r="IN45" s="94"/>
      <c r="IO45" s="94"/>
      <c r="IP45" s="94"/>
      <c r="IQ45" s="94"/>
      <c r="IR45" s="94"/>
      <c r="IS45" s="94"/>
      <c r="IT45" s="94"/>
      <c r="IU45" s="94"/>
      <c r="IV45" s="94"/>
    </row>
    <row r="46" spans="1:256" s="87" customFormat="1" ht="25.5" customHeight="1">
      <c r="A46" s="176" t="s">
        <v>325</v>
      </c>
      <c r="B46" s="68" t="s">
        <v>12</v>
      </c>
      <c r="C46" s="95">
        <f t="shared" si="1"/>
        <v>0</v>
      </c>
      <c r="D46" s="88">
        <v>0</v>
      </c>
      <c r="E46" s="88">
        <v>0</v>
      </c>
      <c r="F46" s="88">
        <v>0</v>
      </c>
      <c r="G46" s="88">
        <v>0</v>
      </c>
      <c r="H46" s="88">
        <v>0</v>
      </c>
      <c r="I46" s="88">
        <v>0</v>
      </c>
      <c r="J46" s="87">
        <v>0</v>
      </c>
      <c r="K46" s="87">
        <v>0</v>
      </c>
      <c r="L46" s="87">
        <v>0</v>
      </c>
      <c r="M46" s="87">
        <v>0</v>
      </c>
      <c r="N46" s="87">
        <v>0</v>
      </c>
      <c r="O46" s="178">
        <v>0</v>
      </c>
      <c r="P46" s="158"/>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94"/>
      <c r="FO46" s="94"/>
      <c r="FP46" s="94"/>
      <c r="FQ46" s="94"/>
      <c r="FR46" s="94"/>
      <c r="FS46" s="94"/>
      <c r="FT46" s="94"/>
      <c r="FU46" s="94"/>
      <c r="FV46" s="94"/>
      <c r="FW46" s="94"/>
      <c r="FX46" s="94"/>
      <c r="FY46" s="94"/>
      <c r="FZ46" s="94"/>
      <c r="GA46" s="94"/>
      <c r="GB46" s="94"/>
      <c r="GC46" s="94"/>
      <c r="GD46" s="94"/>
      <c r="GE46" s="94"/>
      <c r="GF46" s="94"/>
      <c r="GG46" s="94"/>
      <c r="GH46" s="94"/>
      <c r="GI46" s="94"/>
      <c r="GJ46" s="94"/>
      <c r="GK46" s="94"/>
      <c r="GL46" s="94"/>
      <c r="GM46" s="94"/>
      <c r="GN46" s="94"/>
      <c r="GO46" s="94"/>
      <c r="GP46" s="94"/>
      <c r="GQ46" s="94"/>
      <c r="GR46" s="94"/>
      <c r="GS46" s="94"/>
      <c r="GT46" s="94"/>
      <c r="GU46" s="94"/>
      <c r="GV46" s="94"/>
      <c r="GW46" s="94"/>
      <c r="GX46" s="94"/>
      <c r="GY46" s="94"/>
      <c r="GZ46" s="94"/>
      <c r="HA46" s="94"/>
      <c r="HB46" s="94"/>
      <c r="HC46" s="94"/>
      <c r="HD46" s="94"/>
      <c r="HE46" s="94"/>
      <c r="HF46" s="94"/>
      <c r="HG46" s="94"/>
      <c r="HH46" s="94"/>
      <c r="HI46" s="94"/>
      <c r="HJ46" s="94"/>
      <c r="HK46" s="94"/>
      <c r="HL46" s="94"/>
      <c r="HM46" s="94"/>
      <c r="HN46" s="94"/>
      <c r="HO46" s="94"/>
      <c r="HP46" s="94"/>
      <c r="HQ46" s="94"/>
      <c r="HR46" s="94"/>
      <c r="HS46" s="94"/>
      <c r="HT46" s="94"/>
      <c r="HU46" s="94"/>
      <c r="HV46" s="94"/>
      <c r="HW46" s="94"/>
      <c r="HX46" s="94"/>
      <c r="HY46" s="94"/>
      <c r="HZ46" s="94"/>
      <c r="IA46" s="94"/>
      <c r="IB46" s="94"/>
      <c r="IC46" s="94"/>
      <c r="ID46" s="94"/>
      <c r="IE46" s="94"/>
      <c r="IF46" s="94"/>
      <c r="IG46" s="94"/>
      <c r="IH46" s="94"/>
      <c r="II46" s="94"/>
      <c r="IJ46" s="94"/>
      <c r="IK46" s="94"/>
      <c r="IL46" s="94"/>
      <c r="IM46" s="94"/>
      <c r="IN46" s="94"/>
      <c r="IO46" s="94"/>
      <c r="IP46" s="94"/>
      <c r="IQ46" s="94"/>
      <c r="IR46" s="94"/>
      <c r="IS46" s="94"/>
      <c r="IT46" s="94"/>
      <c r="IU46" s="94"/>
      <c r="IV46" s="94"/>
    </row>
    <row r="47" spans="1:256" s="100" customFormat="1" ht="25.5" customHeight="1">
      <c r="A47" s="172">
        <v>2</v>
      </c>
      <c r="B47" s="97" t="s">
        <v>13</v>
      </c>
      <c r="C47" s="98">
        <f t="shared" si="1"/>
        <v>0</v>
      </c>
      <c r="D47" s="61">
        <f>D48+D49+D50+D51+D52</f>
        <v>0</v>
      </c>
      <c r="E47" s="99">
        <f t="shared" ref="E47:O47" si="16">E48+E49+E50+E51+E52</f>
        <v>0</v>
      </c>
      <c r="F47" s="99">
        <f t="shared" si="16"/>
        <v>0</v>
      </c>
      <c r="G47" s="99">
        <f t="shared" si="16"/>
        <v>0</v>
      </c>
      <c r="H47" s="99">
        <f t="shared" si="16"/>
        <v>0</v>
      </c>
      <c r="I47" s="99">
        <f t="shared" si="16"/>
        <v>0</v>
      </c>
      <c r="J47" s="99">
        <f t="shared" si="16"/>
        <v>0</v>
      </c>
      <c r="K47" s="99">
        <f t="shared" si="16"/>
        <v>0</v>
      </c>
      <c r="L47" s="99">
        <f t="shared" si="16"/>
        <v>0</v>
      </c>
      <c r="M47" s="99">
        <f t="shared" si="16"/>
        <v>0</v>
      </c>
      <c r="N47" s="99">
        <f t="shared" si="16"/>
        <v>0</v>
      </c>
      <c r="O47" s="184">
        <f t="shared" si="16"/>
        <v>0</v>
      </c>
      <c r="P47" s="159"/>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K47" s="101"/>
      <c r="IL47" s="101"/>
      <c r="IM47" s="101"/>
      <c r="IN47" s="101"/>
      <c r="IO47" s="101"/>
      <c r="IP47" s="101"/>
      <c r="IQ47" s="101"/>
      <c r="IR47" s="101"/>
      <c r="IS47" s="101"/>
      <c r="IT47" s="101"/>
      <c r="IU47" s="101"/>
      <c r="IV47" s="101"/>
    </row>
    <row r="48" spans="1:256" s="69" customFormat="1" ht="25.5" customHeight="1">
      <c r="A48" s="201">
        <v>2.1</v>
      </c>
      <c r="B48" s="63" t="s">
        <v>98</v>
      </c>
      <c r="C48" s="69">
        <f t="shared" si="1"/>
        <v>0</v>
      </c>
      <c r="D48" s="102">
        <v>0</v>
      </c>
      <c r="E48" s="102">
        <v>0</v>
      </c>
      <c r="F48" s="102">
        <v>0</v>
      </c>
      <c r="G48" s="102">
        <v>0</v>
      </c>
      <c r="H48" s="102">
        <v>0</v>
      </c>
      <c r="I48" s="102">
        <v>0</v>
      </c>
      <c r="J48" s="102">
        <v>0</v>
      </c>
      <c r="K48" s="102">
        <v>0</v>
      </c>
      <c r="L48" s="102">
        <v>0</v>
      </c>
      <c r="M48" s="102">
        <v>0</v>
      </c>
      <c r="N48" s="102">
        <v>0</v>
      </c>
      <c r="O48" s="185">
        <v>0</v>
      </c>
      <c r="P48" s="15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c r="FE48" s="85"/>
      <c r="FF48" s="85"/>
      <c r="FG48" s="85"/>
      <c r="FH48" s="85"/>
      <c r="FI48" s="85"/>
      <c r="FJ48" s="85"/>
      <c r="FK48" s="85"/>
      <c r="FL48" s="85"/>
      <c r="FM48" s="85"/>
      <c r="FN48" s="85"/>
      <c r="FO48" s="85"/>
      <c r="FP48" s="85"/>
      <c r="FQ48" s="85"/>
      <c r="FR48" s="85"/>
      <c r="FS48" s="85"/>
      <c r="FT48" s="85"/>
      <c r="FU48" s="85"/>
      <c r="FV48" s="85"/>
      <c r="FW48" s="85"/>
      <c r="FX48" s="85"/>
      <c r="FY48" s="85"/>
      <c r="FZ48" s="85"/>
      <c r="GA48" s="85"/>
      <c r="GB48" s="85"/>
      <c r="GC48" s="85"/>
      <c r="GD48" s="85"/>
      <c r="GE48" s="85"/>
      <c r="GF48" s="85"/>
      <c r="GG48" s="85"/>
      <c r="GH48" s="85"/>
      <c r="GI48" s="85"/>
      <c r="GJ48" s="85"/>
      <c r="GK48" s="85"/>
      <c r="GL48" s="85"/>
      <c r="GM48" s="85"/>
      <c r="GN48" s="85"/>
      <c r="GO48" s="85"/>
      <c r="GP48" s="85"/>
      <c r="GQ48" s="85"/>
      <c r="GR48" s="85"/>
      <c r="GS48" s="85"/>
      <c r="GT48" s="85"/>
      <c r="GU48" s="85"/>
      <c r="GV48" s="85"/>
      <c r="GW48" s="85"/>
      <c r="GX48" s="85"/>
      <c r="GY48" s="85"/>
      <c r="GZ48" s="85"/>
      <c r="HA48" s="85"/>
      <c r="HB48" s="85"/>
      <c r="HC48" s="85"/>
      <c r="HD48" s="85"/>
      <c r="HE48" s="85"/>
      <c r="HF48" s="85"/>
      <c r="HG48" s="85"/>
      <c r="HH48" s="85"/>
      <c r="HI48" s="85"/>
      <c r="HJ48" s="85"/>
      <c r="HK48" s="85"/>
      <c r="HL48" s="85"/>
      <c r="HM48" s="85"/>
      <c r="HN48" s="85"/>
      <c r="HO48" s="85"/>
      <c r="HP48" s="85"/>
      <c r="HQ48" s="85"/>
      <c r="HR48" s="85"/>
      <c r="HS48" s="85"/>
      <c r="HT48" s="85"/>
      <c r="HU48" s="85"/>
      <c r="HV48" s="85"/>
      <c r="HW48" s="85"/>
      <c r="HX48" s="85"/>
      <c r="HY48" s="85"/>
      <c r="HZ48" s="85"/>
      <c r="IA48" s="85"/>
      <c r="IB48" s="85"/>
      <c r="IC48" s="85"/>
      <c r="ID48" s="85"/>
      <c r="IE48" s="85"/>
      <c r="IF48" s="85"/>
      <c r="IG48" s="85"/>
      <c r="IH48" s="85"/>
      <c r="II48" s="85"/>
      <c r="IJ48" s="85"/>
      <c r="IK48" s="85"/>
      <c r="IL48" s="85"/>
      <c r="IM48" s="85"/>
      <c r="IN48" s="85"/>
      <c r="IO48" s="85"/>
      <c r="IP48" s="85"/>
      <c r="IQ48" s="85"/>
      <c r="IR48" s="85"/>
      <c r="IS48" s="85"/>
      <c r="IT48" s="85"/>
      <c r="IU48" s="85"/>
      <c r="IV48" s="85"/>
    </row>
    <row r="49" spans="1:256" s="69" customFormat="1" ht="25.5" customHeight="1">
      <c r="A49" s="201">
        <v>2.2000000000000002</v>
      </c>
      <c r="B49" s="63" t="s">
        <v>99</v>
      </c>
      <c r="C49" s="69">
        <f t="shared" si="1"/>
        <v>0</v>
      </c>
      <c r="D49" s="102">
        <v>0</v>
      </c>
      <c r="E49" s="102">
        <v>0</v>
      </c>
      <c r="F49" s="102">
        <v>0</v>
      </c>
      <c r="G49" s="102">
        <v>0</v>
      </c>
      <c r="H49" s="102">
        <v>0</v>
      </c>
      <c r="I49" s="102">
        <v>0</v>
      </c>
      <c r="J49" s="102">
        <v>0</v>
      </c>
      <c r="K49" s="102">
        <v>0</v>
      </c>
      <c r="L49" s="102">
        <v>0</v>
      </c>
      <c r="M49" s="102">
        <v>0</v>
      </c>
      <c r="N49" s="102">
        <v>0</v>
      </c>
      <c r="O49" s="185">
        <v>0</v>
      </c>
      <c r="P49" s="15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c r="IH49" s="85"/>
      <c r="II49" s="85"/>
      <c r="IJ49" s="85"/>
      <c r="IK49" s="85"/>
      <c r="IL49" s="85"/>
      <c r="IM49" s="85"/>
      <c r="IN49" s="85"/>
      <c r="IO49" s="85"/>
      <c r="IP49" s="85"/>
      <c r="IQ49" s="85"/>
      <c r="IR49" s="85"/>
      <c r="IS49" s="85"/>
      <c r="IT49" s="85"/>
      <c r="IU49" s="85"/>
      <c r="IV49" s="85"/>
    </row>
    <row r="50" spans="1:256" s="69" customFormat="1" ht="25.5" customHeight="1">
      <c r="A50" s="201">
        <v>2.2999999999999998</v>
      </c>
      <c r="B50" s="63" t="s">
        <v>100</v>
      </c>
      <c r="C50" s="69">
        <f t="shared" si="1"/>
        <v>0</v>
      </c>
      <c r="D50" s="102">
        <v>0</v>
      </c>
      <c r="E50" s="102">
        <v>0</v>
      </c>
      <c r="F50" s="102">
        <v>0</v>
      </c>
      <c r="G50" s="102">
        <v>0</v>
      </c>
      <c r="H50" s="102">
        <v>0</v>
      </c>
      <c r="I50" s="102">
        <v>0</v>
      </c>
      <c r="J50" s="102">
        <v>0</v>
      </c>
      <c r="K50" s="102">
        <v>0</v>
      </c>
      <c r="L50" s="102">
        <v>0</v>
      </c>
      <c r="M50" s="102">
        <v>0</v>
      </c>
      <c r="N50" s="102">
        <v>0</v>
      </c>
      <c r="O50" s="185">
        <v>0</v>
      </c>
      <c r="P50" s="15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c r="GH50" s="85"/>
      <c r="GI50" s="85"/>
      <c r="GJ50" s="85"/>
      <c r="GK50" s="85"/>
      <c r="GL50" s="85"/>
      <c r="GM50" s="85"/>
      <c r="GN50" s="85"/>
      <c r="GO50" s="85"/>
      <c r="GP50" s="85"/>
      <c r="GQ50" s="85"/>
      <c r="GR50" s="85"/>
      <c r="GS50" s="85"/>
      <c r="GT50" s="85"/>
      <c r="GU50" s="85"/>
      <c r="GV50" s="85"/>
      <c r="GW50" s="85"/>
      <c r="GX50" s="85"/>
      <c r="GY50" s="85"/>
      <c r="GZ50" s="85"/>
      <c r="HA50" s="85"/>
      <c r="HB50" s="85"/>
      <c r="HC50" s="85"/>
      <c r="HD50" s="85"/>
      <c r="HE50" s="85"/>
      <c r="HF50" s="85"/>
      <c r="HG50" s="85"/>
      <c r="HH50" s="85"/>
      <c r="HI50" s="85"/>
      <c r="HJ50" s="85"/>
      <c r="HK50" s="85"/>
      <c r="HL50" s="85"/>
      <c r="HM50" s="85"/>
      <c r="HN50" s="85"/>
      <c r="HO50" s="85"/>
      <c r="HP50" s="85"/>
      <c r="HQ50" s="85"/>
      <c r="HR50" s="85"/>
      <c r="HS50" s="85"/>
      <c r="HT50" s="85"/>
      <c r="HU50" s="85"/>
      <c r="HV50" s="85"/>
      <c r="HW50" s="85"/>
      <c r="HX50" s="85"/>
      <c r="HY50" s="85"/>
      <c r="HZ50" s="85"/>
      <c r="IA50" s="85"/>
      <c r="IB50" s="85"/>
      <c r="IC50" s="85"/>
      <c r="ID50" s="85"/>
      <c r="IE50" s="85"/>
      <c r="IF50" s="85"/>
      <c r="IG50" s="85"/>
      <c r="IH50" s="85"/>
      <c r="II50" s="85"/>
      <c r="IJ50" s="85"/>
      <c r="IK50" s="85"/>
      <c r="IL50" s="85"/>
      <c r="IM50" s="85"/>
      <c r="IN50" s="85"/>
      <c r="IO50" s="85"/>
      <c r="IP50" s="85"/>
      <c r="IQ50" s="85"/>
      <c r="IR50" s="85"/>
      <c r="IS50" s="85"/>
      <c r="IT50" s="85"/>
      <c r="IU50" s="85"/>
      <c r="IV50" s="85"/>
    </row>
    <row r="51" spans="1:256" s="69" customFormat="1" ht="33" customHeight="1">
      <c r="A51" s="201">
        <v>2.4</v>
      </c>
      <c r="B51" s="63" t="s">
        <v>101</v>
      </c>
      <c r="C51" s="69">
        <f t="shared" si="1"/>
        <v>0</v>
      </c>
      <c r="D51" s="102">
        <v>0</v>
      </c>
      <c r="E51" s="102">
        <v>0</v>
      </c>
      <c r="F51" s="102">
        <v>0</v>
      </c>
      <c r="G51" s="102">
        <v>0</v>
      </c>
      <c r="H51" s="102">
        <v>0</v>
      </c>
      <c r="I51" s="102">
        <v>0</v>
      </c>
      <c r="J51" s="102">
        <v>0</v>
      </c>
      <c r="K51" s="102">
        <v>0</v>
      </c>
      <c r="L51" s="102">
        <v>0</v>
      </c>
      <c r="M51" s="102">
        <v>0</v>
      </c>
      <c r="N51" s="102">
        <v>0</v>
      </c>
      <c r="O51" s="185">
        <v>0</v>
      </c>
      <c r="P51" s="15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c r="GH51" s="85"/>
      <c r="GI51" s="85"/>
      <c r="GJ51" s="85"/>
      <c r="GK51" s="85"/>
      <c r="GL51" s="85"/>
      <c r="GM51" s="85"/>
      <c r="GN51" s="85"/>
      <c r="GO51" s="85"/>
      <c r="GP51" s="85"/>
      <c r="GQ51" s="85"/>
      <c r="GR51" s="85"/>
      <c r="GS51" s="85"/>
      <c r="GT51" s="85"/>
      <c r="GU51" s="85"/>
      <c r="GV51" s="85"/>
      <c r="GW51" s="85"/>
      <c r="GX51" s="85"/>
      <c r="GY51" s="85"/>
      <c r="GZ51" s="85"/>
      <c r="HA51" s="85"/>
      <c r="HB51" s="85"/>
      <c r="HC51" s="85"/>
      <c r="HD51" s="85"/>
      <c r="HE51" s="85"/>
      <c r="HF51" s="85"/>
      <c r="HG51" s="85"/>
      <c r="HH51" s="85"/>
      <c r="HI51" s="85"/>
      <c r="HJ51" s="85"/>
      <c r="HK51" s="85"/>
      <c r="HL51" s="85"/>
      <c r="HM51" s="85"/>
      <c r="HN51" s="85"/>
      <c r="HO51" s="85"/>
      <c r="HP51" s="85"/>
      <c r="HQ51" s="85"/>
      <c r="HR51" s="85"/>
      <c r="HS51" s="85"/>
      <c r="HT51" s="85"/>
      <c r="HU51" s="85"/>
      <c r="HV51" s="85"/>
      <c r="HW51" s="85"/>
      <c r="HX51" s="85"/>
      <c r="HY51" s="85"/>
      <c r="HZ51" s="85"/>
      <c r="IA51" s="85"/>
      <c r="IB51" s="85"/>
      <c r="IC51" s="85"/>
      <c r="ID51" s="85"/>
      <c r="IE51" s="85"/>
      <c r="IF51" s="85"/>
      <c r="IG51" s="85"/>
      <c r="IH51" s="85"/>
      <c r="II51" s="85"/>
      <c r="IJ51" s="85"/>
      <c r="IK51" s="85"/>
      <c r="IL51" s="85"/>
      <c r="IM51" s="85"/>
      <c r="IN51" s="85"/>
      <c r="IO51" s="85"/>
      <c r="IP51" s="85"/>
      <c r="IQ51" s="85"/>
      <c r="IR51" s="85"/>
      <c r="IS51" s="85"/>
      <c r="IT51" s="85"/>
      <c r="IU51" s="85"/>
      <c r="IV51" s="85"/>
    </row>
    <row r="52" spans="1:256" s="69" customFormat="1" ht="25.5" customHeight="1">
      <c r="A52" s="201">
        <v>2.5</v>
      </c>
      <c r="B52" s="63" t="s">
        <v>102</v>
      </c>
      <c r="C52" s="69">
        <f t="shared" si="1"/>
        <v>0</v>
      </c>
      <c r="D52" s="102">
        <v>0</v>
      </c>
      <c r="E52" s="102">
        <v>0</v>
      </c>
      <c r="F52" s="102">
        <v>0</v>
      </c>
      <c r="G52" s="102">
        <v>0</v>
      </c>
      <c r="H52" s="102">
        <v>0</v>
      </c>
      <c r="I52" s="102">
        <v>0</v>
      </c>
      <c r="J52" s="102">
        <v>0</v>
      </c>
      <c r="K52" s="102">
        <v>0</v>
      </c>
      <c r="L52" s="102">
        <v>0</v>
      </c>
      <c r="M52" s="102">
        <v>0</v>
      </c>
      <c r="N52" s="102">
        <v>0</v>
      </c>
      <c r="O52" s="185">
        <v>0</v>
      </c>
      <c r="P52" s="15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5"/>
      <c r="GP52" s="85"/>
      <c r="GQ52" s="85"/>
      <c r="GR52" s="85"/>
      <c r="GS52" s="85"/>
      <c r="GT52" s="85"/>
      <c r="GU52" s="85"/>
      <c r="GV52" s="85"/>
      <c r="GW52" s="85"/>
      <c r="GX52" s="85"/>
      <c r="GY52" s="85"/>
      <c r="GZ52" s="85"/>
      <c r="HA52" s="85"/>
      <c r="HB52" s="85"/>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c r="IP52" s="85"/>
      <c r="IQ52" s="85"/>
      <c r="IR52" s="85"/>
      <c r="IS52" s="85"/>
      <c r="IT52" s="85"/>
      <c r="IU52" s="85"/>
      <c r="IV52" s="85"/>
    </row>
    <row r="53" spans="1:256" s="100" customFormat="1" ht="25.5" customHeight="1">
      <c r="A53" s="172">
        <v>3</v>
      </c>
      <c r="B53" s="103" t="s">
        <v>14</v>
      </c>
      <c r="C53" s="98">
        <f t="shared" si="1"/>
        <v>108827721.26000002</v>
      </c>
      <c r="D53" s="61">
        <f t="shared" ref="D53:O54" si="17">D54</f>
        <v>0</v>
      </c>
      <c r="E53" s="99">
        <f t="shared" si="17"/>
        <v>0</v>
      </c>
      <c r="F53" s="99">
        <f t="shared" si="17"/>
        <v>49378773.164026067</v>
      </c>
      <c r="G53" s="99">
        <f t="shared" si="17"/>
        <v>24748544.72244465</v>
      </c>
      <c r="H53" s="99">
        <f t="shared" si="17"/>
        <v>0</v>
      </c>
      <c r="I53" s="99">
        <f t="shared" si="17"/>
        <v>9435935.3720400482</v>
      </c>
      <c r="J53" s="99">
        <f t="shared" si="17"/>
        <v>0</v>
      </c>
      <c r="K53" s="99">
        <f t="shared" si="17"/>
        <v>12333378.615221899</v>
      </c>
      <c r="L53" s="99">
        <f t="shared" si="17"/>
        <v>2410477.603835898</v>
      </c>
      <c r="M53" s="99">
        <f t="shared" si="17"/>
        <v>1298635.9700291753</v>
      </c>
      <c r="N53" s="99">
        <f t="shared" si="17"/>
        <v>8572657.827387685</v>
      </c>
      <c r="O53" s="184">
        <f t="shared" si="17"/>
        <v>649317.98501458764</v>
      </c>
      <c r="P53" s="160"/>
      <c r="Q53" s="105"/>
      <c r="R53" s="106"/>
      <c r="AD53" s="104"/>
      <c r="AE53" s="105"/>
      <c r="AF53" s="106"/>
      <c r="AR53" s="104"/>
      <c r="AS53" s="105"/>
      <c r="AT53" s="106"/>
      <c r="BF53" s="104"/>
      <c r="BG53" s="105"/>
      <c r="BH53" s="106"/>
      <c r="BT53" s="104"/>
      <c r="BU53" s="105"/>
      <c r="BV53" s="106"/>
      <c r="CH53" s="104"/>
      <c r="CI53" s="105"/>
      <c r="CJ53" s="106"/>
      <c r="CV53" s="104"/>
      <c r="CW53" s="105"/>
      <c r="CX53" s="106"/>
      <c r="DJ53" s="104"/>
      <c r="DK53" s="105"/>
      <c r="DL53" s="106"/>
      <c r="DX53" s="104"/>
      <c r="DY53" s="105"/>
      <c r="DZ53" s="106"/>
      <c r="EL53" s="104"/>
      <c r="EM53" s="105"/>
      <c r="EN53" s="106"/>
      <c r="EZ53" s="104"/>
      <c r="FA53" s="105"/>
      <c r="FB53" s="106"/>
      <c r="FN53" s="104"/>
      <c r="FO53" s="105"/>
      <c r="FP53" s="106"/>
      <c r="GB53" s="104"/>
      <c r="GC53" s="105"/>
      <c r="GD53" s="106"/>
      <c r="GP53" s="104"/>
      <c r="GQ53" s="105"/>
      <c r="GR53" s="106"/>
      <c r="HD53" s="104"/>
      <c r="HE53" s="105"/>
      <c r="HF53" s="106"/>
      <c r="HR53" s="104"/>
      <c r="HS53" s="105"/>
      <c r="HT53" s="106"/>
      <c r="IF53" s="104"/>
      <c r="IG53" s="105"/>
      <c r="IH53" s="106"/>
      <c r="IT53" s="104"/>
      <c r="IU53" s="105"/>
      <c r="IV53" s="106"/>
    </row>
    <row r="54" spans="1:256" s="82" customFormat="1" ht="25.5" customHeight="1">
      <c r="A54" s="201">
        <v>3.1</v>
      </c>
      <c r="B54" s="63" t="s">
        <v>103</v>
      </c>
      <c r="C54" s="64">
        <f t="shared" si="1"/>
        <v>108827721.26000002</v>
      </c>
      <c r="D54" s="69">
        <f t="shared" si="17"/>
        <v>0</v>
      </c>
      <c r="E54" s="69">
        <f t="shared" si="17"/>
        <v>0</v>
      </c>
      <c r="F54" s="69">
        <f t="shared" si="17"/>
        <v>49378773.164026067</v>
      </c>
      <c r="G54" s="69">
        <f t="shared" si="17"/>
        <v>24748544.72244465</v>
      </c>
      <c r="H54" s="69">
        <f t="shared" si="17"/>
        <v>0</v>
      </c>
      <c r="I54" s="69">
        <f t="shared" si="17"/>
        <v>9435935.3720400482</v>
      </c>
      <c r="J54" s="69">
        <f t="shared" si="17"/>
        <v>0</v>
      </c>
      <c r="K54" s="69">
        <f t="shared" si="17"/>
        <v>12333378.615221899</v>
      </c>
      <c r="L54" s="69">
        <f t="shared" si="17"/>
        <v>2410477.603835898</v>
      </c>
      <c r="M54" s="69">
        <f t="shared" si="17"/>
        <v>1298635.9700291753</v>
      </c>
      <c r="N54" s="69">
        <f t="shared" si="17"/>
        <v>8572657.827387685</v>
      </c>
      <c r="O54" s="183">
        <f t="shared" si="17"/>
        <v>649317.98501458764</v>
      </c>
      <c r="P54" s="153"/>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row>
    <row r="55" spans="1:256" s="82" customFormat="1" ht="25.5" customHeight="1">
      <c r="A55" s="202" t="s">
        <v>326</v>
      </c>
      <c r="B55" s="96" t="s">
        <v>0</v>
      </c>
      <c r="C55" s="66">
        <f t="shared" si="1"/>
        <v>108827721.26000002</v>
      </c>
      <c r="D55" s="86">
        <f t="shared" ref="D55:O55" si="18">SUM(D56)</f>
        <v>0</v>
      </c>
      <c r="E55" s="86">
        <f t="shared" si="18"/>
        <v>0</v>
      </c>
      <c r="F55" s="86">
        <f t="shared" si="18"/>
        <v>49378773.164026067</v>
      </c>
      <c r="G55" s="86">
        <f t="shared" si="18"/>
        <v>24748544.72244465</v>
      </c>
      <c r="H55" s="86">
        <f t="shared" si="18"/>
        <v>0</v>
      </c>
      <c r="I55" s="86">
        <f t="shared" si="18"/>
        <v>9435935.3720400482</v>
      </c>
      <c r="J55" s="86">
        <f t="shared" si="18"/>
        <v>0</v>
      </c>
      <c r="K55" s="86">
        <f t="shared" si="18"/>
        <v>12333378.615221899</v>
      </c>
      <c r="L55" s="86">
        <f t="shared" si="18"/>
        <v>2410477.603835898</v>
      </c>
      <c r="M55" s="86">
        <f t="shared" si="18"/>
        <v>1298635.9700291753</v>
      </c>
      <c r="N55" s="86">
        <f t="shared" si="18"/>
        <v>8572657.827387685</v>
      </c>
      <c r="O55" s="182">
        <f t="shared" si="18"/>
        <v>649317.98501458764</v>
      </c>
      <c r="P55" s="153"/>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c r="IL55" s="81"/>
      <c r="IM55" s="81"/>
      <c r="IN55" s="81"/>
      <c r="IO55" s="81"/>
      <c r="IP55" s="81"/>
      <c r="IQ55" s="81"/>
      <c r="IR55" s="81"/>
      <c r="IS55" s="81"/>
      <c r="IT55" s="81"/>
      <c r="IU55" s="81"/>
      <c r="IV55" s="81"/>
    </row>
    <row r="56" spans="1:256" s="87" customFormat="1" ht="25.5" customHeight="1">
      <c r="A56" s="176" t="s">
        <v>327</v>
      </c>
      <c r="B56" s="68" t="s">
        <v>104</v>
      </c>
      <c r="C56" s="95">
        <f t="shared" si="1"/>
        <v>108827721.26000002</v>
      </c>
      <c r="D56" s="88">
        <v>0</v>
      </c>
      <c r="E56" s="88">
        <v>0</v>
      </c>
      <c r="F56" s="88">
        <v>49378773.164026067</v>
      </c>
      <c r="G56" s="88">
        <v>24748544.72244465</v>
      </c>
      <c r="H56" s="88">
        <v>0</v>
      </c>
      <c r="I56" s="88">
        <v>9435935.3720400482</v>
      </c>
      <c r="J56" s="87">
        <v>0</v>
      </c>
      <c r="K56" s="87">
        <v>12333378.615221899</v>
      </c>
      <c r="L56" s="87">
        <v>2410477.603835898</v>
      </c>
      <c r="M56" s="87">
        <v>1298635.9700291753</v>
      </c>
      <c r="N56" s="87">
        <v>8572657.827387685</v>
      </c>
      <c r="O56" s="178">
        <v>649317.98501458764</v>
      </c>
      <c r="P56" s="158"/>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row>
    <row r="57" spans="1:256" s="82" customFormat="1" ht="25.5" customHeight="1">
      <c r="A57" s="172">
        <v>4</v>
      </c>
      <c r="B57" s="107" t="s">
        <v>105</v>
      </c>
      <c r="C57" s="98">
        <f t="shared" si="1"/>
        <v>540901048.11999965</v>
      </c>
      <c r="D57" s="61">
        <f>D58+D78+D79+D159+D166</f>
        <v>67308161.527272135</v>
      </c>
      <c r="E57" s="99">
        <f t="shared" ref="E57:O57" si="19">E58+E78+E79+E159+E166</f>
        <v>55285005.192090794</v>
      </c>
      <c r="F57" s="99">
        <f t="shared" si="19"/>
        <v>45178803.912547924</v>
      </c>
      <c r="G57" s="99">
        <f t="shared" si="19"/>
        <v>37529143.21686361</v>
      </c>
      <c r="H57" s="99">
        <f t="shared" si="19"/>
        <v>41180425.33752922</v>
      </c>
      <c r="I57" s="99">
        <f t="shared" si="19"/>
        <v>31050759.054708257</v>
      </c>
      <c r="J57" s="99">
        <f t="shared" si="19"/>
        <v>45170193.03047885</v>
      </c>
      <c r="K57" s="99">
        <f t="shared" si="19"/>
        <v>41496630.275195487</v>
      </c>
      <c r="L57" s="99">
        <f t="shared" si="19"/>
        <v>38779969.281640887</v>
      </c>
      <c r="M57" s="99">
        <f t="shared" si="19"/>
        <v>45768640.372927837</v>
      </c>
      <c r="N57" s="99">
        <f t="shared" si="19"/>
        <v>42886184.538983129</v>
      </c>
      <c r="O57" s="184">
        <f t="shared" si="19"/>
        <v>49267132.379761621</v>
      </c>
      <c r="P57" s="160"/>
      <c r="Q57" s="105"/>
      <c r="R57" s="106"/>
      <c r="S57" s="100"/>
      <c r="T57" s="100"/>
      <c r="U57" s="100"/>
      <c r="V57" s="100"/>
      <c r="W57" s="100"/>
      <c r="X57" s="100"/>
      <c r="Y57" s="100"/>
      <c r="Z57" s="100"/>
      <c r="AA57" s="100"/>
      <c r="AB57" s="100"/>
      <c r="AC57" s="100"/>
      <c r="AD57" s="104"/>
      <c r="AE57" s="105"/>
      <c r="AF57" s="106"/>
      <c r="AG57" s="100"/>
      <c r="AH57" s="100"/>
      <c r="AI57" s="100"/>
      <c r="AJ57" s="100"/>
      <c r="AK57" s="100"/>
      <c r="AL57" s="100"/>
      <c r="AM57" s="100"/>
      <c r="AN57" s="100"/>
      <c r="AO57" s="100"/>
      <c r="AP57" s="100"/>
      <c r="AQ57" s="100"/>
      <c r="AR57" s="104"/>
      <c r="AS57" s="105"/>
      <c r="AT57" s="106"/>
      <c r="AU57" s="100"/>
      <c r="AV57" s="100"/>
      <c r="AW57" s="100"/>
      <c r="AX57" s="100"/>
      <c r="AY57" s="100"/>
      <c r="AZ57" s="100"/>
      <c r="BA57" s="100"/>
      <c r="BB57" s="100"/>
      <c r="BC57" s="100"/>
      <c r="BD57" s="100"/>
      <c r="BE57" s="100"/>
      <c r="BF57" s="104"/>
      <c r="BG57" s="105"/>
      <c r="BH57" s="106"/>
      <c r="BI57" s="100"/>
      <c r="BJ57" s="100"/>
      <c r="BK57" s="100"/>
      <c r="BL57" s="100"/>
      <c r="BM57" s="100"/>
      <c r="BN57" s="100"/>
      <c r="BO57" s="100"/>
      <c r="BP57" s="100"/>
      <c r="BQ57" s="100"/>
      <c r="BR57" s="100"/>
      <c r="BS57" s="100"/>
      <c r="BT57" s="104"/>
      <c r="BU57" s="105"/>
      <c r="BV57" s="106"/>
      <c r="BW57" s="100"/>
      <c r="BX57" s="100"/>
      <c r="BY57" s="100"/>
      <c r="BZ57" s="100"/>
      <c r="CA57" s="100"/>
      <c r="CB57" s="100"/>
      <c r="CC57" s="100"/>
      <c r="CD57" s="100"/>
      <c r="CE57" s="100"/>
      <c r="CF57" s="100"/>
      <c r="CG57" s="100"/>
      <c r="CH57" s="104"/>
      <c r="CI57" s="105"/>
      <c r="CJ57" s="106"/>
      <c r="CK57" s="100"/>
      <c r="CL57" s="100"/>
      <c r="CM57" s="100"/>
      <c r="CN57" s="100"/>
      <c r="CO57" s="100"/>
      <c r="CP57" s="100"/>
      <c r="CQ57" s="100"/>
      <c r="CR57" s="100"/>
      <c r="CS57" s="100"/>
      <c r="CT57" s="100"/>
      <c r="CU57" s="100"/>
      <c r="CV57" s="104"/>
      <c r="CW57" s="105"/>
      <c r="CX57" s="106"/>
      <c r="CY57" s="100"/>
      <c r="CZ57" s="100"/>
      <c r="DA57" s="100"/>
      <c r="DB57" s="100"/>
      <c r="DC57" s="100"/>
      <c r="DD57" s="100"/>
      <c r="DE57" s="100"/>
      <c r="DF57" s="100"/>
      <c r="DG57" s="100"/>
      <c r="DH57" s="100"/>
      <c r="DI57" s="100"/>
      <c r="DJ57" s="104"/>
      <c r="DK57" s="105"/>
      <c r="DL57" s="106"/>
      <c r="DM57" s="100"/>
      <c r="DN57" s="100"/>
      <c r="DO57" s="100"/>
      <c r="DP57" s="100"/>
      <c r="DQ57" s="100"/>
      <c r="DR57" s="100"/>
      <c r="DS57" s="100"/>
      <c r="DT57" s="100"/>
      <c r="DU57" s="100"/>
      <c r="DV57" s="100"/>
      <c r="DW57" s="100"/>
      <c r="DX57" s="104"/>
      <c r="DY57" s="105"/>
      <c r="DZ57" s="106"/>
      <c r="EA57" s="100"/>
      <c r="EB57" s="100"/>
      <c r="EC57" s="100"/>
      <c r="ED57" s="100"/>
      <c r="EE57" s="100"/>
      <c r="EF57" s="100"/>
      <c r="EG57" s="100"/>
      <c r="EH57" s="100"/>
      <c r="EI57" s="100"/>
      <c r="EJ57" s="100"/>
      <c r="EK57" s="100"/>
      <c r="EL57" s="104"/>
      <c r="EM57" s="105"/>
      <c r="EN57" s="106"/>
      <c r="EO57" s="100"/>
      <c r="EP57" s="100"/>
      <c r="EQ57" s="100"/>
      <c r="ER57" s="100"/>
      <c r="ES57" s="100"/>
      <c r="ET57" s="100"/>
      <c r="EU57" s="100"/>
      <c r="EV57" s="100"/>
      <c r="EW57" s="100"/>
      <c r="EX57" s="100"/>
      <c r="EY57" s="100"/>
      <c r="EZ57" s="104"/>
      <c r="FA57" s="105"/>
      <c r="FB57" s="106"/>
      <c r="FC57" s="100"/>
      <c r="FD57" s="100"/>
      <c r="FE57" s="100"/>
      <c r="FF57" s="100"/>
      <c r="FG57" s="100"/>
      <c r="FH57" s="100"/>
      <c r="FI57" s="100"/>
      <c r="FJ57" s="100"/>
      <c r="FK57" s="100"/>
      <c r="FL57" s="100"/>
      <c r="FM57" s="100"/>
      <c r="FN57" s="104"/>
      <c r="FO57" s="105"/>
      <c r="FP57" s="106"/>
      <c r="FQ57" s="100"/>
      <c r="FR57" s="100"/>
      <c r="FS57" s="100"/>
      <c r="FT57" s="100"/>
      <c r="FU57" s="100"/>
      <c r="FV57" s="100"/>
      <c r="FW57" s="100"/>
      <c r="FX57" s="100"/>
      <c r="FY57" s="100"/>
      <c r="FZ57" s="100"/>
      <c r="GA57" s="100"/>
      <c r="GB57" s="104"/>
      <c r="GC57" s="105"/>
      <c r="GD57" s="106"/>
      <c r="GE57" s="100"/>
      <c r="GF57" s="100"/>
      <c r="GG57" s="100"/>
      <c r="GH57" s="100"/>
      <c r="GI57" s="100"/>
      <c r="GJ57" s="100"/>
      <c r="GK57" s="100"/>
      <c r="GL57" s="100"/>
      <c r="GM57" s="100"/>
      <c r="GN57" s="100"/>
      <c r="GO57" s="100"/>
      <c r="GP57" s="104"/>
      <c r="GQ57" s="105"/>
      <c r="GR57" s="106"/>
      <c r="GS57" s="100"/>
      <c r="GT57" s="100"/>
      <c r="GU57" s="100"/>
      <c r="GV57" s="100"/>
      <c r="GW57" s="100"/>
      <c r="GX57" s="100"/>
      <c r="GY57" s="100"/>
      <c r="GZ57" s="100"/>
      <c r="HA57" s="100"/>
      <c r="HB57" s="100"/>
      <c r="HC57" s="100"/>
      <c r="HD57" s="104"/>
      <c r="HE57" s="105"/>
      <c r="HF57" s="106"/>
      <c r="HG57" s="100"/>
      <c r="HH57" s="100"/>
      <c r="HI57" s="100"/>
      <c r="HJ57" s="100"/>
      <c r="HK57" s="100"/>
      <c r="HL57" s="100"/>
      <c r="HM57" s="100"/>
      <c r="HN57" s="100"/>
      <c r="HO57" s="100"/>
      <c r="HP57" s="100"/>
      <c r="HQ57" s="100"/>
      <c r="HR57" s="104"/>
      <c r="HS57" s="105"/>
      <c r="HT57" s="106"/>
      <c r="HU57" s="100"/>
      <c r="HV57" s="100"/>
      <c r="HW57" s="100"/>
      <c r="HX57" s="100"/>
      <c r="HY57" s="100"/>
      <c r="HZ57" s="100"/>
      <c r="IA57" s="100"/>
      <c r="IB57" s="100"/>
      <c r="IC57" s="100"/>
      <c r="ID57" s="100"/>
      <c r="IE57" s="100"/>
      <c r="IF57" s="104"/>
      <c r="IG57" s="105"/>
      <c r="IH57" s="106"/>
      <c r="II57" s="100"/>
      <c r="IJ57" s="100"/>
      <c r="IK57" s="100"/>
      <c r="IL57" s="100"/>
      <c r="IM57" s="100"/>
      <c r="IN57" s="100"/>
      <c r="IO57" s="100"/>
      <c r="IP57" s="100"/>
      <c r="IQ57" s="100"/>
      <c r="IR57" s="100"/>
      <c r="IS57" s="100"/>
      <c r="IT57" s="104"/>
      <c r="IU57" s="105"/>
      <c r="IV57" s="106"/>
    </row>
    <row r="58" spans="1:256" s="109" customFormat="1" ht="47.25" customHeight="1">
      <c r="A58" s="201">
        <v>4.0999999999999996</v>
      </c>
      <c r="B58" s="108" t="s">
        <v>106</v>
      </c>
      <c r="C58" s="64">
        <f t="shared" si="1"/>
        <v>67960852.13000001</v>
      </c>
      <c r="D58" s="69">
        <f>D59+D65+D67+D72</f>
        <v>8519138.4362975191</v>
      </c>
      <c r="E58" s="69">
        <f t="shared" ref="E58:O58" si="20">E59+E65+E67+E72</f>
        <v>6913071.6896668505</v>
      </c>
      <c r="F58" s="69">
        <f t="shared" si="20"/>
        <v>5639570.7678065374</v>
      </c>
      <c r="G58" s="69">
        <f t="shared" si="20"/>
        <v>4695379.3246560236</v>
      </c>
      <c r="H58" s="69">
        <f t="shared" si="20"/>
        <v>5168220.9074175721</v>
      </c>
      <c r="I58" s="69">
        <f t="shared" si="20"/>
        <v>3826834.9309559967</v>
      </c>
      <c r="J58" s="69">
        <f t="shared" si="20"/>
        <v>5724055.2825639043</v>
      </c>
      <c r="K58" s="69">
        <f t="shared" si="20"/>
        <v>5237125.4955983432</v>
      </c>
      <c r="L58" s="69">
        <f t="shared" si="20"/>
        <v>4884794.7828815319</v>
      </c>
      <c r="M58" s="69">
        <f t="shared" si="20"/>
        <v>5768537.0485454937</v>
      </c>
      <c r="N58" s="69">
        <f t="shared" si="20"/>
        <v>5415876.0947554111</v>
      </c>
      <c r="O58" s="183">
        <f t="shared" si="20"/>
        <v>6168247.3688548189</v>
      </c>
      <c r="P58" s="16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K58" s="101"/>
      <c r="IL58" s="101"/>
      <c r="IM58" s="101"/>
      <c r="IN58" s="101"/>
      <c r="IO58" s="101"/>
      <c r="IP58" s="101"/>
      <c r="IQ58" s="101"/>
      <c r="IR58" s="101"/>
      <c r="IS58" s="101"/>
      <c r="IT58" s="101"/>
      <c r="IU58" s="101"/>
      <c r="IV58" s="101"/>
    </row>
    <row r="59" spans="1:256" s="109" customFormat="1" ht="25.5" customHeight="1">
      <c r="A59" s="202" t="s">
        <v>328</v>
      </c>
      <c r="B59" s="96" t="s">
        <v>107</v>
      </c>
      <c r="C59" s="66">
        <f t="shared" si="1"/>
        <v>42948719.770000003</v>
      </c>
      <c r="D59" s="86">
        <f>SUM(D60:D64)</f>
        <v>5383777.246972817</v>
      </c>
      <c r="E59" s="86">
        <f t="shared" ref="E59:O59" si="21">SUM(E60:E64)</f>
        <v>4368803.0600540079</v>
      </c>
      <c r="F59" s="86">
        <f t="shared" si="21"/>
        <v>3563998.0509115304</v>
      </c>
      <c r="G59" s="86">
        <f t="shared" si="21"/>
        <v>2967304.3304806398</v>
      </c>
      <c r="H59" s="86">
        <f t="shared" si="21"/>
        <v>3266122.5471030953</v>
      </c>
      <c r="I59" s="86">
        <f t="shared" si="21"/>
        <v>2418416.7193972529</v>
      </c>
      <c r="J59" s="86">
        <f t="shared" si="21"/>
        <v>3617389.108196653</v>
      </c>
      <c r="K59" s="86">
        <f t="shared" si="21"/>
        <v>3309667.6728025544</v>
      </c>
      <c r="L59" s="86">
        <f t="shared" si="21"/>
        <v>3087007.8241901072</v>
      </c>
      <c r="M59" s="86">
        <f t="shared" si="21"/>
        <v>3645499.92261616</v>
      </c>
      <c r="N59" s="86">
        <f t="shared" si="21"/>
        <v>3422631.3739820388</v>
      </c>
      <c r="O59" s="182">
        <f t="shared" si="21"/>
        <v>3898101.9132931437</v>
      </c>
      <c r="P59" s="16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c r="HH59" s="101"/>
      <c r="HI59" s="101"/>
      <c r="HJ59" s="101"/>
      <c r="HK59" s="101"/>
      <c r="HL59" s="101"/>
      <c r="HM59" s="101"/>
      <c r="HN59" s="101"/>
      <c r="HO59" s="101"/>
      <c r="HP59" s="101"/>
      <c r="HQ59" s="101"/>
      <c r="HR59" s="101"/>
      <c r="HS59" s="101"/>
      <c r="HT59" s="101"/>
      <c r="HU59" s="101"/>
      <c r="HV59" s="101"/>
      <c r="HW59" s="101"/>
      <c r="HX59" s="101"/>
      <c r="HY59" s="101"/>
      <c r="HZ59" s="101"/>
      <c r="IA59" s="101"/>
      <c r="IB59" s="101"/>
      <c r="IC59" s="101"/>
      <c r="ID59" s="101"/>
      <c r="IE59" s="101"/>
      <c r="IF59" s="101"/>
      <c r="IG59" s="101"/>
      <c r="IH59" s="101"/>
      <c r="II59" s="101"/>
      <c r="IJ59" s="101"/>
      <c r="IK59" s="101"/>
      <c r="IL59" s="101"/>
      <c r="IM59" s="101"/>
      <c r="IN59" s="101"/>
      <c r="IO59" s="101"/>
      <c r="IP59" s="101"/>
      <c r="IQ59" s="101"/>
      <c r="IR59" s="101"/>
      <c r="IS59" s="101"/>
      <c r="IT59" s="101"/>
      <c r="IU59" s="101"/>
      <c r="IV59" s="101"/>
    </row>
    <row r="60" spans="1:256" s="87" customFormat="1" ht="25.5" customHeight="1">
      <c r="A60" s="176" t="s">
        <v>329</v>
      </c>
      <c r="B60" s="68" t="s">
        <v>108</v>
      </c>
      <c r="C60" s="95">
        <f t="shared" si="1"/>
        <v>12369280.939999999</v>
      </c>
      <c r="D60" s="88">
        <v>1550534.070463785</v>
      </c>
      <c r="E60" s="88">
        <v>1258220.3313796173</v>
      </c>
      <c r="F60" s="88">
        <v>1026435.5584384659</v>
      </c>
      <c r="G60" s="88">
        <v>854587.07721088466</v>
      </c>
      <c r="H60" s="88">
        <v>940647.06901475508</v>
      </c>
      <c r="I60" s="88">
        <v>696506.81073648576</v>
      </c>
      <c r="J60" s="88">
        <v>1041812.2446535605</v>
      </c>
      <c r="K60" s="88">
        <v>953188.11555184994</v>
      </c>
      <c r="L60" s="88">
        <v>889061.82176953752</v>
      </c>
      <c r="M60" s="88">
        <v>1049908.1917008567</v>
      </c>
      <c r="N60" s="88">
        <v>985721.79207105702</v>
      </c>
      <c r="O60" s="179">
        <v>1122657.8570091433</v>
      </c>
      <c r="P60" s="158"/>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row>
    <row r="61" spans="1:256" s="87" customFormat="1" ht="25.5" customHeight="1">
      <c r="A61" s="176" t="s">
        <v>330</v>
      </c>
      <c r="B61" s="68" t="s">
        <v>109</v>
      </c>
      <c r="C61" s="95">
        <f t="shared" si="1"/>
        <v>29852399.690063208</v>
      </c>
      <c r="D61" s="88">
        <v>3742106.1926778047</v>
      </c>
      <c r="E61" s="88">
        <v>3036627.3037782665</v>
      </c>
      <c r="F61" s="88">
        <v>2477230.8669543667</v>
      </c>
      <c r="G61" s="88">
        <v>2062486.5036707812</v>
      </c>
      <c r="H61" s="88">
        <v>2270186.3113729986</v>
      </c>
      <c r="I61" s="88">
        <v>1680970.7695875801</v>
      </c>
      <c r="J61" s="88">
        <v>2514341.4302141322</v>
      </c>
      <c r="K61" s="88">
        <v>2300453.2553912532</v>
      </c>
      <c r="L61" s="88">
        <v>2145688.903128752</v>
      </c>
      <c r="M61" s="88">
        <v>2533880.4356177459</v>
      </c>
      <c r="N61" s="88">
        <v>2378971.0220706309</v>
      </c>
      <c r="O61" s="179">
        <v>2709456.6955988924</v>
      </c>
      <c r="P61" s="158"/>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row>
    <row r="62" spans="1:256" s="87" customFormat="1" ht="25.5" customHeight="1">
      <c r="A62" s="176" t="s">
        <v>331</v>
      </c>
      <c r="B62" s="68" t="s">
        <v>110</v>
      </c>
      <c r="C62" s="95">
        <f t="shared" si="1"/>
        <v>684899.78341168095</v>
      </c>
      <c r="D62" s="88">
        <v>85854.663192174106</v>
      </c>
      <c r="E62" s="88">
        <v>69668.951382558997</v>
      </c>
      <c r="F62" s="88">
        <v>56834.790564677183</v>
      </c>
      <c r="G62" s="88">
        <v>47319.363746956544</v>
      </c>
      <c r="H62" s="88">
        <v>52084.593838567831</v>
      </c>
      <c r="I62" s="88">
        <v>38566.297113967885</v>
      </c>
      <c r="J62" s="88">
        <v>57686.213465441833</v>
      </c>
      <c r="K62" s="88">
        <v>52779.004459417702</v>
      </c>
      <c r="L62" s="88">
        <v>49228.265743437063</v>
      </c>
      <c r="M62" s="88">
        <v>58134.494364396465</v>
      </c>
      <c r="N62" s="88">
        <v>54580.427525938401</v>
      </c>
      <c r="O62" s="179">
        <v>62162.718014147074</v>
      </c>
      <c r="P62" s="158"/>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row>
    <row r="63" spans="1:256" s="87" customFormat="1" ht="25.5" customHeight="1">
      <c r="A63" s="176" t="s">
        <v>332</v>
      </c>
      <c r="B63" s="68" t="s">
        <v>111</v>
      </c>
      <c r="C63" s="95">
        <f t="shared" si="1"/>
        <v>2181.7804940281794</v>
      </c>
      <c r="D63" s="88">
        <v>273.49407024334283</v>
      </c>
      <c r="E63" s="88">
        <v>221.93372351309225</v>
      </c>
      <c r="F63" s="88">
        <v>181.0499002036546</v>
      </c>
      <c r="G63" s="88">
        <v>150.73806024388529</v>
      </c>
      <c r="H63" s="88">
        <v>165.91792497043664</v>
      </c>
      <c r="I63" s="88">
        <v>122.85475453212902</v>
      </c>
      <c r="J63" s="94">
        <v>183.76214792521742</v>
      </c>
      <c r="K63" s="94">
        <v>168.13000268474011</v>
      </c>
      <c r="L63" s="94">
        <v>156.81895739381073</v>
      </c>
      <c r="M63" s="94">
        <v>185.19016782662939</v>
      </c>
      <c r="N63" s="94">
        <v>173.86852064491421</v>
      </c>
      <c r="O63" s="186">
        <v>198.02226384632715</v>
      </c>
      <c r="P63" s="158"/>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row>
    <row r="64" spans="1:256" s="87" customFormat="1" ht="25.5" customHeight="1">
      <c r="A64" s="176" t="s">
        <v>333</v>
      </c>
      <c r="B64" s="68" t="s">
        <v>112</v>
      </c>
      <c r="C64" s="95">
        <f t="shared" si="1"/>
        <v>39957.576031088392</v>
      </c>
      <c r="D64" s="88">
        <v>5008.8265688102047</v>
      </c>
      <c r="E64" s="88">
        <v>4064.5397900520402</v>
      </c>
      <c r="F64" s="88">
        <v>3315.785053817177</v>
      </c>
      <c r="G64" s="88">
        <v>2760.6477917737016</v>
      </c>
      <c r="H64" s="88">
        <v>3038.6549518033289</v>
      </c>
      <c r="I64" s="88">
        <v>2249.9872046866158</v>
      </c>
      <c r="J64" s="94">
        <v>3365.4577155932488</v>
      </c>
      <c r="K64" s="94">
        <v>3079.1673973485572</v>
      </c>
      <c r="L64" s="94">
        <v>2872.0145909867465</v>
      </c>
      <c r="M64" s="94">
        <v>3391.6107653343929</v>
      </c>
      <c r="N64" s="94">
        <v>3184.2637937674635</v>
      </c>
      <c r="O64" s="186">
        <v>3626.6204071149182</v>
      </c>
      <c r="P64" s="158"/>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row>
    <row r="65" spans="1:256" s="109" customFormat="1" ht="25.5" customHeight="1">
      <c r="A65" s="202" t="s">
        <v>334</v>
      </c>
      <c r="B65" s="96" t="s">
        <v>113</v>
      </c>
      <c r="C65" s="66">
        <f t="shared" si="1"/>
        <v>12369280.939999999</v>
      </c>
      <c r="D65" s="86">
        <f t="shared" ref="D65:O65" si="22">SUM(D66)</f>
        <v>1550534.070463785</v>
      </c>
      <c r="E65" s="86">
        <f t="shared" si="22"/>
        <v>1258220.3313796173</v>
      </c>
      <c r="F65" s="86">
        <f t="shared" si="22"/>
        <v>1026435.5584384659</v>
      </c>
      <c r="G65" s="86">
        <f t="shared" si="22"/>
        <v>854587.07721088466</v>
      </c>
      <c r="H65" s="86">
        <f t="shared" si="22"/>
        <v>940647.06901475508</v>
      </c>
      <c r="I65" s="86">
        <f t="shared" si="22"/>
        <v>696506.81073648576</v>
      </c>
      <c r="J65" s="86">
        <f t="shared" si="22"/>
        <v>1041812.2446535605</v>
      </c>
      <c r="K65" s="86">
        <f t="shared" si="22"/>
        <v>953188.11555184994</v>
      </c>
      <c r="L65" s="86">
        <f t="shared" si="22"/>
        <v>889061.82176953752</v>
      </c>
      <c r="M65" s="86">
        <f t="shared" si="22"/>
        <v>1049908.1917008567</v>
      </c>
      <c r="N65" s="86">
        <f t="shared" si="22"/>
        <v>985721.79207105702</v>
      </c>
      <c r="O65" s="182">
        <f t="shared" si="22"/>
        <v>1122657.8570091433</v>
      </c>
      <c r="P65" s="16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1"/>
      <c r="GA65" s="101"/>
      <c r="GB65" s="101"/>
      <c r="GC65" s="101"/>
      <c r="GD65" s="101"/>
      <c r="GE65" s="101"/>
      <c r="GF65" s="101"/>
      <c r="GG65" s="101"/>
      <c r="GH65" s="101"/>
      <c r="GI65" s="101"/>
      <c r="GJ65" s="101"/>
      <c r="GK65" s="101"/>
      <c r="GL65" s="101"/>
      <c r="GM65" s="101"/>
      <c r="GN65" s="101"/>
      <c r="GO65" s="101"/>
      <c r="GP65" s="101"/>
      <c r="GQ65" s="101"/>
      <c r="GR65" s="101"/>
      <c r="GS65" s="101"/>
      <c r="GT65" s="101"/>
      <c r="GU65" s="101"/>
      <c r="GV65" s="101"/>
      <c r="GW65" s="101"/>
      <c r="GX65" s="101"/>
      <c r="GY65" s="101"/>
      <c r="GZ65" s="101"/>
      <c r="HA65" s="101"/>
      <c r="HB65" s="101"/>
      <c r="HC65" s="101"/>
      <c r="HD65" s="101"/>
      <c r="HE65" s="101"/>
      <c r="HF65" s="101"/>
      <c r="HG65" s="101"/>
      <c r="HH65" s="101"/>
      <c r="HI65" s="101"/>
      <c r="HJ65" s="101"/>
      <c r="HK65" s="101"/>
      <c r="HL65" s="101"/>
      <c r="HM65" s="101"/>
      <c r="HN65" s="101"/>
      <c r="HO65" s="101"/>
      <c r="HP65" s="101"/>
      <c r="HQ65" s="101"/>
      <c r="HR65" s="101"/>
      <c r="HS65" s="101"/>
      <c r="HT65" s="101"/>
      <c r="HU65" s="101"/>
      <c r="HV65" s="101"/>
      <c r="HW65" s="101"/>
      <c r="HX65" s="101"/>
      <c r="HY65" s="101"/>
      <c r="HZ65" s="101"/>
      <c r="IA65" s="101"/>
      <c r="IB65" s="101"/>
      <c r="IC65" s="101"/>
      <c r="ID65" s="101"/>
      <c r="IE65" s="101"/>
      <c r="IF65" s="101"/>
      <c r="IG65" s="101"/>
      <c r="IH65" s="101"/>
      <c r="II65" s="101"/>
      <c r="IJ65" s="101"/>
      <c r="IK65" s="101"/>
      <c r="IL65" s="101"/>
      <c r="IM65" s="101"/>
      <c r="IN65" s="101"/>
      <c r="IO65" s="101"/>
      <c r="IP65" s="101"/>
      <c r="IQ65" s="101"/>
      <c r="IR65" s="101"/>
      <c r="IS65" s="101"/>
      <c r="IT65" s="101"/>
      <c r="IU65" s="101"/>
      <c r="IV65" s="101"/>
    </row>
    <row r="66" spans="1:256" s="87" customFormat="1" ht="25.5" customHeight="1">
      <c r="A66" s="176" t="s">
        <v>335</v>
      </c>
      <c r="B66" s="68" t="s">
        <v>114</v>
      </c>
      <c r="C66" s="95">
        <f t="shared" si="1"/>
        <v>12369280.939999999</v>
      </c>
      <c r="D66" s="88">
        <v>1550534.070463785</v>
      </c>
      <c r="E66" s="88">
        <v>1258220.3313796173</v>
      </c>
      <c r="F66" s="88">
        <v>1026435.5584384659</v>
      </c>
      <c r="G66" s="88">
        <v>854587.07721088466</v>
      </c>
      <c r="H66" s="88">
        <v>940647.06901475508</v>
      </c>
      <c r="I66" s="88">
        <v>696506.81073648576</v>
      </c>
      <c r="J66" s="94">
        <v>1041812.2446535605</v>
      </c>
      <c r="K66" s="94">
        <v>953188.11555184994</v>
      </c>
      <c r="L66" s="94">
        <v>889061.82176953752</v>
      </c>
      <c r="M66" s="94">
        <v>1049908.1917008567</v>
      </c>
      <c r="N66" s="94">
        <v>985721.79207105702</v>
      </c>
      <c r="O66" s="186">
        <v>1122657.8570091433</v>
      </c>
      <c r="P66" s="158"/>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row>
    <row r="67" spans="1:256" s="109" customFormat="1" ht="25.5" customHeight="1">
      <c r="A67" s="202" t="s">
        <v>336</v>
      </c>
      <c r="B67" s="96" t="s">
        <v>115</v>
      </c>
      <c r="C67" s="110">
        <f t="shared" si="1"/>
        <v>6231294.3700000001</v>
      </c>
      <c r="D67" s="110">
        <f>SUM(D68:D71)</f>
        <v>781115.27021183237</v>
      </c>
      <c r="E67" s="110">
        <f t="shared" ref="E67:O67" si="23">SUM(E68:E71)</f>
        <v>633855.86479737167</v>
      </c>
      <c r="F67" s="110">
        <f t="shared" si="23"/>
        <v>517089.24289865955</v>
      </c>
      <c r="G67" s="110">
        <f t="shared" si="23"/>
        <v>430516.83187809796</v>
      </c>
      <c r="H67" s="110">
        <f t="shared" si="23"/>
        <v>473871.425003679</v>
      </c>
      <c r="I67" s="110">
        <f t="shared" si="23"/>
        <v>350880.45857004536</v>
      </c>
      <c r="J67" s="110">
        <f t="shared" si="23"/>
        <v>524835.58310276316</v>
      </c>
      <c r="K67" s="110">
        <f t="shared" si="23"/>
        <v>480189.25003001443</v>
      </c>
      <c r="L67" s="110">
        <f t="shared" si="23"/>
        <v>447884.23445530247</v>
      </c>
      <c r="M67" s="110">
        <f t="shared" si="23"/>
        <v>528914.09255697858</v>
      </c>
      <c r="N67" s="110">
        <f t="shared" si="23"/>
        <v>496578.79735397873</v>
      </c>
      <c r="O67" s="187">
        <f t="shared" si="23"/>
        <v>565563.31914127723</v>
      </c>
      <c r="P67" s="16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row>
    <row r="68" spans="1:256" s="87" customFormat="1" ht="25.5" customHeight="1">
      <c r="A68" s="176" t="s">
        <v>337</v>
      </c>
      <c r="B68" s="68" t="s">
        <v>116</v>
      </c>
      <c r="C68" s="95">
        <f t="shared" si="1"/>
        <v>1751925.3449109572</v>
      </c>
      <c r="D68" s="88">
        <v>219610.1737336283</v>
      </c>
      <c r="E68" s="88">
        <v>178208.26438648388</v>
      </c>
      <c r="F68" s="88">
        <v>145379.38611540507</v>
      </c>
      <c r="G68" s="88">
        <v>121039.59537029694</v>
      </c>
      <c r="H68" s="88">
        <v>133228.71788723039</v>
      </c>
      <c r="I68" s="88">
        <v>98649.868213952053</v>
      </c>
      <c r="J68" s="88">
        <v>147557.26585082701</v>
      </c>
      <c r="K68" s="88">
        <v>135004.97128357727</v>
      </c>
      <c r="L68" s="88">
        <v>125922.43205616453</v>
      </c>
      <c r="M68" s="88">
        <v>148703.93677632511</v>
      </c>
      <c r="N68" s="88">
        <v>139612.8844463237</v>
      </c>
      <c r="O68" s="179">
        <v>159007.84879074295</v>
      </c>
      <c r="P68" s="158"/>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94"/>
      <c r="GB68" s="94"/>
      <c r="GC68" s="94"/>
      <c r="GD68" s="94"/>
      <c r="GE68" s="94"/>
      <c r="GF68" s="94"/>
      <c r="GG68" s="94"/>
      <c r="GH68" s="94"/>
      <c r="GI68" s="94"/>
      <c r="GJ68" s="94"/>
      <c r="GK68" s="94"/>
      <c r="GL68" s="94"/>
      <c r="GM68" s="94"/>
      <c r="GN68" s="94"/>
      <c r="GO68" s="94"/>
      <c r="GP68" s="94"/>
      <c r="GQ68" s="94"/>
      <c r="GR68" s="94"/>
      <c r="GS68" s="94"/>
      <c r="GT68" s="94"/>
      <c r="GU68" s="94"/>
      <c r="GV68" s="94"/>
      <c r="GW68" s="94"/>
      <c r="GX68" s="94"/>
      <c r="GY68" s="94"/>
      <c r="GZ68" s="94"/>
      <c r="HA68" s="94"/>
      <c r="HB68" s="94"/>
      <c r="HC68" s="94"/>
      <c r="HD68" s="94"/>
      <c r="HE68" s="94"/>
      <c r="HF68" s="94"/>
      <c r="HG68" s="94"/>
      <c r="HH68" s="94"/>
      <c r="HI68" s="94"/>
      <c r="HJ68" s="94"/>
      <c r="HK68" s="94"/>
      <c r="HL68" s="94"/>
      <c r="HM68" s="94"/>
      <c r="HN68" s="94"/>
      <c r="HO68" s="94"/>
      <c r="HP68" s="94"/>
      <c r="HQ68" s="94"/>
      <c r="HR68" s="94"/>
      <c r="HS68" s="94"/>
      <c r="HT68" s="94"/>
      <c r="HU68" s="94"/>
      <c r="HV68" s="94"/>
      <c r="HW68" s="94"/>
      <c r="HX68" s="94"/>
      <c r="HY68" s="94"/>
      <c r="HZ68" s="94"/>
      <c r="IA68" s="94"/>
      <c r="IB68" s="94"/>
      <c r="IC68" s="94"/>
      <c r="ID68" s="94"/>
      <c r="IE68" s="94"/>
      <c r="IF68" s="94"/>
      <c r="IG68" s="94"/>
      <c r="IH68" s="94"/>
      <c r="II68" s="94"/>
      <c r="IJ68" s="94"/>
      <c r="IK68" s="94"/>
      <c r="IL68" s="94"/>
      <c r="IM68" s="94"/>
      <c r="IN68" s="94"/>
      <c r="IO68" s="94"/>
      <c r="IP68" s="94"/>
      <c r="IQ68" s="94"/>
      <c r="IR68" s="94"/>
      <c r="IS68" s="94"/>
      <c r="IT68" s="94"/>
      <c r="IU68" s="94"/>
      <c r="IV68" s="94"/>
    </row>
    <row r="69" spans="1:256" s="87" customFormat="1" ht="25.5" customHeight="1">
      <c r="A69" s="176" t="s">
        <v>338</v>
      </c>
      <c r="B69" s="111" t="s">
        <v>117</v>
      </c>
      <c r="C69" s="95">
        <f t="shared" si="1"/>
        <v>4207531.9632543242</v>
      </c>
      <c r="D69" s="88">
        <v>527429.33831295196</v>
      </c>
      <c r="E69" s="88">
        <v>427995.9592458079</v>
      </c>
      <c r="F69" s="88">
        <v>349152.10037671338</v>
      </c>
      <c r="G69" s="88">
        <v>290696.15769830585</v>
      </c>
      <c r="H69" s="88">
        <v>319970.3061333393</v>
      </c>
      <c r="I69" s="88">
        <v>236923.60801032104</v>
      </c>
      <c r="J69" s="88">
        <v>354382.6306761523</v>
      </c>
      <c r="K69" s="88">
        <v>324236.2658454231</v>
      </c>
      <c r="L69" s="88">
        <v>302423.07944575226</v>
      </c>
      <c r="M69" s="88">
        <v>357136.54629497841</v>
      </c>
      <c r="N69" s="88">
        <v>335302.91430306109</v>
      </c>
      <c r="O69" s="179">
        <v>381883.05691151775</v>
      </c>
      <c r="P69" s="158"/>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94"/>
      <c r="GC69" s="94"/>
      <c r="GD69" s="94"/>
      <c r="GE69" s="94"/>
      <c r="GF69" s="94"/>
      <c r="GG69" s="94"/>
      <c r="GH69" s="94"/>
      <c r="GI69" s="94"/>
      <c r="GJ69" s="94"/>
      <c r="GK69" s="94"/>
      <c r="GL69" s="94"/>
      <c r="GM69" s="94"/>
      <c r="GN69" s="94"/>
      <c r="GO69" s="94"/>
      <c r="GP69" s="94"/>
      <c r="GQ69" s="94"/>
      <c r="GR69" s="94"/>
      <c r="GS69" s="94"/>
      <c r="GT69" s="94"/>
      <c r="GU69" s="94"/>
      <c r="GV69" s="94"/>
      <c r="GW69" s="94"/>
      <c r="GX69" s="94"/>
      <c r="GY69" s="94"/>
      <c r="GZ69" s="94"/>
      <c r="HA69" s="94"/>
      <c r="HB69" s="94"/>
      <c r="HC69" s="94"/>
      <c r="HD69" s="94"/>
      <c r="HE69" s="94"/>
      <c r="HF69" s="94"/>
      <c r="HG69" s="94"/>
      <c r="HH69" s="94"/>
      <c r="HI69" s="94"/>
      <c r="HJ69" s="94"/>
      <c r="HK69" s="94"/>
      <c r="HL69" s="94"/>
      <c r="HM69" s="94"/>
      <c r="HN69" s="94"/>
      <c r="HO69" s="94"/>
      <c r="HP69" s="94"/>
      <c r="HQ69" s="94"/>
      <c r="HR69" s="94"/>
      <c r="HS69" s="94"/>
      <c r="HT69" s="94"/>
      <c r="HU69" s="94"/>
      <c r="HV69" s="94"/>
      <c r="HW69" s="94"/>
      <c r="HX69" s="94"/>
      <c r="HY69" s="94"/>
      <c r="HZ69" s="94"/>
      <c r="IA69" s="94"/>
      <c r="IB69" s="94"/>
      <c r="IC69" s="94"/>
      <c r="ID69" s="94"/>
      <c r="IE69" s="94"/>
      <c r="IF69" s="94"/>
      <c r="IG69" s="94"/>
      <c r="IH69" s="94"/>
      <c r="II69" s="94"/>
      <c r="IJ69" s="94"/>
      <c r="IK69" s="94"/>
      <c r="IL69" s="94"/>
      <c r="IM69" s="94"/>
      <c r="IN69" s="94"/>
      <c r="IO69" s="94"/>
      <c r="IP69" s="94"/>
      <c r="IQ69" s="94"/>
      <c r="IR69" s="94"/>
      <c r="IS69" s="94"/>
      <c r="IT69" s="94"/>
      <c r="IU69" s="94"/>
      <c r="IV69" s="94"/>
    </row>
    <row r="70" spans="1:256" s="87" customFormat="1" ht="25.5" customHeight="1">
      <c r="A70" s="176" t="s">
        <v>339</v>
      </c>
      <c r="B70" s="68" t="s">
        <v>118</v>
      </c>
      <c r="C70" s="95">
        <f t="shared" si="1"/>
        <v>0</v>
      </c>
      <c r="D70" s="88">
        <v>0</v>
      </c>
      <c r="E70" s="88">
        <v>0</v>
      </c>
      <c r="F70" s="88">
        <v>0</v>
      </c>
      <c r="G70" s="88">
        <v>0</v>
      </c>
      <c r="H70" s="88">
        <v>0</v>
      </c>
      <c r="I70" s="88">
        <v>0</v>
      </c>
      <c r="J70" s="94">
        <v>0</v>
      </c>
      <c r="K70" s="94">
        <v>0</v>
      </c>
      <c r="L70" s="94">
        <v>0</v>
      </c>
      <c r="M70" s="94">
        <v>0</v>
      </c>
      <c r="N70" s="94">
        <v>0</v>
      </c>
      <c r="O70" s="186">
        <v>0</v>
      </c>
      <c r="P70" s="158"/>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94"/>
      <c r="GB70" s="94"/>
      <c r="GC70" s="94"/>
      <c r="GD70" s="94"/>
      <c r="GE70" s="94"/>
      <c r="GF70" s="94"/>
      <c r="GG70" s="94"/>
      <c r="GH70" s="94"/>
      <c r="GI70" s="94"/>
      <c r="GJ70" s="94"/>
      <c r="GK70" s="94"/>
      <c r="GL70" s="94"/>
      <c r="GM70" s="94"/>
      <c r="GN70" s="94"/>
      <c r="GO70" s="94"/>
      <c r="GP70" s="94"/>
      <c r="GQ70" s="94"/>
      <c r="GR70" s="94"/>
      <c r="GS70" s="94"/>
      <c r="GT70" s="94"/>
      <c r="GU70" s="94"/>
      <c r="GV70" s="94"/>
      <c r="GW70" s="94"/>
      <c r="GX70" s="94"/>
      <c r="GY70" s="94"/>
      <c r="GZ70" s="94"/>
      <c r="HA70" s="94"/>
      <c r="HB70" s="94"/>
      <c r="HC70" s="94"/>
      <c r="HD70" s="94"/>
      <c r="HE70" s="94"/>
      <c r="HF70" s="94"/>
      <c r="HG70" s="94"/>
      <c r="HH70" s="94"/>
      <c r="HI70" s="94"/>
      <c r="HJ70" s="94"/>
      <c r="HK70" s="94"/>
      <c r="HL70" s="94"/>
      <c r="HM70" s="94"/>
      <c r="HN70" s="94"/>
      <c r="HO70" s="94"/>
      <c r="HP70" s="94"/>
      <c r="HQ70" s="94"/>
      <c r="HR70" s="94"/>
      <c r="HS70" s="94"/>
      <c r="HT70" s="94"/>
      <c r="HU70" s="94"/>
      <c r="HV70" s="94"/>
      <c r="HW70" s="94"/>
      <c r="HX70" s="94"/>
      <c r="HY70" s="94"/>
      <c r="HZ70" s="94"/>
      <c r="IA70" s="94"/>
      <c r="IB70" s="94"/>
      <c r="IC70" s="94"/>
      <c r="ID70" s="94"/>
      <c r="IE70" s="94"/>
      <c r="IF70" s="94"/>
      <c r="IG70" s="94"/>
      <c r="IH70" s="94"/>
      <c r="II70" s="94"/>
      <c r="IJ70" s="94"/>
      <c r="IK70" s="94"/>
      <c r="IL70" s="94"/>
      <c r="IM70" s="94"/>
      <c r="IN70" s="94"/>
      <c r="IO70" s="94"/>
      <c r="IP70" s="94"/>
      <c r="IQ70" s="94"/>
      <c r="IR70" s="94"/>
      <c r="IS70" s="94"/>
      <c r="IT70" s="94"/>
      <c r="IU70" s="94"/>
      <c r="IV70" s="94"/>
    </row>
    <row r="71" spans="1:256" s="87" customFormat="1" ht="25.5" customHeight="1">
      <c r="A71" s="176" t="s">
        <v>340</v>
      </c>
      <c r="B71" s="68" t="s">
        <v>119</v>
      </c>
      <c r="C71" s="95">
        <f t="shared" ref="C71:C138" si="24">SUM(D71:O71)</f>
        <v>271837.06183471897</v>
      </c>
      <c r="D71" s="88">
        <v>34075.758165252126</v>
      </c>
      <c r="E71" s="88">
        <v>27651.641165079862</v>
      </c>
      <c r="F71" s="88">
        <v>22557.756406541092</v>
      </c>
      <c r="G71" s="88">
        <v>18781.078809495215</v>
      </c>
      <c r="H71" s="88">
        <v>20672.400983109306</v>
      </c>
      <c r="I71" s="88">
        <v>15306.98234577224</v>
      </c>
      <c r="J71" s="94">
        <v>22895.686575783875</v>
      </c>
      <c r="K71" s="94">
        <v>20948.012901014074</v>
      </c>
      <c r="L71" s="94">
        <v>19538.722953385659</v>
      </c>
      <c r="M71" s="94">
        <v>23073.609485675068</v>
      </c>
      <c r="N71" s="94">
        <v>21662.998604593908</v>
      </c>
      <c r="O71" s="186">
        <v>24672.413439016571</v>
      </c>
      <c r="P71" s="158"/>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c r="FY71" s="94"/>
      <c r="FZ71" s="94"/>
      <c r="GA71" s="94"/>
      <c r="GB71" s="94"/>
      <c r="GC71" s="94"/>
      <c r="GD71" s="94"/>
      <c r="GE71" s="94"/>
      <c r="GF71" s="94"/>
      <c r="GG71" s="94"/>
      <c r="GH71" s="94"/>
      <c r="GI71" s="94"/>
      <c r="GJ71" s="94"/>
      <c r="GK71" s="94"/>
      <c r="GL71" s="94"/>
      <c r="GM71" s="94"/>
      <c r="GN71" s="94"/>
      <c r="GO71" s="94"/>
      <c r="GP71" s="94"/>
      <c r="GQ71" s="94"/>
      <c r="GR71" s="94"/>
      <c r="GS71" s="94"/>
      <c r="GT71" s="94"/>
      <c r="GU71" s="94"/>
      <c r="GV71" s="94"/>
      <c r="GW71" s="94"/>
      <c r="GX71" s="94"/>
      <c r="GY71" s="94"/>
      <c r="GZ71" s="94"/>
      <c r="HA71" s="94"/>
      <c r="HB71" s="94"/>
      <c r="HC71" s="94"/>
      <c r="HD71" s="94"/>
      <c r="HE71" s="94"/>
      <c r="HF71" s="94"/>
      <c r="HG71" s="94"/>
      <c r="HH71" s="94"/>
      <c r="HI71" s="94"/>
      <c r="HJ71" s="94"/>
      <c r="HK71" s="94"/>
      <c r="HL71" s="94"/>
      <c r="HM71" s="94"/>
      <c r="HN71" s="94"/>
      <c r="HO71" s="94"/>
      <c r="HP71" s="94"/>
      <c r="HQ71" s="94"/>
      <c r="HR71" s="94"/>
      <c r="HS71" s="94"/>
      <c r="HT71" s="94"/>
      <c r="HU71" s="94"/>
      <c r="HV71" s="94"/>
      <c r="HW71" s="94"/>
      <c r="HX71" s="94"/>
      <c r="HY71" s="94"/>
      <c r="HZ71" s="94"/>
      <c r="IA71" s="94"/>
      <c r="IB71" s="94"/>
      <c r="IC71" s="94"/>
      <c r="ID71" s="94"/>
      <c r="IE71" s="94"/>
      <c r="IF71" s="94"/>
      <c r="IG71" s="94"/>
      <c r="IH71" s="94"/>
      <c r="II71" s="94"/>
      <c r="IJ71" s="94"/>
      <c r="IK71" s="94"/>
      <c r="IL71" s="94"/>
      <c r="IM71" s="94"/>
      <c r="IN71" s="94"/>
      <c r="IO71" s="94"/>
      <c r="IP71" s="94"/>
      <c r="IQ71" s="94"/>
      <c r="IR71" s="94"/>
      <c r="IS71" s="94"/>
      <c r="IT71" s="94"/>
      <c r="IU71" s="94"/>
      <c r="IV71" s="94"/>
    </row>
    <row r="72" spans="1:256" s="109" customFormat="1" ht="35.25" customHeight="1">
      <c r="A72" s="202" t="s">
        <v>341</v>
      </c>
      <c r="B72" s="96" t="s">
        <v>120</v>
      </c>
      <c r="C72" s="66">
        <f t="shared" si="24"/>
        <v>6411557.0500000026</v>
      </c>
      <c r="D72" s="86">
        <f>SUM(D73:D77)</f>
        <v>803711.84864908399</v>
      </c>
      <c r="E72" s="86">
        <f t="shared" ref="E72:O72" si="25">SUM(E73:E77)</f>
        <v>652192.4334358538</v>
      </c>
      <c r="F72" s="86">
        <f t="shared" si="25"/>
        <v>532047.9155578817</v>
      </c>
      <c r="G72" s="86">
        <f t="shared" si="25"/>
        <v>442971.08508640161</v>
      </c>
      <c r="H72" s="86">
        <f t="shared" si="25"/>
        <v>487579.86629604292</v>
      </c>
      <c r="I72" s="86">
        <f t="shared" si="25"/>
        <v>361030.94225221255</v>
      </c>
      <c r="J72" s="86">
        <f t="shared" si="25"/>
        <v>540018.34661092795</v>
      </c>
      <c r="K72" s="86">
        <f t="shared" si="25"/>
        <v>494080.45721392432</v>
      </c>
      <c r="L72" s="86">
        <f t="shared" si="25"/>
        <v>460840.90246658464</v>
      </c>
      <c r="M72" s="86">
        <f t="shared" si="25"/>
        <v>544214.84167149826</v>
      </c>
      <c r="N72" s="86">
        <f t="shared" si="25"/>
        <v>510944.13134833565</v>
      </c>
      <c r="O72" s="182">
        <f t="shared" si="25"/>
        <v>581924.27941125445</v>
      </c>
      <c r="P72" s="16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row>
    <row r="73" spans="1:256" s="87" customFormat="1" ht="25.5" customHeight="1">
      <c r="A73" s="176" t="s">
        <v>342</v>
      </c>
      <c r="B73" s="68" t="s">
        <v>121</v>
      </c>
      <c r="C73" s="95">
        <f t="shared" si="24"/>
        <v>5691783.5400000028</v>
      </c>
      <c r="D73" s="88">
        <v>713485.63778962672</v>
      </c>
      <c r="E73" s="88">
        <v>578976.07844614564</v>
      </c>
      <c r="F73" s="88">
        <v>472319.21117564745</v>
      </c>
      <c r="G73" s="88">
        <v>393242.31401648687</v>
      </c>
      <c r="H73" s="88">
        <v>432843.22915277153</v>
      </c>
      <c r="I73" s="88">
        <v>320500.92645464867</v>
      </c>
      <c r="J73" s="88">
        <v>479394.86657739314</v>
      </c>
      <c r="K73" s="88">
        <v>438614.05145040218</v>
      </c>
      <c r="L73" s="88">
        <v>409106.03192995873</v>
      </c>
      <c r="M73" s="88">
        <v>483120.25517257774</v>
      </c>
      <c r="N73" s="88">
        <v>453584.57766012626</v>
      </c>
      <c r="O73" s="179">
        <v>516596.3601742168</v>
      </c>
      <c r="P73" s="158"/>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c r="FY73" s="94"/>
      <c r="FZ73" s="94"/>
      <c r="GA73" s="94"/>
      <c r="GB73" s="94"/>
      <c r="GC73" s="94"/>
      <c r="GD73" s="94"/>
      <c r="GE73" s="94"/>
      <c r="GF73" s="94"/>
      <c r="GG73" s="94"/>
      <c r="GH73" s="94"/>
      <c r="GI73" s="94"/>
      <c r="GJ73" s="94"/>
      <c r="GK73" s="94"/>
      <c r="GL73" s="94"/>
      <c r="GM73" s="94"/>
      <c r="GN73" s="94"/>
      <c r="GO73" s="94"/>
      <c r="GP73" s="94"/>
      <c r="GQ73" s="94"/>
      <c r="GR73" s="94"/>
      <c r="GS73" s="94"/>
      <c r="GT73" s="94"/>
      <c r="GU73" s="94"/>
      <c r="GV73" s="94"/>
      <c r="GW73" s="94"/>
      <c r="GX73" s="94"/>
      <c r="GY73" s="94"/>
      <c r="GZ73" s="94"/>
      <c r="HA73" s="94"/>
      <c r="HB73" s="94"/>
      <c r="HC73" s="94"/>
      <c r="HD73" s="94"/>
      <c r="HE73" s="94"/>
      <c r="HF73" s="94"/>
      <c r="HG73" s="94"/>
      <c r="HH73" s="94"/>
      <c r="HI73" s="94"/>
      <c r="HJ73" s="94"/>
      <c r="HK73" s="94"/>
      <c r="HL73" s="94"/>
      <c r="HM73" s="94"/>
      <c r="HN73" s="94"/>
      <c r="HO73" s="94"/>
      <c r="HP73" s="94"/>
      <c r="HQ73" s="94"/>
      <c r="HR73" s="94"/>
      <c r="HS73" s="94"/>
      <c r="HT73" s="94"/>
      <c r="HU73" s="94"/>
      <c r="HV73" s="94"/>
      <c r="HW73" s="94"/>
      <c r="HX73" s="94"/>
      <c r="HY73" s="94"/>
      <c r="HZ73" s="94"/>
      <c r="IA73" s="94"/>
      <c r="IB73" s="94"/>
      <c r="IC73" s="94"/>
      <c r="ID73" s="94"/>
      <c r="IE73" s="94"/>
      <c r="IF73" s="94"/>
      <c r="IG73" s="94"/>
      <c r="IH73" s="94"/>
      <c r="II73" s="94"/>
      <c r="IJ73" s="94"/>
      <c r="IK73" s="94"/>
      <c r="IL73" s="94"/>
      <c r="IM73" s="94"/>
      <c r="IN73" s="94"/>
      <c r="IO73" s="94"/>
      <c r="IP73" s="94"/>
      <c r="IQ73" s="94"/>
      <c r="IR73" s="94"/>
      <c r="IS73" s="94"/>
      <c r="IT73" s="94"/>
      <c r="IU73" s="94"/>
      <c r="IV73" s="94"/>
    </row>
    <row r="74" spans="1:256" s="87" customFormat="1" ht="25.5" customHeight="1">
      <c r="A74" s="176" t="s">
        <v>343</v>
      </c>
      <c r="B74" s="68" t="s">
        <v>122</v>
      </c>
      <c r="C74" s="95">
        <f t="shared" si="24"/>
        <v>0</v>
      </c>
      <c r="D74" s="88">
        <v>0</v>
      </c>
      <c r="E74" s="88">
        <v>0</v>
      </c>
      <c r="F74" s="88">
        <v>0</v>
      </c>
      <c r="G74" s="88">
        <v>0</v>
      </c>
      <c r="H74" s="88">
        <v>0</v>
      </c>
      <c r="I74" s="88">
        <v>0</v>
      </c>
      <c r="J74" s="94">
        <v>0</v>
      </c>
      <c r="K74" s="94">
        <v>0</v>
      </c>
      <c r="L74" s="94">
        <v>0</v>
      </c>
      <c r="M74" s="94">
        <v>0</v>
      </c>
      <c r="N74" s="94">
        <v>0</v>
      </c>
      <c r="O74" s="186">
        <v>0</v>
      </c>
      <c r="P74" s="158"/>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94"/>
      <c r="HC74" s="94"/>
      <c r="HD74" s="94"/>
      <c r="HE74" s="94"/>
      <c r="HF74" s="94"/>
      <c r="HG74" s="94"/>
      <c r="HH74" s="94"/>
      <c r="HI74" s="94"/>
      <c r="HJ74" s="94"/>
      <c r="HK74" s="94"/>
      <c r="HL74" s="94"/>
      <c r="HM74" s="94"/>
      <c r="HN74" s="94"/>
      <c r="HO74" s="94"/>
      <c r="HP74" s="94"/>
      <c r="HQ74" s="94"/>
      <c r="HR74" s="94"/>
      <c r="HS74" s="94"/>
      <c r="HT74" s="94"/>
      <c r="HU74" s="94"/>
      <c r="HV74" s="94"/>
      <c r="HW74" s="94"/>
      <c r="HX74" s="94"/>
      <c r="HY74" s="94"/>
      <c r="HZ74" s="94"/>
      <c r="IA74" s="94"/>
      <c r="IB74" s="94"/>
      <c r="IC74" s="94"/>
      <c r="ID74" s="94"/>
      <c r="IE74" s="94"/>
      <c r="IF74" s="94"/>
      <c r="IG74" s="94"/>
      <c r="IH74" s="94"/>
      <c r="II74" s="94"/>
      <c r="IJ74" s="94"/>
      <c r="IK74" s="94"/>
      <c r="IL74" s="94"/>
      <c r="IM74" s="94"/>
      <c r="IN74" s="94"/>
      <c r="IO74" s="94"/>
      <c r="IP74" s="94"/>
      <c r="IQ74" s="94"/>
      <c r="IR74" s="94"/>
      <c r="IS74" s="94"/>
      <c r="IT74" s="94"/>
      <c r="IU74" s="94"/>
      <c r="IV74" s="94"/>
    </row>
    <row r="75" spans="1:256" s="87" customFormat="1" ht="25.5" customHeight="1">
      <c r="A75" s="176" t="s">
        <v>344</v>
      </c>
      <c r="B75" s="68" t="s">
        <v>123</v>
      </c>
      <c r="C75" s="95">
        <f t="shared" si="24"/>
        <v>0</v>
      </c>
      <c r="D75" s="88">
        <v>0</v>
      </c>
      <c r="E75" s="88">
        <v>0</v>
      </c>
      <c r="F75" s="88">
        <v>0</v>
      </c>
      <c r="G75" s="88">
        <v>0</v>
      </c>
      <c r="H75" s="88">
        <v>0</v>
      </c>
      <c r="I75" s="88">
        <v>0</v>
      </c>
      <c r="J75" s="94">
        <v>0</v>
      </c>
      <c r="K75" s="94">
        <v>0</v>
      </c>
      <c r="L75" s="94">
        <v>0</v>
      </c>
      <c r="M75" s="94">
        <v>0</v>
      </c>
      <c r="N75" s="94">
        <v>0</v>
      </c>
      <c r="O75" s="186">
        <v>0</v>
      </c>
      <c r="P75" s="158"/>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row>
    <row r="76" spans="1:256" s="87" customFormat="1" ht="25.5" customHeight="1">
      <c r="A76" s="176" t="s">
        <v>345</v>
      </c>
      <c r="B76" s="68" t="s">
        <v>124</v>
      </c>
      <c r="C76" s="95">
        <f t="shared" si="24"/>
        <v>0</v>
      </c>
      <c r="D76" s="88">
        <v>0</v>
      </c>
      <c r="E76" s="88">
        <v>0</v>
      </c>
      <c r="F76" s="88">
        <v>0</v>
      </c>
      <c r="G76" s="88">
        <v>0</v>
      </c>
      <c r="H76" s="88">
        <v>0</v>
      </c>
      <c r="I76" s="88">
        <v>0</v>
      </c>
      <c r="J76" s="94">
        <v>0</v>
      </c>
      <c r="K76" s="94">
        <v>0</v>
      </c>
      <c r="L76" s="94">
        <v>0</v>
      </c>
      <c r="M76" s="94">
        <v>0</v>
      </c>
      <c r="N76" s="94">
        <v>0</v>
      </c>
      <c r="O76" s="186">
        <v>0</v>
      </c>
      <c r="P76" s="158"/>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row>
    <row r="77" spans="1:256" s="87" customFormat="1" ht="25.5" customHeight="1">
      <c r="A77" s="176" t="s">
        <v>346</v>
      </c>
      <c r="B77" s="68" t="s">
        <v>125</v>
      </c>
      <c r="C77" s="95">
        <f t="shared" si="24"/>
        <v>719773.51</v>
      </c>
      <c r="D77" s="88">
        <v>90226.210859457293</v>
      </c>
      <c r="E77" s="88">
        <v>73216.35498970811</v>
      </c>
      <c r="F77" s="88">
        <v>59728.704382234275</v>
      </c>
      <c r="G77" s="88">
        <v>49728.771069914721</v>
      </c>
      <c r="H77" s="88">
        <v>54736.637143271379</v>
      </c>
      <c r="I77" s="88">
        <v>40530.015797563916</v>
      </c>
      <c r="J77" s="88">
        <v>60623.480033534768</v>
      </c>
      <c r="K77" s="88">
        <v>55466.405763522147</v>
      </c>
      <c r="L77" s="88">
        <v>51734.870536625924</v>
      </c>
      <c r="M77" s="88">
        <v>61094.5864989205</v>
      </c>
      <c r="N77" s="88">
        <v>57359.553688209395</v>
      </c>
      <c r="O77" s="179">
        <v>65327.91923703764</v>
      </c>
      <c r="P77" s="158"/>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94"/>
      <c r="GC77" s="94"/>
      <c r="GD77" s="94"/>
      <c r="GE77" s="94"/>
      <c r="GF77" s="94"/>
      <c r="GG77" s="94"/>
      <c r="GH77" s="94"/>
      <c r="GI77" s="94"/>
      <c r="GJ77" s="94"/>
      <c r="GK77" s="94"/>
      <c r="GL77" s="94"/>
      <c r="GM77" s="94"/>
      <c r="GN77" s="94"/>
      <c r="GO77" s="94"/>
      <c r="GP77" s="94"/>
      <c r="GQ77" s="94"/>
      <c r="GR77" s="94"/>
      <c r="GS77" s="94"/>
      <c r="GT77" s="94"/>
      <c r="GU77" s="94"/>
      <c r="GV77" s="94"/>
      <c r="GW77" s="94"/>
      <c r="GX77" s="94"/>
      <c r="GY77" s="94"/>
      <c r="GZ77" s="94"/>
      <c r="HA77" s="94"/>
      <c r="HB77" s="94"/>
      <c r="HC77" s="94"/>
      <c r="HD77" s="94"/>
      <c r="HE77" s="94"/>
      <c r="HF77" s="94"/>
      <c r="HG77" s="94"/>
      <c r="HH77" s="94"/>
      <c r="HI77" s="94"/>
      <c r="HJ77" s="94"/>
      <c r="HK77" s="94"/>
      <c r="HL77" s="94"/>
      <c r="HM77" s="94"/>
      <c r="HN77" s="94"/>
      <c r="HO77" s="94"/>
      <c r="HP77" s="94"/>
      <c r="HQ77" s="94"/>
      <c r="HR77" s="94"/>
      <c r="HS77" s="94"/>
      <c r="HT77" s="94"/>
      <c r="HU77" s="94"/>
      <c r="HV77" s="94"/>
      <c r="HW77" s="94"/>
      <c r="HX77" s="94"/>
      <c r="HY77" s="94"/>
      <c r="HZ77" s="94"/>
      <c r="IA77" s="94"/>
      <c r="IB77" s="94"/>
      <c r="IC77" s="94"/>
      <c r="ID77" s="94"/>
      <c r="IE77" s="94"/>
      <c r="IF77" s="94"/>
      <c r="IG77" s="94"/>
      <c r="IH77" s="94"/>
      <c r="II77" s="94"/>
      <c r="IJ77" s="94"/>
      <c r="IK77" s="94"/>
      <c r="IL77" s="94"/>
      <c r="IM77" s="94"/>
      <c r="IN77" s="94"/>
      <c r="IO77" s="94"/>
      <c r="IP77" s="94"/>
      <c r="IQ77" s="94"/>
      <c r="IR77" s="94"/>
      <c r="IS77" s="94"/>
      <c r="IT77" s="94"/>
      <c r="IU77" s="94"/>
      <c r="IV77" s="94"/>
    </row>
    <row r="78" spans="1:256" s="87" customFormat="1" ht="25.5" customHeight="1">
      <c r="A78" s="201">
        <v>4.2</v>
      </c>
      <c r="B78" s="63" t="s">
        <v>126</v>
      </c>
      <c r="C78" s="64">
        <f t="shared" si="24"/>
        <v>0</v>
      </c>
      <c r="D78" s="102">
        <v>0</v>
      </c>
      <c r="E78" s="102">
        <v>0</v>
      </c>
      <c r="F78" s="102">
        <v>0</v>
      </c>
      <c r="G78" s="102">
        <v>0</v>
      </c>
      <c r="H78" s="102">
        <v>0</v>
      </c>
      <c r="I78" s="102">
        <v>0</v>
      </c>
      <c r="J78" s="102">
        <v>0</v>
      </c>
      <c r="K78" s="102">
        <v>0</v>
      </c>
      <c r="L78" s="102">
        <v>0</v>
      </c>
      <c r="M78" s="102">
        <v>0</v>
      </c>
      <c r="N78" s="102">
        <v>0</v>
      </c>
      <c r="O78" s="185">
        <v>0</v>
      </c>
      <c r="P78" s="158"/>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4"/>
      <c r="GK78" s="94"/>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4"/>
      <c r="HL78" s="94"/>
      <c r="HM78" s="94"/>
      <c r="HN78" s="94"/>
      <c r="HO78" s="94"/>
      <c r="HP78" s="94"/>
      <c r="HQ78" s="94"/>
      <c r="HR78" s="94"/>
      <c r="HS78" s="94"/>
      <c r="HT78" s="94"/>
      <c r="HU78" s="94"/>
      <c r="HV78" s="94"/>
      <c r="HW78" s="94"/>
      <c r="HX78" s="94"/>
      <c r="HY78" s="94"/>
      <c r="HZ78" s="94"/>
      <c r="IA78" s="94"/>
      <c r="IB78" s="94"/>
      <c r="IC78" s="94"/>
      <c r="ID78" s="94"/>
      <c r="IE78" s="94"/>
      <c r="IF78" s="94"/>
      <c r="IG78" s="94"/>
      <c r="IH78" s="94"/>
      <c r="II78" s="94"/>
      <c r="IJ78" s="94"/>
      <c r="IK78" s="94"/>
      <c r="IL78" s="94"/>
      <c r="IM78" s="94"/>
      <c r="IN78" s="94"/>
      <c r="IO78" s="94"/>
      <c r="IP78" s="94"/>
      <c r="IQ78" s="94"/>
      <c r="IR78" s="94"/>
      <c r="IS78" s="94"/>
      <c r="IT78" s="94"/>
      <c r="IU78" s="94"/>
      <c r="IV78" s="94"/>
    </row>
    <row r="79" spans="1:256" s="109" customFormat="1" ht="25.5" customHeight="1">
      <c r="A79" s="201">
        <v>4.3</v>
      </c>
      <c r="B79" s="63" t="s">
        <v>127</v>
      </c>
      <c r="C79" s="64">
        <f t="shared" si="24"/>
        <v>444327138.97218877</v>
      </c>
      <c r="D79" s="69">
        <f>D80+D85+D89+D97+D102+D106+D110+D114+D119+D126+D135+D144+D148+D152</f>
        <v>55698012.742208421</v>
      </c>
      <c r="E79" s="69">
        <f t="shared" ref="E79:O79" si="26">E80+E85+E89+E97+E102+E106+E110+E114+E119+E126+E135+E144+E148+E152</f>
        <v>45197569.911331043</v>
      </c>
      <c r="F79" s="69">
        <f t="shared" si="26"/>
        <v>36871437.978696637</v>
      </c>
      <c r="G79" s="69">
        <f t="shared" si="26"/>
        <v>30698326.997471951</v>
      </c>
      <c r="H79" s="69">
        <f t="shared" si="26"/>
        <v>33789758.918508418</v>
      </c>
      <c r="I79" s="69">
        <f t="shared" si="26"/>
        <v>25019795.410127252</v>
      </c>
      <c r="J79" s="69">
        <f t="shared" si="26"/>
        <v>37423796.602125719</v>
      </c>
      <c r="K79" s="69">
        <f t="shared" si="26"/>
        <v>34240256.191112548</v>
      </c>
      <c r="L79" s="69">
        <f t="shared" si="26"/>
        <v>31936722.720784169</v>
      </c>
      <c r="M79" s="69">
        <f t="shared" si="26"/>
        <v>37714617.791024633</v>
      </c>
      <c r="N79" s="69">
        <f t="shared" si="26"/>
        <v>35408925.208992109</v>
      </c>
      <c r="O79" s="183">
        <f t="shared" si="26"/>
        <v>40327918.499805793</v>
      </c>
      <c r="P79" s="16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01"/>
      <c r="GD79" s="101"/>
      <c r="GE79" s="101"/>
      <c r="GF79" s="101"/>
      <c r="GG79" s="101"/>
      <c r="GH79" s="101"/>
      <c r="GI79" s="101"/>
      <c r="GJ79" s="101"/>
      <c r="GK79" s="101"/>
      <c r="GL79" s="101"/>
      <c r="GM79" s="101"/>
      <c r="GN79" s="101"/>
      <c r="GO79" s="101"/>
      <c r="GP79" s="101"/>
      <c r="GQ79" s="101"/>
      <c r="GR79" s="101"/>
      <c r="GS79" s="101"/>
      <c r="GT79" s="101"/>
      <c r="GU79" s="101"/>
      <c r="GV79" s="101"/>
      <c r="GW79" s="101"/>
      <c r="GX79" s="101"/>
      <c r="GY79" s="101"/>
      <c r="GZ79" s="101"/>
      <c r="HA79" s="101"/>
      <c r="HB79" s="101"/>
      <c r="HC79" s="101"/>
      <c r="HD79" s="101"/>
      <c r="HE79" s="101"/>
      <c r="HF79" s="101"/>
      <c r="HG79" s="101"/>
      <c r="HH79" s="101"/>
      <c r="HI79" s="101"/>
      <c r="HJ79" s="101"/>
      <c r="HK79" s="101"/>
      <c r="HL79" s="101"/>
      <c r="HM79" s="101"/>
      <c r="HN79" s="101"/>
      <c r="HO79" s="101"/>
      <c r="HP79" s="101"/>
      <c r="HQ79" s="101"/>
      <c r="HR79" s="101"/>
      <c r="HS79" s="101"/>
      <c r="HT79" s="101"/>
      <c r="HU79" s="101"/>
      <c r="HV79" s="101"/>
      <c r="HW79" s="101"/>
      <c r="HX79" s="101"/>
      <c r="HY79" s="101"/>
      <c r="HZ79" s="101"/>
      <c r="IA79" s="101"/>
      <c r="IB79" s="101"/>
      <c r="IC79" s="101"/>
      <c r="ID79" s="101"/>
      <c r="IE79" s="101"/>
      <c r="IF79" s="101"/>
      <c r="IG79" s="101"/>
      <c r="IH79" s="101"/>
      <c r="II79" s="101"/>
      <c r="IJ79" s="101"/>
      <c r="IK79" s="101"/>
      <c r="IL79" s="101"/>
      <c r="IM79" s="101"/>
      <c r="IN79" s="101"/>
      <c r="IO79" s="101"/>
      <c r="IP79" s="101"/>
      <c r="IQ79" s="101"/>
      <c r="IR79" s="101"/>
      <c r="IS79" s="101"/>
      <c r="IT79" s="101"/>
      <c r="IU79" s="101"/>
      <c r="IV79" s="101"/>
    </row>
    <row r="80" spans="1:256" s="109" customFormat="1" ht="25.5" customHeight="1">
      <c r="A80" s="202" t="s">
        <v>347</v>
      </c>
      <c r="B80" s="96" t="s">
        <v>128</v>
      </c>
      <c r="C80" s="66">
        <f t="shared" si="24"/>
        <v>0</v>
      </c>
      <c r="D80" s="86">
        <f>SUM(D81:D84)</f>
        <v>0</v>
      </c>
      <c r="E80" s="86">
        <f t="shared" ref="E80:O80" si="27">SUM(E81:E84)</f>
        <v>0</v>
      </c>
      <c r="F80" s="86">
        <f t="shared" si="27"/>
        <v>0</v>
      </c>
      <c r="G80" s="86">
        <f t="shared" si="27"/>
        <v>0</v>
      </c>
      <c r="H80" s="86">
        <f t="shared" si="27"/>
        <v>0</v>
      </c>
      <c r="I80" s="86">
        <f t="shared" si="27"/>
        <v>0</v>
      </c>
      <c r="J80" s="86">
        <f t="shared" si="27"/>
        <v>0</v>
      </c>
      <c r="K80" s="86">
        <f t="shared" si="27"/>
        <v>0</v>
      </c>
      <c r="L80" s="86">
        <f t="shared" si="27"/>
        <v>0</v>
      </c>
      <c r="M80" s="86">
        <f t="shared" si="27"/>
        <v>0</v>
      </c>
      <c r="N80" s="86">
        <f t="shared" si="27"/>
        <v>0</v>
      </c>
      <c r="O80" s="182">
        <f t="shared" si="27"/>
        <v>0</v>
      </c>
      <c r="P80" s="16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101"/>
      <c r="FE80" s="101"/>
      <c r="FF80" s="101"/>
      <c r="FG80" s="101"/>
      <c r="FH80" s="101"/>
      <c r="FI80" s="101"/>
      <c r="FJ80" s="101"/>
      <c r="FK80" s="101"/>
      <c r="FL80" s="101"/>
      <c r="FM80" s="101"/>
      <c r="FN80" s="101"/>
      <c r="FO80" s="101"/>
      <c r="FP80" s="101"/>
      <c r="FQ80" s="101"/>
      <c r="FR80" s="101"/>
      <c r="FS80" s="101"/>
      <c r="FT80" s="101"/>
      <c r="FU80" s="101"/>
      <c r="FV80" s="101"/>
      <c r="FW80" s="101"/>
      <c r="FX80" s="101"/>
      <c r="FY80" s="101"/>
      <c r="FZ80" s="101"/>
      <c r="GA80" s="101"/>
      <c r="GB80" s="101"/>
      <c r="GC80" s="101"/>
      <c r="GD80" s="101"/>
      <c r="GE80" s="101"/>
      <c r="GF80" s="101"/>
      <c r="GG80" s="101"/>
      <c r="GH80" s="101"/>
      <c r="GI80" s="101"/>
      <c r="GJ80" s="101"/>
      <c r="GK80" s="101"/>
      <c r="GL80" s="101"/>
      <c r="GM80" s="101"/>
      <c r="GN80" s="101"/>
      <c r="GO80" s="101"/>
      <c r="GP80" s="101"/>
      <c r="GQ80" s="101"/>
      <c r="GR80" s="101"/>
      <c r="GS80" s="101"/>
      <c r="GT80" s="101"/>
      <c r="GU80" s="101"/>
      <c r="GV80" s="101"/>
      <c r="GW80" s="101"/>
      <c r="GX80" s="101"/>
      <c r="GY80" s="101"/>
      <c r="GZ80" s="101"/>
      <c r="HA80" s="101"/>
      <c r="HB80" s="101"/>
      <c r="HC80" s="101"/>
      <c r="HD80" s="101"/>
      <c r="HE80" s="101"/>
      <c r="HF80" s="101"/>
      <c r="HG80" s="101"/>
      <c r="HH80" s="101"/>
      <c r="HI80" s="101"/>
      <c r="HJ80" s="101"/>
      <c r="HK80" s="101"/>
      <c r="HL80" s="101"/>
      <c r="HM80" s="101"/>
      <c r="HN80" s="101"/>
      <c r="HO80" s="101"/>
      <c r="HP80" s="101"/>
      <c r="HQ80" s="101"/>
      <c r="HR80" s="101"/>
      <c r="HS80" s="101"/>
      <c r="HT80" s="101"/>
      <c r="HU80" s="101"/>
      <c r="HV80" s="101"/>
      <c r="HW80" s="101"/>
      <c r="HX80" s="101"/>
      <c r="HY80" s="101"/>
      <c r="HZ80" s="101"/>
      <c r="IA80" s="101"/>
      <c r="IB80" s="101"/>
      <c r="IC80" s="101"/>
      <c r="ID80" s="101"/>
      <c r="IE80" s="101"/>
      <c r="IF80" s="101"/>
      <c r="IG80" s="101"/>
      <c r="IH80" s="101"/>
      <c r="II80" s="101"/>
      <c r="IJ80" s="101"/>
      <c r="IK80" s="101"/>
      <c r="IL80" s="101"/>
      <c r="IM80" s="101"/>
      <c r="IN80" s="101"/>
      <c r="IO80" s="101"/>
      <c r="IP80" s="101"/>
      <c r="IQ80" s="101"/>
      <c r="IR80" s="101"/>
      <c r="IS80" s="101"/>
      <c r="IT80" s="101"/>
      <c r="IU80" s="101"/>
      <c r="IV80" s="101"/>
    </row>
    <row r="81" spans="1:256" s="87" customFormat="1" ht="25.5" customHeight="1">
      <c r="A81" s="176" t="s">
        <v>348</v>
      </c>
      <c r="B81" s="68" t="s">
        <v>129</v>
      </c>
      <c r="C81" s="95">
        <f t="shared" si="24"/>
        <v>0</v>
      </c>
      <c r="D81" s="88">
        <v>0</v>
      </c>
      <c r="E81" s="88">
        <v>0</v>
      </c>
      <c r="F81" s="88">
        <v>0</v>
      </c>
      <c r="G81" s="88">
        <v>0</v>
      </c>
      <c r="H81" s="88">
        <v>0</v>
      </c>
      <c r="I81" s="88">
        <v>0</v>
      </c>
      <c r="J81" s="88">
        <v>0</v>
      </c>
      <c r="K81" s="88">
        <v>0</v>
      </c>
      <c r="L81" s="88">
        <v>0</v>
      </c>
      <c r="M81" s="88">
        <v>0</v>
      </c>
      <c r="N81" s="88">
        <v>0</v>
      </c>
      <c r="O81" s="179">
        <v>0</v>
      </c>
      <c r="P81" s="158"/>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c r="EN81" s="94"/>
      <c r="EO81" s="94"/>
      <c r="EP81" s="94"/>
      <c r="EQ81" s="94"/>
      <c r="ER81" s="94"/>
      <c r="ES81" s="94"/>
      <c r="ET81" s="94"/>
      <c r="EU81" s="94"/>
      <c r="EV81" s="94"/>
      <c r="EW81" s="94"/>
      <c r="EX81" s="94"/>
      <c r="EY81" s="94"/>
      <c r="EZ81" s="94"/>
      <c r="FA81" s="94"/>
      <c r="FB81" s="94"/>
      <c r="FC81" s="94"/>
      <c r="FD81" s="94"/>
      <c r="FE81" s="94"/>
      <c r="FF81" s="94"/>
      <c r="FG81" s="94"/>
      <c r="FH81" s="94"/>
      <c r="FI81" s="94"/>
      <c r="FJ81" s="94"/>
      <c r="FK81" s="94"/>
      <c r="FL81" s="94"/>
      <c r="FM81" s="94"/>
      <c r="FN81" s="94"/>
      <c r="FO81" s="94"/>
      <c r="FP81" s="94"/>
      <c r="FQ81" s="94"/>
      <c r="FR81" s="94"/>
      <c r="FS81" s="94"/>
      <c r="FT81" s="94"/>
      <c r="FU81" s="94"/>
      <c r="FV81" s="94"/>
      <c r="FW81" s="94"/>
      <c r="FX81" s="94"/>
      <c r="FY81" s="94"/>
      <c r="FZ81" s="94"/>
      <c r="GA81" s="94"/>
      <c r="GB81" s="94"/>
      <c r="GC81" s="94"/>
      <c r="GD81" s="94"/>
      <c r="GE81" s="94"/>
      <c r="GF81" s="94"/>
      <c r="GG81" s="94"/>
      <c r="GH81" s="94"/>
      <c r="GI81" s="94"/>
      <c r="GJ81" s="94"/>
      <c r="GK81" s="94"/>
      <c r="GL81" s="94"/>
      <c r="GM81" s="94"/>
      <c r="GN81" s="94"/>
      <c r="GO81" s="94"/>
      <c r="GP81" s="94"/>
      <c r="GQ81" s="94"/>
      <c r="GR81" s="94"/>
      <c r="GS81" s="94"/>
      <c r="GT81" s="94"/>
      <c r="GU81" s="94"/>
      <c r="GV81" s="94"/>
      <c r="GW81" s="94"/>
      <c r="GX81" s="94"/>
      <c r="GY81" s="94"/>
      <c r="GZ81" s="94"/>
      <c r="HA81" s="94"/>
      <c r="HB81" s="94"/>
      <c r="HC81" s="94"/>
      <c r="HD81" s="94"/>
      <c r="HE81" s="94"/>
      <c r="HF81" s="94"/>
      <c r="HG81" s="94"/>
      <c r="HH81" s="94"/>
      <c r="HI81" s="94"/>
      <c r="HJ81" s="94"/>
      <c r="HK81" s="94"/>
      <c r="HL81" s="94"/>
      <c r="HM81" s="94"/>
      <c r="HN81" s="94"/>
      <c r="HO81" s="94"/>
      <c r="HP81" s="94"/>
      <c r="HQ81" s="94"/>
      <c r="HR81" s="94"/>
      <c r="HS81" s="94"/>
      <c r="HT81" s="94"/>
      <c r="HU81" s="94"/>
      <c r="HV81" s="94"/>
      <c r="HW81" s="94"/>
      <c r="HX81" s="94"/>
      <c r="HY81" s="94"/>
      <c r="HZ81" s="94"/>
      <c r="IA81" s="94"/>
      <c r="IB81" s="94"/>
      <c r="IC81" s="94"/>
      <c r="ID81" s="94"/>
      <c r="IE81" s="94"/>
      <c r="IF81" s="94"/>
      <c r="IG81" s="94"/>
      <c r="IH81" s="94"/>
      <c r="II81" s="94"/>
      <c r="IJ81" s="94"/>
      <c r="IK81" s="94"/>
      <c r="IL81" s="94"/>
      <c r="IM81" s="94"/>
      <c r="IN81" s="94"/>
      <c r="IO81" s="94"/>
      <c r="IP81" s="94"/>
      <c r="IQ81" s="94"/>
      <c r="IR81" s="94"/>
      <c r="IS81" s="94"/>
      <c r="IT81" s="94"/>
      <c r="IU81" s="94"/>
      <c r="IV81" s="94"/>
    </row>
    <row r="82" spans="1:256" s="87" customFormat="1" ht="25.5" customHeight="1">
      <c r="A82" s="176" t="s">
        <v>349</v>
      </c>
      <c r="B82" s="68" t="s">
        <v>130</v>
      </c>
      <c r="C82" s="95">
        <f t="shared" si="24"/>
        <v>0</v>
      </c>
      <c r="D82" s="88">
        <v>0</v>
      </c>
      <c r="E82" s="88">
        <v>0</v>
      </c>
      <c r="F82" s="88">
        <v>0</v>
      </c>
      <c r="G82" s="88">
        <v>0</v>
      </c>
      <c r="H82" s="88">
        <v>0</v>
      </c>
      <c r="I82" s="88">
        <v>0</v>
      </c>
      <c r="J82" s="88">
        <v>0</v>
      </c>
      <c r="K82" s="88">
        <v>0</v>
      </c>
      <c r="L82" s="88">
        <v>0</v>
      </c>
      <c r="M82" s="88">
        <v>0</v>
      </c>
      <c r="N82" s="88">
        <v>0</v>
      </c>
      <c r="O82" s="179">
        <v>0</v>
      </c>
      <c r="P82" s="158"/>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c r="FY82" s="94"/>
      <c r="FZ82" s="94"/>
      <c r="GA82" s="94"/>
      <c r="GB82" s="94"/>
      <c r="GC82" s="94"/>
      <c r="GD82" s="94"/>
      <c r="GE82" s="94"/>
      <c r="GF82" s="94"/>
      <c r="GG82" s="94"/>
      <c r="GH82" s="94"/>
      <c r="GI82" s="94"/>
      <c r="GJ82" s="94"/>
      <c r="GK82" s="94"/>
      <c r="GL82" s="94"/>
      <c r="GM82" s="94"/>
      <c r="GN82" s="94"/>
      <c r="GO82" s="94"/>
      <c r="GP82" s="94"/>
      <c r="GQ82" s="94"/>
      <c r="GR82" s="94"/>
      <c r="GS82" s="94"/>
      <c r="GT82" s="94"/>
      <c r="GU82" s="94"/>
      <c r="GV82" s="94"/>
      <c r="GW82" s="94"/>
      <c r="GX82" s="94"/>
      <c r="GY82" s="94"/>
      <c r="GZ82" s="94"/>
      <c r="HA82" s="94"/>
      <c r="HB82" s="94"/>
      <c r="HC82" s="94"/>
      <c r="HD82" s="94"/>
      <c r="HE82" s="94"/>
      <c r="HF82" s="94"/>
      <c r="HG82" s="94"/>
      <c r="HH82" s="94"/>
      <c r="HI82" s="94"/>
      <c r="HJ82" s="94"/>
      <c r="HK82" s="94"/>
      <c r="HL82" s="94"/>
      <c r="HM82" s="94"/>
      <c r="HN82" s="94"/>
      <c r="HO82" s="94"/>
      <c r="HP82" s="94"/>
      <c r="HQ82" s="94"/>
      <c r="HR82" s="94"/>
      <c r="HS82" s="94"/>
      <c r="HT82" s="94"/>
      <c r="HU82" s="94"/>
      <c r="HV82" s="94"/>
      <c r="HW82" s="94"/>
      <c r="HX82" s="94"/>
      <c r="HY82" s="94"/>
      <c r="HZ82" s="94"/>
      <c r="IA82" s="94"/>
      <c r="IB82" s="94"/>
      <c r="IC82" s="94"/>
      <c r="ID82" s="94"/>
      <c r="IE82" s="94"/>
      <c r="IF82" s="94"/>
      <c r="IG82" s="94"/>
      <c r="IH82" s="94"/>
      <c r="II82" s="94"/>
      <c r="IJ82" s="94"/>
      <c r="IK82" s="94"/>
      <c r="IL82" s="94"/>
      <c r="IM82" s="94"/>
      <c r="IN82" s="94"/>
      <c r="IO82" s="94"/>
      <c r="IP82" s="94"/>
      <c r="IQ82" s="94"/>
      <c r="IR82" s="94"/>
      <c r="IS82" s="94"/>
      <c r="IT82" s="94"/>
      <c r="IU82" s="94"/>
      <c r="IV82" s="94"/>
    </row>
    <row r="83" spans="1:256" s="87" customFormat="1" ht="25.5" customHeight="1">
      <c r="A83" s="176" t="s">
        <v>350</v>
      </c>
      <c r="B83" s="68" t="s">
        <v>131</v>
      </c>
      <c r="C83" s="95">
        <f t="shared" si="24"/>
        <v>0</v>
      </c>
      <c r="D83" s="88">
        <v>0</v>
      </c>
      <c r="E83" s="88">
        <v>0</v>
      </c>
      <c r="F83" s="88">
        <v>0</v>
      </c>
      <c r="G83" s="88">
        <v>0</v>
      </c>
      <c r="H83" s="88">
        <v>0</v>
      </c>
      <c r="I83" s="88">
        <v>0</v>
      </c>
      <c r="J83" s="87">
        <v>0</v>
      </c>
      <c r="K83" s="87">
        <v>0</v>
      </c>
      <c r="L83" s="87">
        <v>0</v>
      </c>
      <c r="M83" s="87">
        <v>0</v>
      </c>
      <c r="N83" s="87">
        <v>0</v>
      </c>
      <c r="O83" s="178">
        <v>0</v>
      </c>
      <c r="P83" s="158"/>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c r="EN83" s="94"/>
      <c r="EO83" s="94"/>
      <c r="EP83" s="94"/>
      <c r="EQ83" s="94"/>
      <c r="ER83" s="94"/>
      <c r="ES83" s="94"/>
      <c r="ET83" s="94"/>
      <c r="EU83" s="94"/>
      <c r="EV83" s="94"/>
      <c r="EW83" s="94"/>
      <c r="EX83" s="94"/>
      <c r="EY83" s="94"/>
      <c r="EZ83" s="94"/>
      <c r="FA83" s="94"/>
      <c r="FB83" s="94"/>
      <c r="FC83" s="94"/>
      <c r="FD83" s="94"/>
      <c r="FE83" s="94"/>
      <c r="FF83" s="94"/>
      <c r="FG83" s="94"/>
      <c r="FH83" s="94"/>
      <c r="FI83" s="94"/>
      <c r="FJ83" s="94"/>
      <c r="FK83" s="94"/>
      <c r="FL83" s="94"/>
      <c r="FM83" s="94"/>
      <c r="FN83" s="94"/>
      <c r="FO83" s="94"/>
      <c r="FP83" s="94"/>
      <c r="FQ83" s="94"/>
      <c r="FR83" s="94"/>
      <c r="FS83" s="94"/>
      <c r="FT83" s="94"/>
      <c r="FU83" s="94"/>
      <c r="FV83" s="94"/>
      <c r="FW83" s="94"/>
      <c r="FX83" s="94"/>
      <c r="FY83" s="94"/>
      <c r="FZ83" s="94"/>
      <c r="GA83" s="94"/>
      <c r="GB83" s="94"/>
      <c r="GC83" s="94"/>
      <c r="GD83" s="94"/>
      <c r="GE83" s="94"/>
      <c r="GF83" s="94"/>
      <c r="GG83" s="94"/>
      <c r="GH83" s="94"/>
      <c r="GI83" s="94"/>
      <c r="GJ83" s="94"/>
      <c r="GK83" s="94"/>
      <c r="GL83" s="94"/>
      <c r="GM83" s="94"/>
      <c r="GN83" s="94"/>
      <c r="GO83" s="94"/>
      <c r="GP83" s="94"/>
      <c r="GQ83" s="94"/>
      <c r="GR83" s="94"/>
      <c r="GS83" s="94"/>
      <c r="GT83" s="94"/>
      <c r="GU83" s="94"/>
      <c r="GV83" s="94"/>
      <c r="GW83" s="94"/>
      <c r="GX83" s="94"/>
      <c r="GY83" s="94"/>
      <c r="GZ83" s="94"/>
      <c r="HA83" s="94"/>
      <c r="HB83" s="94"/>
      <c r="HC83" s="94"/>
      <c r="HD83" s="94"/>
      <c r="HE83" s="94"/>
      <c r="HF83" s="94"/>
      <c r="HG83" s="94"/>
      <c r="HH83" s="94"/>
      <c r="HI83" s="94"/>
      <c r="HJ83" s="94"/>
      <c r="HK83" s="94"/>
      <c r="HL83" s="94"/>
      <c r="HM83" s="94"/>
      <c r="HN83" s="94"/>
      <c r="HO83" s="94"/>
      <c r="HP83" s="94"/>
      <c r="HQ83" s="94"/>
      <c r="HR83" s="94"/>
      <c r="HS83" s="94"/>
      <c r="HT83" s="94"/>
      <c r="HU83" s="94"/>
      <c r="HV83" s="94"/>
      <c r="HW83" s="94"/>
      <c r="HX83" s="94"/>
      <c r="HY83" s="94"/>
      <c r="HZ83" s="94"/>
      <c r="IA83" s="94"/>
      <c r="IB83" s="94"/>
      <c r="IC83" s="94"/>
      <c r="ID83" s="94"/>
      <c r="IE83" s="94"/>
      <c r="IF83" s="94"/>
      <c r="IG83" s="94"/>
      <c r="IH83" s="94"/>
      <c r="II83" s="94"/>
      <c r="IJ83" s="94"/>
      <c r="IK83" s="94"/>
      <c r="IL83" s="94"/>
      <c r="IM83" s="94"/>
      <c r="IN83" s="94"/>
      <c r="IO83" s="94"/>
      <c r="IP83" s="94"/>
      <c r="IQ83" s="94"/>
      <c r="IR83" s="94"/>
      <c r="IS83" s="94"/>
      <c r="IT83" s="94"/>
      <c r="IU83" s="94"/>
      <c r="IV83" s="94"/>
    </row>
    <row r="84" spans="1:256" s="87" customFormat="1" ht="25.5" customHeight="1">
      <c r="A84" s="176" t="s">
        <v>351</v>
      </c>
      <c r="B84" s="68" t="s">
        <v>132</v>
      </c>
      <c r="C84" s="95">
        <f t="shared" si="24"/>
        <v>0</v>
      </c>
      <c r="D84" s="88">
        <v>0</v>
      </c>
      <c r="E84" s="88">
        <v>0</v>
      </c>
      <c r="F84" s="88">
        <v>0</v>
      </c>
      <c r="G84" s="88">
        <v>0</v>
      </c>
      <c r="H84" s="88">
        <v>0</v>
      </c>
      <c r="I84" s="88">
        <v>0</v>
      </c>
      <c r="J84" s="88">
        <v>0</v>
      </c>
      <c r="K84" s="88">
        <v>0</v>
      </c>
      <c r="L84" s="88">
        <v>0</v>
      </c>
      <c r="M84" s="88">
        <v>0</v>
      </c>
      <c r="N84" s="88">
        <v>0</v>
      </c>
      <c r="O84" s="179">
        <v>0</v>
      </c>
      <c r="P84" s="158"/>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c r="FY84" s="94"/>
      <c r="FZ84" s="94"/>
      <c r="GA84" s="94"/>
      <c r="GB84" s="94"/>
      <c r="GC84" s="94"/>
      <c r="GD84" s="94"/>
      <c r="GE84" s="94"/>
      <c r="GF84" s="94"/>
      <c r="GG84" s="94"/>
      <c r="GH84" s="94"/>
      <c r="GI84" s="94"/>
      <c r="GJ84" s="94"/>
      <c r="GK84" s="94"/>
      <c r="GL84" s="94"/>
      <c r="GM84" s="94"/>
      <c r="GN84" s="94"/>
      <c r="GO84" s="94"/>
      <c r="GP84" s="94"/>
      <c r="GQ84" s="94"/>
      <c r="GR84" s="94"/>
      <c r="GS84" s="94"/>
      <c r="GT84" s="94"/>
      <c r="GU84" s="94"/>
      <c r="GV84" s="94"/>
      <c r="GW84" s="94"/>
      <c r="GX84" s="94"/>
      <c r="GY84" s="94"/>
      <c r="GZ84" s="94"/>
      <c r="HA84" s="94"/>
      <c r="HB84" s="94"/>
      <c r="HC84" s="94"/>
      <c r="HD84" s="94"/>
      <c r="HE84" s="94"/>
      <c r="HF84" s="94"/>
      <c r="HG84" s="94"/>
      <c r="HH84" s="94"/>
      <c r="HI84" s="94"/>
      <c r="HJ84" s="94"/>
      <c r="HK84" s="94"/>
      <c r="HL84" s="94"/>
      <c r="HM84" s="94"/>
      <c r="HN84" s="94"/>
      <c r="HO84" s="94"/>
      <c r="HP84" s="94"/>
      <c r="HQ84" s="94"/>
      <c r="HR84" s="94"/>
      <c r="HS84" s="94"/>
      <c r="HT84" s="94"/>
      <c r="HU84" s="94"/>
      <c r="HV84" s="94"/>
      <c r="HW84" s="94"/>
      <c r="HX84" s="94"/>
      <c r="HY84" s="94"/>
      <c r="HZ84" s="94"/>
      <c r="IA84" s="94"/>
      <c r="IB84" s="94"/>
      <c r="IC84" s="94"/>
      <c r="ID84" s="94"/>
      <c r="IE84" s="94"/>
      <c r="IF84" s="94"/>
      <c r="IG84" s="94"/>
      <c r="IH84" s="94"/>
      <c r="II84" s="94"/>
      <c r="IJ84" s="94"/>
      <c r="IK84" s="94"/>
      <c r="IL84" s="94"/>
      <c r="IM84" s="94"/>
      <c r="IN84" s="94"/>
      <c r="IO84" s="94"/>
      <c r="IP84" s="94"/>
      <c r="IQ84" s="94"/>
      <c r="IR84" s="94"/>
      <c r="IS84" s="94"/>
      <c r="IT84" s="94"/>
      <c r="IU84" s="94"/>
      <c r="IV84" s="94"/>
    </row>
    <row r="85" spans="1:256" s="109" customFormat="1" ht="25.5" customHeight="1">
      <c r="A85" s="202" t="s">
        <v>352</v>
      </c>
      <c r="B85" s="96" t="s">
        <v>133</v>
      </c>
      <c r="C85" s="112">
        <f t="shared" si="24"/>
        <v>93212235.73999998</v>
      </c>
      <c r="D85" s="86">
        <f>SUM(D86:D88)</f>
        <v>11684490.634503458</v>
      </c>
      <c r="E85" s="86">
        <f t="shared" ref="E85:O85" si="28">SUM(E86:E88)</f>
        <v>9481677.2866845243</v>
      </c>
      <c r="F85" s="86">
        <f t="shared" si="28"/>
        <v>7734997.1844915366</v>
      </c>
      <c r="G85" s="86">
        <f t="shared" si="28"/>
        <v>6439984.0611380395</v>
      </c>
      <c r="H85" s="86">
        <f t="shared" si="28"/>
        <v>7088513.6145305652</v>
      </c>
      <c r="I85" s="86">
        <f t="shared" si="28"/>
        <v>5248725.2372881174</v>
      </c>
      <c r="J85" s="86">
        <f t="shared" si="28"/>
        <v>7850872.5783267906</v>
      </c>
      <c r="K85" s="86">
        <f t="shared" si="28"/>
        <v>7183020.2387969512</v>
      </c>
      <c r="L85" s="86">
        <f t="shared" si="28"/>
        <v>6699778.3072599517</v>
      </c>
      <c r="M85" s="86">
        <f t="shared" si="28"/>
        <v>7911881.8907008655</v>
      </c>
      <c r="N85" s="86">
        <f t="shared" si="28"/>
        <v>7428187.0144492527</v>
      </c>
      <c r="O85" s="182">
        <f t="shared" si="28"/>
        <v>8460107.6918299384</v>
      </c>
      <c r="P85" s="16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1"/>
      <c r="ET85" s="101"/>
      <c r="EU85" s="101"/>
      <c r="EV85" s="101"/>
      <c r="EW85" s="101"/>
      <c r="EX85" s="101"/>
      <c r="EY85" s="101"/>
      <c r="EZ85" s="101"/>
      <c r="FA85" s="101"/>
      <c r="FB85" s="101"/>
      <c r="FC85" s="101"/>
      <c r="FD85" s="101"/>
      <c r="FE85" s="101"/>
      <c r="FF85" s="101"/>
      <c r="FG85" s="101"/>
      <c r="FH85" s="101"/>
      <c r="FI85" s="101"/>
      <c r="FJ85" s="101"/>
      <c r="FK85" s="101"/>
      <c r="FL85" s="101"/>
      <c r="FM85" s="101"/>
      <c r="FN85" s="101"/>
      <c r="FO85" s="101"/>
      <c r="FP85" s="101"/>
      <c r="FQ85" s="101"/>
      <c r="FR85" s="101"/>
      <c r="FS85" s="101"/>
      <c r="FT85" s="101"/>
      <c r="FU85" s="101"/>
      <c r="FV85" s="101"/>
      <c r="FW85" s="101"/>
      <c r="FX85" s="101"/>
      <c r="FY85" s="101"/>
      <c r="FZ85" s="101"/>
      <c r="GA85" s="101"/>
      <c r="GB85" s="101"/>
      <c r="GC85" s="101"/>
      <c r="GD85" s="101"/>
      <c r="GE85" s="101"/>
      <c r="GF85" s="101"/>
      <c r="GG85" s="101"/>
      <c r="GH85" s="101"/>
      <c r="GI85" s="101"/>
      <c r="GJ85" s="101"/>
      <c r="GK85" s="101"/>
      <c r="GL85" s="101"/>
      <c r="GM85" s="101"/>
      <c r="GN85" s="101"/>
      <c r="GO85" s="101"/>
      <c r="GP85" s="101"/>
      <c r="GQ85" s="101"/>
      <c r="GR85" s="101"/>
      <c r="GS85" s="101"/>
      <c r="GT85" s="101"/>
      <c r="GU85" s="101"/>
      <c r="GV85" s="101"/>
      <c r="GW85" s="101"/>
      <c r="GX85" s="101"/>
      <c r="GY85" s="101"/>
      <c r="GZ85" s="101"/>
      <c r="HA85" s="101"/>
      <c r="HB85" s="101"/>
      <c r="HC85" s="101"/>
      <c r="HD85" s="101"/>
      <c r="HE85" s="101"/>
      <c r="HF85" s="101"/>
      <c r="HG85" s="101"/>
      <c r="HH85" s="101"/>
      <c r="HI85" s="101"/>
      <c r="HJ85" s="101"/>
      <c r="HK85" s="101"/>
      <c r="HL85" s="101"/>
      <c r="HM85" s="101"/>
      <c r="HN85" s="101"/>
      <c r="HO85" s="101"/>
      <c r="HP85" s="101"/>
      <c r="HQ85" s="101"/>
      <c r="HR85" s="101"/>
      <c r="HS85" s="101"/>
      <c r="HT85" s="101"/>
      <c r="HU85" s="101"/>
      <c r="HV85" s="101"/>
      <c r="HW85" s="101"/>
      <c r="HX85" s="101"/>
      <c r="HY85" s="101"/>
      <c r="HZ85" s="101"/>
      <c r="IA85" s="101"/>
      <c r="IB85" s="101"/>
      <c r="IC85" s="101"/>
      <c r="ID85" s="101"/>
      <c r="IE85" s="101"/>
      <c r="IF85" s="101"/>
      <c r="IG85" s="101"/>
      <c r="IH85" s="101"/>
      <c r="II85" s="101"/>
      <c r="IJ85" s="101"/>
      <c r="IK85" s="101"/>
      <c r="IL85" s="101"/>
      <c r="IM85" s="101"/>
      <c r="IN85" s="101"/>
      <c r="IO85" s="101"/>
      <c r="IP85" s="101"/>
      <c r="IQ85" s="101"/>
      <c r="IR85" s="101"/>
      <c r="IS85" s="101"/>
      <c r="IT85" s="101"/>
      <c r="IU85" s="101"/>
      <c r="IV85" s="101"/>
    </row>
    <row r="86" spans="1:256" s="88" customFormat="1" ht="25.5" customHeight="1">
      <c r="A86" s="176" t="s">
        <v>353</v>
      </c>
      <c r="B86" s="113" t="s">
        <v>134</v>
      </c>
      <c r="C86" s="95">
        <f t="shared" si="24"/>
        <v>78949991.721377</v>
      </c>
      <c r="D86" s="114">
        <v>9896666.8006514572</v>
      </c>
      <c r="E86" s="114">
        <v>8030902.1379612237</v>
      </c>
      <c r="F86" s="114">
        <v>6551478.5567837432</v>
      </c>
      <c r="G86" s="114">
        <v>5454613.1661389126</v>
      </c>
      <c r="H86" s="114">
        <v>6003912.3269725386</v>
      </c>
      <c r="I86" s="114">
        <v>4445626.8079176042</v>
      </c>
      <c r="J86" s="114">
        <v>6649624.0557236299</v>
      </c>
      <c r="K86" s="114">
        <v>6083958.6550561022</v>
      </c>
      <c r="L86" s="114">
        <v>5674656.7410811298</v>
      </c>
      <c r="M86" s="114">
        <v>6701298.4380471632</v>
      </c>
      <c r="N86" s="114">
        <v>6291612.8836500393</v>
      </c>
      <c r="O86" s="188">
        <v>7165641.1513934527</v>
      </c>
      <c r="P86" s="162"/>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c r="DM86" s="114"/>
      <c r="DN86" s="114"/>
      <c r="DO86" s="114"/>
      <c r="DP86" s="114"/>
      <c r="DQ86" s="114"/>
      <c r="DR86" s="114"/>
      <c r="DS86" s="114"/>
      <c r="DT86" s="114"/>
      <c r="DU86" s="114"/>
      <c r="DV86" s="114"/>
      <c r="DW86" s="114"/>
      <c r="DX86" s="114"/>
      <c r="DY86" s="114"/>
      <c r="DZ86" s="114"/>
      <c r="EA86" s="114"/>
      <c r="EB86" s="114"/>
      <c r="EC86" s="114"/>
      <c r="ED86" s="114"/>
      <c r="EE86" s="114"/>
      <c r="EF86" s="114"/>
      <c r="EG86" s="114"/>
      <c r="EH86" s="114"/>
      <c r="EI86" s="114"/>
      <c r="EJ86" s="114"/>
      <c r="EK86" s="114"/>
      <c r="EL86" s="114"/>
      <c r="EM86" s="114"/>
      <c r="EN86" s="114"/>
      <c r="EO86" s="114"/>
      <c r="EP86" s="114"/>
      <c r="EQ86" s="114"/>
      <c r="ER86" s="114"/>
      <c r="ES86" s="114"/>
      <c r="ET86" s="114"/>
      <c r="EU86" s="114"/>
      <c r="EV86" s="114"/>
      <c r="EW86" s="114"/>
      <c r="EX86" s="114"/>
      <c r="EY86" s="114"/>
      <c r="EZ86" s="114"/>
      <c r="FA86" s="114"/>
      <c r="FB86" s="114"/>
      <c r="FC86" s="114"/>
      <c r="FD86" s="114"/>
      <c r="FE86" s="114"/>
      <c r="FF86" s="114"/>
      <c r="FG86" s="114"/>
      <c r="FH86" s="114"/>
      <c r="FI86" s="114"/>
      <c r="FJ86" s="114"/>
      <c r="FK86" s="114"/>
      <c r="FL86" s="114"/>
      <c r="FM86" s="114"/>
      <c r="FN86" s="114"/>
      <c r="FO86" s="114"/>
      <c r="FP86" s="114"/>
      <c r="FQ86" s="114"/>
      <c r="FR86" s="114"/>
      <c r="FS86" s="114"/>
      <c r="FT86" s="114"/>
      <c r="FU86" s="114"/>
      <c r="FV86" s="114"/>
      <c r="FW86" s="114"/>
      <c r="FX86" s="114"/>
      <c r="FY86" s="114"/>
      <c r="FZ86" s="114"/>
      <c r="GA86" s="114"/>
      <c r="GB86" s="114"/>
      <c r="GC86" s="114"/>
      <c r="GD86" s="114"/>
      <c r="GE86" s="114"/>
      <c r="GF86" s="114"/>
      <c r="GG86" s="114"/>
      <c r="GH86" s="114"/>
      <c r="GI86" s="114"/>
      <c r="GJ86" s="114"/>
      <c r="GK86" s="114"/>
      <c r="GL86" s="114"/>
      <c r="GM86" s="114"/>
      <c r="GN86" s="114"/>
      <c r="GO86" s="114"/>
      <c r="GP86" s="114"/>
      <c r="GQ86" s="114"/>
      <c r="GR86" s="114"/>
      <c r="GS86" s="114"/>
      <c r="GT86" s="114"/>
      <c r="GU86" s="114"/>
      <c r="GV86" s="114"/>
      <c r="GW86" s="114"/>
      <c r="GX86" s="114"/>
      <c r="GY86" s="114"/>
      <c r="GZ86" s="114"/>
      <c r="HA86" s="114"/>
      <c r="HB86" s="114"/>
      <c r="HC86" s="114"/>
      <c r="HD86" s="114"/>
      <c r="HE86" s="114"/>
      <c r="HF86" s="114"/>
      <c r="HG86" s="114"/>
      <c r="HH86" s="114"/>
      <c r="HI86" s="114"/>
      <c r="HJ86" s="114"/>
      <c r="HK86" s="114"/>
      <c r="HL86" s="114"/>
      <c r="HM86" s="114"/>
      <c r="HN86" s="114"/>
      <c r="HO86" s="114"/>
      <c r="HP86" s="114"/>
      <c r="HQ86" s="114"/>
      <c r="HR86" s="114"/>
      <c r="HS86" s="114"/>
      <c r="HT86" s="114"/>
      <c r="HU86" s="114"/>
      <c r="HV86" s="114"/>
      <c r="HW86" s="114"/>
      <c r="HX86" s="114"/>
      <c r="HY86" s="114"/>
      <c r="HZ86" s="114"/>
      <c r="IA86" s="114"/>
      <c r="IB86" s="114"/>
      <c r="IC86" s="114"/>
      <c r="ID86" s="114"/>
      <c r="IE86" s="114"/>
      <c r="IF86" s="114"/>
      <c r="IG86" s="114"/>
      <c r="IH86" s="114"/>
      <c r="II86" s="114"/>
      <c r="IJ86" s="114"/>
      <c r="IK86" s="114"/>
      <c r="IL86" s="114"/>
      <c r="IM86" s="114"/>
      <c r="IN86" s="114"/>
      <c r="IO86" s="114"/>
      <c r="IP86" s="114"/>
      <c r="IQ86" s="114"/>
      <c r="IR86" s="114"/>
      <c r="IS86" s="114"/>
      <c r="IT86" s="114"/>
      <c r="IU86" s="114"/>
      <c r="IV86" s="114"/>
    </row>
    <row r="87" spans="1:256" s="88" customFormat="1" ht="25.5" customHeight="1">
      <c r="A87" s="176" t="s">
        <v>354</v>
      </c>
      <c r="B87" s="113" t="s">
        <v>135</v>
      </c>
      <c r="C87" s="95">
        <f t="shared" si="24"/>
        <v>3911501.8960029418</v>
      </c>
      <c r="D87" s="114">
        <v>490320.89948118327</v>
      </c>
      <c r="E87" s="114">
        <v>397883.37217448832</v>
      </c>
      <c r="F87" s="114">
        <v>324586.74456761905</v>
      </c>
      <c r="G87" s="114">
        <v>270243.59694185975</v>
      </c>
      <c r="H87" s="114">
        <v>297458.09896050644</v>
      </c>
      <c r="I87" s="114">
        <v>220254.33200118807</v>
      </c>
      <c r="J87" s="114">
        <v>329449.26952572586</v>
      </c>
      <c r="K87" s="114">
        <v>301423.91779392574</v>
      </c>
      <c r="L87" s="114">
        <v>281145.44559090398</v>
      </c>
      <c r="M87" s="114">
        <v>332009.42741841567</v>
      </c>
      <c r="N87" s="114">
        <v>311711.94811728154</v>
      </c>
      <c r="O87" s="188">
        <v>355014.84342984483</v>
      </c>
      <c r="P87" s="162"/>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c r="DM87" s="114"/>
      <c r="DN87" s="114"/>
      <c r="DO87" s="114"/>
      <c r="DP87" s="114"/>
      <c r="DQ87" s="114"/>
      <c r="DR87" s="114"/>
      <c r="DS87" s="114"/>
      <c r="DT87" s="114"/>
      <c r="DU87" s="114"/>
      <c r="DV87" s="114"/>
      <c r="DW87" s="114"/>
      <c r="DX87" s="114"/>
      <c r="DY87" s="114"/>
      <c r="DZ87" s="114"/>
      <c r="EA87" s="114"/>
      <c r="EB87" s="114"/>
      <c r="EC87" s="114"/>
      <c r="ED87" s="114"/>
      <c r="EE87" s="114"/>
      <c r="EF87" s="114"/>
      <c r="EG87" s="114"/>
      <c r="EH87" s="114"/>
      <c r="EI87" s="114"/>
      <c r="EJ87" s="114"/>
      <c r="EK87" s="114"/>
      <c r="EL87" s="114"/>
      <c r="EM87" s="114"/>
      <c r="EN87" s="114"/>
      <c r="EO87" s="114"/>
      <c r="EP87" s="114"/>
      <c r="EQ87" s="114"/>
      <c r="ER87" s="114"/>
      <c r="ES87" s="114"/>
      <c r="ET87" s="114"/>
      <c r="EU87" s="114"/>
      <c r="EV87" s="114"/>
      <c r="EW87" s="114"/>
      <c r="EX87" s="114"/>
      <c r="EY87" s="114"/>
      <c r="EZ87" s="114"/>
      <c r="FA87" s="114"/>
      <c r="FB87" s="114"/>
      <c r="FC87" s="114"/>
      <c r="FD87" s="114"/>
      <c r="FE87" s="114"/>
      <c r="FF87" s="114"/>
      <c r="FG87" s="114"/>
      <c r="FH87" s="114"/>
      <c r="FI87" s="114"/>
      <c r="FJ87" s="114"/>
      <c r="FK87" s="114"/>
      <c r="FL87" s="114"/>
      <c r="FM87" s="114"/>
      <c r="FN87" s="114"/>
      <c r="FO87" s="114"/>
      <c r="FP87" s="114"/>
      <c r="FQ87" s="114"/>
      <c r="FR87" s="114"/>
      <c r="FS87" s="114"/>
      <c r="FT87" s="114"/>
      <c r="FU87" s="114"/>
      <c r="FV87" s="114"/>
      <c r="FW87" s="114"/>
      <c r="FX87" s="114"/>
      <c r="FY87" s="114"/>
      <c r="FZ87" s="114"/>
      <c r="GA87" s="114"/>
      <c r="GB87" s="114"/>
      <c r="GC87" s="114"/>
      <c r="GD87" s="114"/>
      <c r="GE87" s="114"/>
      <c r="GF87" s="114"/>
      <c r="GG87" s="114"/>
      <c r="GH87" s="114"/>
      <c r="GI87" s="114"/>
      <c r="GJ87" s="114"/>
      <c r="GK87" s="114"/>
      <c r="GL87" s="114"/>
      <c r="GM87" s="114"/>
      <c r="GN87" s="114"/>
      <c r="GO87" s="114"/>
      <c r="GP87" s="114"/>
      <c r="GQ87" s="114"/>
      <c r="GR87" s="114"/>
      <c r="GS87" s="114"/>
      <c r="GT87" s="114"/>
      <c r="GU87" s="114"/>
      <c r="GV87" s="114"/>
      <c r="GW87" s="114"/>
      <c r="GX87" s="114"/>
      <c r="GY87" s="114"/>
      <c r="GZ87" s="114"/>
      <c r="HA87" s="114"/>
      <c r="HB87" s="114"/>
      <c r="HC87" s="114"/>
      <c r="HD87" s="114"/>
      <c r="HE87" s="114"/>
      <c r="HF87" s="114"/>
      <c r="HG87" s="114"/>
      <c r="HH87" s="114"/>
      <c r="HI87" s="114"/>
      <c r="HJ87" s="114"/>
      <c r="HK87" s="114"/>
      <c r="HL87" s="114"/>
      <c r="HM87" s="114"/>
      <c r="HN87" s="114"/>
      <c r="HO87" s="114"/>
      <c r="HP87" s="114"/>
      <c r="HQ87" s="114"/>
      <c r="HR87" s="114"/>
      <c r="HS87" s="114"/>
      <c r="HT87" s="114"/>
      <c r="HU87" s="114"/>
      <c r="HV87" s="114"/>
      <c r="HW87" s="114"/>
      <c r="HX87" s="114"/>
      <c r="HY87" s="114"/>
      <c r="HZ87" s="114"/>
      <c r="IA87" s="114"/>
      <c r="IB87" s="114"/>
      <c r="IC87" s="114"/>
      <c r="ID87" s="114"/>
      <c r="IE87" s="114"/>
      <c r="IF87" s="114"/>
      <c r="IG87" s="114"/>
      <c r="IH87" s="114"/>
      <c r="II87" s="114"/>
      <c r="IJ87" s="114"/>
      <c r="IK87" s="114"/>
      <c r="IL87" s="114"/>
      <c r="IM87" s="114"/>
      <c r="IN87" s="114"/>
      <c r="IO87" s="114"/>
      <c r="IP87" s="114"/>
      <c r="IQ87" s="114"/>
      <c r="IR87" s="114"/>
      <c r="IS87" s="114"/>
      <c r="IT87" s="114"/>
      <c r="IU87" s="114"/>
      <c r="IV87" s="114"/>
    </row>
    <row r="88" spans="1:256" s="88" customFormat="1" ht="25.5" customHeight="1">
      <c r="A88" s="176" t="s">
        <v>355</v>
      </c>
      <c r="B88" s="113" t="s">
        <v>136</v>
      </c>
      <c r="C88" s="95">
        <f t="shared" si="24"/>
        <v>10350742.122620055</v>
      </c>
      <c r="D88" s="114">
        <v>1297502.9343708185</v>
      </c>
      <c r="E88" s="114">
        <v>1052891.7765488131</v>
      </c>
      <c r="F88" s="114">
        <v>858931.88314017479</v>
      </c>
      <c r="G88" s="114">
        <v>715127.29805726791</v>
      </c>
      <c r="H88" s="114">
        <v>787143.18859751942</v>
      </c>
      <c r="I88" s="114">
        <v>582844.09736932535</v>
      </c>
      <c r="J88" s="88">
        <v>871799.25307743566</v>
      </c>
      <c r="K88" s="88">
        <v>797637.66594692331</v>
      </c>
      <c r="L88" s="88">
        <v>743976.12058791809</v>
      </c>
      <c r="M88" s="88">
        <v>878574.0252352868</v>
      </c>
      <c r="N88" s="88">
        <v>824862.18268193211</v>
      </c>
      <c r="O88" s="179">
        <v>939451.69700664131</v>
      </c>
      <c r="P88" s="162"/>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c r="DM88" s="114"/>
      <c r="DN88" s="114"/>
      <c r="DO88" s="114"/>
      <c r="DP88" s="114"/>
      <c r="DQ88" s="114"/>
      <c r="DR88" s="114"/>
      <c r="DS88" s="114"/>
      <c r="DT88" s="114"/>
      <c r="DU88" s="114"/>
      <c r="DV88" s="114"/>
      <c r="DW88" s="114"/>
      <c r="DX88" s="114"/>
      <c r="DY88" s="114"/>
      <c r="DZ88" s="114"/>
      <c r="EA88" s="114"/>
      <c r="EB88" s="114"/>
      <c r="EC88" s="114"/>
      <c r="ED88" s="114"/>
      <c r="EE88" s="114"/>
      <c r="EF88" s="114"/>
      <c r="EG88" s="114"/>
      <c r="EH88" s="114"/>
      <c r="EI88" s="114"/>
      <c r="EJ88" s="114"/>
      <c r="EK88" s="114"/>
      <c r="EL88" s="114"/>
      <c r="EM88" s="114"/>
      <c r="EN88" s="114"/>
      <c r="EO88" s="114"/>
      <c r="EP88" s="114"/>
      <c r="EQ88" s="114"/>
      <c r="ER88" s="114"/>
      <c r="ES88" s="114"/>
      <c r="ET88" s="114"/>
      <c r="EU88" s="114"/>
      <c r="EV88" s="114"/>
      <c r="EW88" s="114"/>
      <c r="EX88" s="114"/>
      <c r="EY88" s="114"/>
      <c r="EZ88" s="114"/>
      <c r="FA88" s="114"/>
      <c r="FB88" s="114"/>
      <c r="FC88" s="114"/>
      <c r="FD88" s="114"/>
      <c r="FE88" s="114"/>
      <c r="FF88" s="114"/>
      <c r="FG88" s="114"/>
      <c r="FH88" s="114"/>
      <c r="FI88" s="114"/>
      <c r="FJ88" s="114"/>
      <c r="FK88" s="114"/>
      <c r="FL88" s="114"/>
      <c r="FM88" s="114"/>
      <c r="FN88" s="114"/>
      <c r="FO88" s="114"/>
      <c r="FP88" s="114"/>
      <c r="FQ88" s="114"/>
      <c r="FR88" s="114"/>
      <c r="FS88" s="114"/>
      <c r="FT88" s="114"/>
      <c r="FU88" s="114"/>
      <c r="FV88" s="114"/>
      <c r="FW88" s="114"/>
      <c r="FX88" s="114"/>
      <c r="FY88" s="114"/>
      <c r="FZ88" s="114"/>
      <c r="GA88" s="114"/>
      <c r="GB88" s="114"/>
      <c r="GC88" s="114"/>
      <c r="GD88" s="114"/>
      <c r="GE88" s="114"/>
      <c r="GF88" s="114"/>
      <c r="GG88" s="114"/>
      <c r="GH88" s="114"/>
      <c r="GI88" s="114"/>
      <c r="GJ88" s="114"/>
      <c r="GK88" s="114"/>
      <c r="GL88" s="114"/>
      <c r="GM88" s="114"/>
      <c r="GN88" s="114"/>
      <c r="GO88" s="114"/>
      <c r="GP88" s="114"/>
      <c r="GQ88" s="114"/>
      <c r="GR88" s="114"/>
      <c r="GS88" s="114"/>
      <c r="GT88" s="114"/>
      <c r="GU88" s="114"/>
      <c r="GV88" s="114"/>
      <c r="GW88" s="114"/>
      <c r="GX88" s="114"/>
      <c r="GY88" s="114"/>
      <c r="GZ88" s="114"/>
      <c r="HA88" s="114"/>
      <c r="HB88" s="114"/>
      <c r="HC88" s="114"/>
      <c r="HD88" s="114"/>
      <c r="HE88" s="114"/>
      <c r="HF88" s="114"/>
      <c r="HG88" s="114"/>
      <c r="HH88" s="114"/>
      <c r="HI88" s="114"/>
      <c r="HJ88" s="114"/>
      <c r="HK88" s="114"/>
      <c r="HL88" s="114"/>
      <c r="HM88" s="114"/>
      <c r="HN88" s="114"/>
      <c r="HO88" s="114"/>
      <c r="HP88" s="114"/>
      <c r="HQ88" s="114"/>
      <c r="HR88" s="114"/>
      <c r="HS88" s="114"/>
      <c r="HT88" s="114"/>
      <c r="HU88" s="114"/>
      <c r="HV88" s="114"/>
      <c r="HW88" s="114"/>
      <c r="HX88" s="114"/>
      <c r="HY88" s="114"/>
      <c r="HZ88" s="114"/>
      <c r="IA88" s="114"/>
      <c r="IB88" s="114"/>
      <c r="IC88" s="114"/>
      <c r="ID88" s="114"/>
      <c r="IE88" s="114"/>
      <c r="IF88" s="114"/>
      <c r="IG88" s="114"/>
      <c r="IH88" s="114"/>
      <c r="II88" s="114"/>
      <c r="IJ88" s="114"/>
      <c r="IK88" s="114"/>
      <c r="IL88" s="114"/>
      <c r="IM88" s="114"/>
      <c r="IN88" s="114"/>
      <c r="IO88" s="114"/>
      <c r="IP88" s="114"/>
      <c r="IQ88" s="114"/>
      <c r="IR88" s="114"/>
      <c r="IS88" s="114"/>
      <c r="IT88" s="114"/>
      <c r="IU88" s="114"/>
      <c r="IV88" s="114"/>
    </row>
    <row r="89" spans="1:256" s="82" customFormat="1" ht="32.25" customHeight="1">
      <c r="A89" s="202" t="s">
        <v>356</v>
      </c>
      <c r="B89" s="96" t="s">
        <v>137</v>
      </c>
      <c r="C89" s="66">
        <f t="shared" si="24"/>
        <v>184951551.19999993</v>
      </c>
      <c r="D89" s="86">
        <f>SUM(D90:D96)</f>
        <v>23184345.388530493</v>
      </c>
      <c r="E89" s="86">
        <f t="shared" ref="E89:O89" si="29">SUM(E90:E96)</f>
        <v>18813527.089315042</v>
      </c>
      <c r="F89" s="86">
        <f t="shared" si="29"/>
        <v>15347767.559076276</v>
      </c>
      <c r="G89" s="86">
        <f t="shared" si="29"/>
        <v>12778204.83925618</v>
      </c>
      <c r="H89" s="86">
        <f t="shared" si="29"/>
        <v>14065016.017496355</v>
      </c>
      <c r="I89" s="86">
        <f t="shared" si="29"/>
        <v>10414511.214673556</v>
      </c>
      <c r="J89" s="86">
        <f t="shared" si="29"/>
        <v>15577687.307976196</v>
      </c>
      <c r="K89" s="86">
        <f t="shared" si="29"/>
        <v>14252535.892091997</v>
      </c>
      <c r="L89" s="86">
        <f t="shared" si="29"/>
        <v>13293688.117085798</v>
      </c>
      <c r="M89" s="86">
        <f t="shared" si="29"/>
        <v>15698741.876313172</v>
      </c>
      <c r="N89" s="86">
        <f t="shared" si="29"/>
        <v>14738995.369215526</v>
      </c>
      <c r="O89" s="182">
        <f t="shared" si="29"/>
        <v>16786530.528969355</v>
      </c>
      <c r="P89" s="153"/>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c r="EN89" s="81"/>
      <c r="EO89" s="81"/>
      <c r="EP89" s="81"/>
      <c r="EQ89" s="81"/>
      <c r="ER89" s="81"/>
      <c r="ES89" s="81"/>
      <c r="ET89" s="81"/>
      <c r="EU89" s="81"/>
      <c r="EV89" s="81"/>
      <c r="EW89" s="81"/>
      <c r="EX89" s="81"/>
      <c r="EY89" s="81"/>
      <c r="EZ89" s="81"/>
      <c r="FA89" s="81"/>
      <c r="FB89" s="81"/>
      <c r="FC89" s="81"/>
      <c r="FD89" s="81"/>
      <c r="FE89" s="81"/>
      <c r="FF89" s="81"/>
      <c r="FG89" s="81"/>
      <c r="FH89" s="81"/>
      <c r="FI89" s="81"/>
      <c r="FJ89" s="81"/>
      <c r="FK89" s="81"/>
      <c r="FL89" s="81"/>
      <c r="FM89" s="81"/>
      <c r="FN89" s="81"/>
      <c r="FO89" s="81"/>
      <c r="FP89" s="81"/>
      <c r="FQ89" s="81"/>
      <c r="FR89" s="81"/>
      <c r="FS89" s="81"/>
      <c r="FT89" s="81"/>
      <c r="FU89" s="81"/>
      <c r="FV89" s="81"/>
      <c r="FW89" s="81"/>
      <c r="FX89" s="81"/>
      <c r="FY89" s="81"/>
      <c r="FZ89" s="81"/>
      <c r="GA89" s="81"/>
      <c r="GB89" s="81"/>
      <c r="GC89" s="81"/>
      <c r="GD89" s="81"/>
      <c r="GE89" s="81"/>
      <c r="GF89" s="81"/>
      <c r="GG89" s="81"/>
      <c r="GH89" s="81"/>
      <c r="GI89" s="81"/>
      <c r="GJ89" s="81"/>
      <c r="GK89" s="81"/>
      <c r="GL89" s="81"/>
      <c r="GM89" s="81"/>
      <c r="GN89" s="81"/>
      <c r="GO89" s="81"/>
      <c r="GP89" s="81"/>
      <c r="GQ89" s="81"/>
      <c r="GR89" s="81"/>
      <c r="GS89" s="81"/>
      <c r="GT89" s="81"/>
      <c r="GU89" s="81"/>
      <c r="GV89" s="81"/>
      <c r="GW89" s="81"/>
      <c r="GX89" s="81"/>
      <c r="GY89" s="81"/>
      <c r="GZ89" s="81"/>
      <c r="HA89" s="81"/>
      <c r="HB89" s="81"/>
      <c r="HC89" s="81"/>
      <c r="HD89" s="81"/>
      <c r="HE89" s="81"/>
      <c r="HF89" s="81"/>
      <c r="HG89" s="81"/>
      <c r="HH89" s="81"/>
      <c r="HI89" s="81"/>
      <c r="HJ89" s="81"/>
      <c r="HK89" s="81"/>
      <c r="HL89" s="81"/>
      <c r="HM89" s="81"/>
      <c r="HN89" s="81"/>
      <c r="HO89" s="81"/>
      <c r="HP89" s="81"/>
      <c r="HQ89" s="81"/>
      <c r="HR89" s="81"/>
      <c r="HS89" s="81"/>
      <c r="HT89" s="81"/>
      <c r="HU89" s="81"/>
      <c r="HV89" s="81"/>
      <c r="HW89" s="81"/>
      <c r="HX89" s="81"/>
      <c r="HY89" s="81"/>
      <c r="HZ89" s="81"/>
      <c r="IA89" s="81"/>
      <c r="IB89" s="81"/>
      <c r="IC89" s="81"/>
      <c r="ID89" s="81"/>
      <c r="IE89" s="81"/>
      <c r="IF89" s="81"/>
      <c r="IG89" s="81"/>
      <c r="IH89" s="81"/>
      <c r="II89" s="81"/>
      <c r="IJ89" s="81"/>
      <c r="IK89" s="81"/>
      <c r="IL89" s="81"/>
      <c r="IM89" s="81"/>
      <c r="IN89" s="81"/>
      <c r="IO89" s="81"/>
      <c r="IP89" s="81"/>
      <c r="IQ89" s="81"/>
      <c r="IR89" s="81"/>
      <c r="IS89" s="81"/>
      <c r="IT89" s="81"/>
      <c r="IU89" s="81"/>
      <c r="IV89" s="81"/>
    </row>
    <row r="90" spans="1:256" s="88" customFormat="1" ht="25.5" customHeight="1">
      <c r="A90" s="176" t="s">
        <v>357</v>
      </c>
      <c r="B90" s="113" t="s">
        <v>138</v>
      </c>
      <c r="C90" s="95">
        <f t="shared" si="24"/>
        <v>1291992.8599561932</v>
      </c>
      <c r="D90" s="114">
        <v>161955.97447219302</v>
      </c>
      <c r="E90" s="114">
        <v>131423.29714068098</v>
      </c>
      <c r="F90" s="114">
        <v>107212.9753653769</v>
      </c>
      <c r="G90" s="114">
        <v>89263.103273592147</v>
      </c>
      <c r="H90" s="114">
        <v>98252.218766872349</v>
      </c>
      <c r="I90" s="114">
        <v>72751.345106274181</v>
      </c>
      <c r="J90" s="114">
        <v>108819.09692539775</v>
      </c>
      <c r="K90" s="114">
        <v>99562.15284152879</v>
      </c>
      <c r="L90" s="114">
        <v>92864.050170558083</v>
      </c>
      <c r="M90" s="114">
        <v>109664.73264427493</v>
      </c>
      <c r="N90" s="114">
        <v>102960.35181322591</v>
      </c>
      <c r="O90" s="188">
        <v>117263.56143621831</v>
      </c>
      <c r="P90" s="162"/>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c r="IS90" s="114"/>
      <c r="IT90" s="114"/>
      <c r="IU90" s="114"/>
      <c r="IV90" s="114"/>
    </row>
    <row r="91" spans="1:256" s="88" customFormat="1" ht="25.5" customHeight="1">
      <c r="A91" s="176" t="s">
        <v>358</v>
      </c>
      <c r="B91" s="113" t="s">
        <v>139</v>
      </c>
      <c r="C91" s="95">
        <f t="shared" si="24"/>
        <v>1146429.5577509436</v>
      </c>
      <c r="D91" s="114">
        <v>143709.08845082534</v>
      </c>
      <c r="E91" s="114">
        <v>116616.39710940067</v>
      </c>
      <c r="F91" s="114">
        <v>95133.748600947671</v>
      </c>
      <c r="G91" s="114">
        <v>79206.211722323947</v>
      </c>
      <c r="H91" s="114">
        <v>87182.562071413937</v>
      </c>
      <c r="I91" s="114">
        <v>64554.762631428246</v>
      </c>
      <c r="J91" s="88">
        <v>96558.915323472276</v>
      </c>
      <c r="K91" s="88">
        <v>88344.911484043201</v>
      </c>
      <c r="L91" s="88">
        <v>82401.455354485544</v>
      </c>
      <c r="M91" s="88">
        <v>97309.276887578424</v>
      </c>
      <c r="N91" s="88">
        <v>91360.249931350481</v>
      </c>
      <c r="O91" s="179">
        <v>104051.97818367396</v>
      </c>
      <c r="P91" s="162"/>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c r="DM91" s="114"/>
      <c r="DN91" s="114"/>
      <c r="DO91" s="114"/>
      <c r="DP91" s="114"/>
      <c r="DQ91" s="114"/>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c r="GI91" s="114"/>
      <c r="GJ91" s="114"/>
      <c r="GK91" s="114"/>
      <c r="GL91" s="114"/>
      <c r="GM91" s="114"/>
      <c r="GN91" s="114"/>
      <c r="GO91" s="114"/>
      <c r="GP91" s="114"/>
      <c r="GQ91" s="114"/>
      <c r="GR91" s="114"/>
      <c r="GS91" s="114"/>
      <c r="GT91" s="114"/>
      <c r="GU91" s="114"/>
      <c r="GV91" s="114"/>
      <c r="GW91" s="114"/>
      <c r="GX91" s="114"/>
      <c r="GY91" s="114"/>
      <c r="GZ91" s="114"/>
      <c r="HA91" s="114"/>
      <c r="HB91" s="114"/>
      <c r="HC91" s="114"/>
      <c r="HD91" s="114"/>
      <c r="HE91" s="114"/>
      <c r="HF91" s="114"/>
      <c r="HG91" s="114"/>
      <c r="HH91" s="114"/>
      <c r="HI91" s="114"/>
      <c r="HJ91" s="114"/>
      <c r="HK91" s="114"/>
      <c r="HL91" s="114"/>
      <c r="HM91" s="114"/>
      <c r="HN91" s="114"/>
      <c r="HO91" s="114"/>
      <c r="HP91" s="114"/>
      <c r="HQ91" s="114"/>
      <c r="HR91" s="114"/>
      <c r="HS91" s="114"/>
      <c r="HT91" s="114"/>
      <c r="HU91" s="114"/>
      <c r="HV91" s="114"/>
      <c r="HW91" s="114"/>
      <c r="HX91" s="114"/>
      <c r="HY91" s="114"/>
      <c r="HZ91" s="114"/>
      <c r="IA91" s="114"/>
      <c r="IB91" s="114"/>
      <c r="IC91" s="114"/>
      <c r="ID91" s="114"/>
      <c r="IE91" s="114"/>
      <c r="IF91" s="114"/>
      <c r="IG91" s="114"/>
      <c r="IH91" s="114"/>
      <c r="II91" s="114"/>
      <c r="IJ91" s="114"/>
      <c r="IK91" s="114"/>
      <c r="IL91" s="114"/>
      <c r="IM91" s="114"/>
      <c r="IN91" s="114"/>
      <c r="IO91" s="114"/>
      <c r="IP91" s="114"/>
      <c r="IQ91" s="114"/>
      <c r="IR91" s="114"/>
      <c r="IS91" s="114"/>
      <c r="IT91" s="114"/>
      <c r="IU91" s="114"/>
      <c r="IV91" s="114"/>
    </row>
    <row r="92" spans="1:256" s="88" customFormat="1" ht="25.5" customHeight="1">
      <c r="A92" s="176" t="s">
        <v>524</v>
      </c>
      <c r="B92" s="113" t="s">
        <v>140</v>
      </c>
      <c r="C92" s="95">
        <f t="shared" si="24"/>
        <v>904532.98297416733</v>
      </c>
      <c r="D92" s="114">
        <v>113386.4785481771</v>
      </c>
      <c r="E92" s="114">
        <v>92010.343616752783</v>
      </c>
      <c r="F92" s="114">
        <v>75060.532783492672</v>
      </c>
      <c r="G92" s="114">
        <v>62493.705326151052</v>
      </c>
      <c r="H92" s="114">
        <v>68787.046182316248</v>
      </c>
      <c r="I92" s="114">
        <v>50933.711202237231</v>
      </c>
      <c r="J92" s="88">
        <v>76184.989404525419</v>
      </c>
      <c r="K92" s="88">
        <v>69704.139931649115</v>
      </c>
      <c r="L92" s="88">
        <v>65014.75272447383</v>
      </c>
      <c r="M92" s="88">
        <v>76777.024719125679</v>
      </c>
      <c r="N92" s="88">
        <v>72083.242129406717</v>
      </c>
      <c r="O92" s="179">
        <v>82097.016405859613</v>
      </c>
      <c r="P92" s="162"/>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c r="DM92" s="114"/>
      <c r="DN92" s="114"/>
      <c r="DO92" s="114"/>
      <c r="DP92" s="114"/>
      <c r="DQ92" s="114"/>
      <c r="DR92" s="114"/>
      <c r="DS92" s="114"/>
      <c r="DT92" s="114"/>
      <c r="DU92" s="114"/>
      <c r="DV92" s="114"/>
      <c r="DW92" s="114"/>
      <c r="DX92" s="114"/>
      <c r="DY92" s="114"/>
      <c r="DZ92" s="114"/>
      <c r="EA92" s="114"/>
      <c r="EB92" s="114"/>
      <c r="EC92" s="114"/>
      <c r="ED92" s="114"/>
      <c r="EE92" s="114"/>
      <c r="EF92" s="114"/>
      <c r="EG92" s="114"/>
      <c r="EH92" s="114"/>
      <c r="EI92" s="114"/>
      <c r="EJ92" s="114"/>
      <c r="EK92" s="114"/>
      <c r="EL92" s="114"/>
      <c r="EM92" s="114"/>
      <c r="EN92" s="114"/>
      <c r="EO92" s="114"/>
      <c r="EP92" s="114"/>
      <c r="EQ92" s="114"/>
      <c r="ER92" s="114"/>
      <c r="ES92" s="114"/>
      <c r="ET92" s="114"/>
      <c r="EU92" s="114"/>
      <c r="EV92" s="114"/>
      <c r="EW92" s="114"/>
      <c r="EX92" s="114"/>
      <c r="EY92" s="114"/>
      <c r="EZ92" s="114"/>
      <c r="FA92" s="114"/>
      <c r="FB92" s="114"/>
      <c r="FC92" s="114"/>
      <c r="FD92" s="114"/>
      <c r="FE92" s="114"/>
      <c r="FF92" s="114"/>
      <c r="FG92" s="114"/>
      <c r="FH92" s="114"/>
      <c r="FI92" s="114"/>
      <c r="FJ92" s="114"/>
      <c r="FK92" s="114"/>
      <c r="FL92" s="114"/>
      <c r="FM92" s="114"/>
      <c r="FN92" s="114"/>
      <c r="FO92" s="114"/>
      <c r="FP92" s="114"/>
      <c r="FQ92" s="114"/>
      <c r="FR92" s="114"/>
      <c r="FS92" s="114"/>
      <c r="FT92" s="114"/>
      <c r="FU92" s="114"/>
      <c r="FV92" s="114"/>
      <c r="FW92" s="114"/>
      <c r="FX92" s="114"/>
      <c r="FY92" s="114"/>
      <c r="FZ92" s="114"/>
      <c r="GA92" s="114"/>
      <c r="GB92" s="114"/>
      <c r="GC92" s="114"/>
      <c r="GD92" s="114"/>
      <c r="GE92" s="114"/>
      <c r="GF92" s="114"/>
      <c r="GG92" s="114"/>
      <c r="GH92" s="114"/>
      <c r="GI92" s="114"/>
      <c r="GJ92" s="114"/>
      <c r="GK92" s="114"/>
      <c r="GL92" s="114"/>
      <c r="GM92" s="114"/>
      <c r="GN92" s="114"/>
      <c r="GO92" s="114"/>
      <c r="GP92" s="114"/>
      <c r="GQ92" s="114"/>
      <c r="GR92" s="114"/>
      <c r="GS92" s="114"/>
      <c r="GT92" s="114"/>
      <c r="GU92" s="114"/>
      <c r="GV92" s="114"/>
      <c r="GW92" s="114"/>
      <c r="GX92" s="114"/>
      <c r="GY92" s="114"/>
      <c r="GZ92" s="114"/>
      <c r="HA92" s="114"/>
      <c r="HB92" s="114"/>
      <c r="HC92" s="114"/>
      <c r="HD92" s="114"/>
      <c r="HE92" s="114"/>
      <c r="HF92" s="114"/>
      <c r="HG92" s="114"/>
      <c r="HH92" s="114"/>
      <c r="HI92" s="114"/>
      <c r="HJ92" s="114"/>
      <c r="HK92" s="114"/>
      <c r="HL92" s="114"/>
      <c r="HM92" s="114"/>
      <c r="HN92" s="114"/>
      <c r="HO92" s="114"/>
      <c r="HP92" s="114"/>
      <c r="HQ92" s="114"/>
      <c r="HR92" s="114"/>
      <c r="HS92" s="114"/>
      <c r="HT92" s="114"/>
      <c r="HU92" s="114"/>
      <c r="HV92" s="114"/>
      <c r="HW92" s="114"/>
      <c r="HX92" s="114"/>
      <c r="HY92" s="114"/>
      <c r="HZ92" s="114"/>
      <c r="IA92" s="114"/>
      <c r="IB92" s="114"/>
      <c r="IC92" s="114"/>
      <c r="ID92" s="114"/>
      <c r="IE92" s="114"/>
      <c r="IF92" s="114"/>
      <c r="IG92" s="114"/>
      <c r="IH92" s="114"/>
      <c r="II92" s="114"/>
      <c r="IJ92" s="114"/>
      <c r="IK92" s="114"/>
      <c r="IL92" s="114"/>
      <c r="IM92" s="114"/>
      <c r="IN92" s="114"/>
      <c r="IO92" s="114"/>
      <c r="IP92" s="114"/>
      <c r="IQ92" s="114"/>
      <c r="IR92" s="114"/>
      <c r="IS92" s="114"/>
      <c r="IT92" s="114"/>
      <c r="IU92" s="114"/>
      <c r="IV92" s="114"/>
    </row>
    <row r="93" spans="1:256" s="88" customFormat="1" ht="25.5" customHeight="1">
      <c r="A93" s="176" t="s">
        <v>359</v>
      </c>
      <c r="B93" s="113" t="s">
        <v>141</v>
      </c>
      <c r="C93" s="95">
        <f t="shared" si="24"/>
        <v>149681321.8736963</v>
      </c>
      <c r="D93" s="114">
        <v>18763094.67001421</v>
      </c>
      <c r="E93" s="114">
        <v>15225790.676338324</v>
      </c>
      <c r="F93" s="114">
        <v>12420950.898479249</v>
      </c>
      <c r="G93" s="114">
        <v>10341403.351867257</v>
      </c>
      <c r="H93" s="114">
        <v>11382819.857493397</v>
      </c>
      <c r="I93" s="114">
        <v>8428465.6990796458</v>
      </c>
      <c r="J93" s="88">
        <v>12607024.990407214</v>
      </c>
      <c r="K93" s="88">
        <v>11534579.723928435</v>
      </c>
      <c r="L93" s="88">
        <v>10758584.056374498</v>
      </c>
      <c r="M93" s="88">
        <v>12704994.473171566</v>
      </c>
      <c r="N93" s="88">
        <v>11928271.461583011</v>
      </c>
      <c r="O93" s="179">
        <v>13585342.014959496</v>
      </c>
      <c r="P93" s="162"/>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c r="DM93" s="114"/>
      <c r="DN93" s="114"/>
      <c r="DO93" s="114"/>
      <c r="DP93" s="114"/>
      <c r="DQ93" s="114"/>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4"/>
      <c r="EN93" s="114"/>
      <c r="EO93" s="114"/>
      <c r="EP93" s="114"/>
      <c r="EQ93" s="114"/>
      <c r="ER93" s="114"/>
      <c r="ES93" s="114"/>
      <c r="ET93" s="114"/>
      <c r="EU93" s="114"/>
      <c r="EV93" s="114"/>
      <c r="EW93" s="114"/>
      <c r="EX93" s="114"/>
      <c r="EY93" s="114"/>
      <c r="EZ93" s="114"/>
      <c r="FA93" s="114"/>
      <c r="FB93" s="114"/>
      <c r="FC93" s="114"/>
      <c r="FD93" s="114"/>
      <c r="FE93" s="114"/>
      <c r="FF93" s="114"/>
      <c r="FG93" s="114"/>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c r="GI93" s="114"/>
      <c r="GJ93" s="114"/>
      <c r="GK93" s="114"/>
      <c r="GL93" s="114"/>
      <c r="GM93" s="114"/>
      <c r="GN93" s="114"/>
      <c r="GO93" s="114"/>
      <c r="GP93" s="114"/>
      <c r="GQ93" s="114"/>
      <c r="GR93" s="114"/>
      <c r="GS93" s="114"/>
      <c r="GT93" s="114"/>
      <c r="GU93" s="114"/>
      <c r="GV93" s="114"/>
      <c r="GW93" s="114"/>
      <c r="GX93" s="114"/>
      <c r="GY93" s="114"/>
      <c r="GZ93" s="114"/>
      <c r="HA93" s="114"/>
      <c r="HB93" s="114"/>
      <c r="HC93" s="114"/>
      <c r="HD93" s="114"/>
      <c r="HE93" s="114"/>
      <c r="HF93" s="114"/>
      <c r="HG93" s="114"/>
      <c r="HH93" s="114"/>
      <c r="HI93" s="114"/>
      <c r="HJ93" s="114"/>
      <c r="HK93" s="114"/>
      <c r="HL93" s="114"/>
      <c r="HM93" s="114"/>
      <c r="HN93" s="114"/>
      <c r="HO93" s="114"/>
      <c r="HP93" s="114"/>
      <c r="HQ93" s="114"/>
      <c r="HR93" s="114"/>
      <c r="HS93" s="114"/>
      <c r="HT93" s="114"/>
      <c r="HU93" s="114"/>
      <c r="HV93" s="114"/>
      <c r="HW93" s="114"/>
      <c r="HX93" s="114"/>
      <c r="HY93" s="114"/>
      <c r="HZ93" s="114"/>
      <c r="IA93" s="114"/>
      <c r="IB93" s="114"/>
      <c r="IC93" s="114"/>
      <c r="ID93" s="114"/>
      <c r="IE93" s="114"/>
      <c r="IF93" s="114"/>
      <c r="IG93" s="114"/>
      <c r="IH93" s="114"/>
      <c r="II93" s="114"/>
      <c r="IJ93" s="114"/>
      <c r="IK93" s="114"/>
      <c r="IL93" s="114"/>
      <c r="IM93" s="114"/>
      <c r="IN93" s="114"/>
      <c r="IO93" s="114"/>
      <c r="IP93" s="114"/>
      <c r="IQ93" s="114"/>
      <c r="IR93" s="114"/>
      <c r="IS93" s="114"/>
      <c r="IT93" s="114"/>
      <c r="IU93" s="114"/>
      <c r="IV93" s="114"/>
    </row>
    <row r="94" spans="1:256" s="88" customFormat="1" ht="25.5" customHeight="1">
      <c r="A94" s="176" t="s">
        <v>360</v>
      </c>
      <c r="B94" s="113" t="s">
        <v>142</v>
      </c>
      <c r="C94" s="95">
        <f t="shared" si="24"/>
        <v>265423.74690675421</v>
      </c>
      <c r="D94" s="114">
        <v>33271.825960246897</v>
      </c>
      <c r="E94" s="114">
        <v>26999.269917870908</v>
      </c>
      <c r="F94" s="114">
        <v>22025.562617632993</v>
      </c>
      <c r="G94" s="114">
        <v>18337.986273550083</v>
      </c>
      <c r="H94" s="114">
        <v>20184.687435416319</v>
      </c>
      <c r="I94" s="114">
        <v>14945.852418463346</v>
      </c>
      <c r="J94" s="88">
        <v>22355.520170543088</v>
      </c>
      <c r="K94" s="88">
        <v>20453.796980114526</v>
      </c>
      <c r="L94" s="88">
        <v>19077.755700632952</v>
      </c>
      <c r="M94" s="88">
        <v>22529.245434806675</v>
      </c>
      <c r="N94" s="88">
        <v>21151.914385990207</v>
      </c>
      <c r="O94" s="179">
        <v>24090.329611486199</v>
      </c>
      <c r="P94" s="162"/>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c r="DM94" s="114"/>
      <c r="DN94" s="114"/>
      <c r="DO94" s="114"/>
      <c r="DP94" s="114"/>
      <c r="DQ94" s="114"/>
      <c r="DR94" s="114"/>
      <c r="DS94" s="114"/>
      <c r="DT94" s="114"/>
      <c r="DU94" s="114"/>
      <c r="DV94" s="114"/>
      <c r="DW94" s="114"/>
      <c r="DX94" s="114"/>
      <c r="DY94" s="114"/>
      <c r="DZ94" s="114"/>
      <c r="EA94" s="114"/>
      <c r="EB94" s="114"/>
      <c r="EC94" s="114"/>
      <c r="ED94" s="114"/>
      <c r="EE94" s="114"/>
      <c r="EF94" s="114"/>
      <c r="EG94" s="114"/>
      <c r="EH94" s="114"/>
      <c r="EI94" s="114"/>
      <c r="EJ94" s="114"/>
      <c r="EK94" s="114"/>
      <c r="EL94" s="114"/>
      <c r="EM94" s="114"/>
      <c r="EN94" s="114"/>
      <c r="EO94" s="114"/>
      <c r="EP94" s="114"/>
      <c r="EQ94" s="114"/>
      <c r="ER94" s="114"/>
      <c r="ES94" s="114"/>
      <c r="ET94" s="114"/>
      <c r="EU94" s="114"/>
      <c r="EV94" s="114"/>
      <c r="EW94" s="114"/>
      <c r="EX94" s="114"/>
      <c r="EY94" s="114"/>
      <c r="EZ94" s="114"/>
      <c r="FA94" s="114"/>
      <c r="FB94" s="114"/>
      <c r="FC94" s="114"/>
      <c r="FD94" s="114"/>
      <c r="FE94" s="114"/>
      <c r="FF94" s="114"/>
      <c r="FG94" s="114"/>
      <c r="FH94" s="114"/>
      <c r="FI94" s="114"/>
      <c r="FJ94" s="114"/>
      <c r="FK94" s="114"/>
      <c r="FL94" s="114"/>
      <c r="FM94" s="114"/>
      <c r="FN94" s="114"/>
      <c r="FO94" s="114"/>
      <c r="FP94" s="114"/>
      <c r="FQ94" s="114"/>
      <c r="FR94" s="114"/>
      <c r="FS94" s="114"/>
      <c r="FT94" s="114"/>
      <c r="FU94" s="114"/>
      <c r="FV94" s="114"/>
      <c r="FW94" s="114"/>
      <c r="FX94" s="114"/>
      <c r="FY94" s="114"/>
      <c r="FZ94" s="114"/>
      <c r="GA94" s="114"/>
      <c r="GB94" s="114"/>
      <c r="GC94" s="114"/>
      <c r="GD94" s="114"/>
      <c r="GE94" s="114"/>
      <c r="GF94" s="114"/>
      <c r="GG94" s="114"/>
      <c r="GH94" s="114"/>
      <c r="GI94" s="114"/>
      <c r="GJ94" s="114"/>
      <c r="GK94" s="114"/>
      <c r="GL94" s="114"/>
      <c r="GM94" s="114"/>
      <c r="GN94" s="114"/>
      <c r="GO94" s="114"/>
      <c r="GP94" s="114"/>
      <c r="GQ94" s="114"/>
      <c r="GR94" s="114"/>
      <c r="GS94" s="114"/>
      <c r="GT94" s="114"/>
      <c r="GU94" s="114"/>
      <c r="GV94" s="114"/>
      <c r="GW94" s="114"/>
      <c r="GX94" s="114"/>
      <c r="GY94" s="114"/>
      <c r="GZ94" s="114"/>
      <c r="HA94" s="114"/>
      <c r="HB94" s="114"/>
      <c r="HC94" s="114"/>
      <c r="HD94" s="114"/>
      <c r="HE94" s="114"/>
      <c r="HF94" s="114"/>
      <c r="HG94" s="114"/>
      <c r="HH94" s="114"/>
      <c r="HI94" s="114"/>
      <c r="HJ94" s="114"/>
      <c r="HK94" s="114"/>
      <c r="HL94" s="114"/>
      <c r="HM94" s="114"/>
      <c r="HN94" s="114"/>
      <c r="HO94" s="114"/>
      <c r="HP94" s="114"/>
      <c r="HQ94" s="114"/>
      <c r="HR94" s="114"/>
      <c r="HS94" s="114"/>
      <c r="HT94" s="114"/>
      <c r="HU94" s="114"/>
      <c r="HV94" s="114"/>
      <c r="HW94" s="114"/>
      <c r="HX94" s="114"/>
      <c r="HY94" s="114"/>
      <c r="HZ94" s="114"/>
      <c r="IA94" s="114"/>
      <c r="IB94" s="114"/>
      <c r="IC94" s="114"/>
      <c r="ID94" s="114"/>
      <c r="IE94" s="114"/>
      <c r="IF94" s="114"/>
      <c r="IG94" s="114"/>
      <c r="IH94" s="114"/>
      <c r="II94" s="114"/>
      <c r="IJ94" s="114"/>
      <c r="IK94" s="114"/>
      <c r="IL94" s="114"/>
      <c r="IM94" s="114"/>
      <c r="IN94" s="114"/>
      <c r="IO94" s="114"/>
      <c r="IP94" s="114"/>
      <c r="IQ94" s="114"/>
      <c r="IR94" s="114"/>
      <c r="IS94" s="114"/>
      <c r="IT94" s="114"/>
      <c r="IU94" s="114"/>
      <c r="IV94" s="114"/>
    </row>
    <row r="95" spans="1:256" s="88" customFormat="1" ht="25.5" customHeight="1">
      <c r="A95" s="176" t="s">
        <v>361</v>
      </c>
      <c r="B95" s="113" t="s">
        <v>143</v>
      </c>
      <c r="C95" s="95">
        <f t="shared" si="24"/>
        <v>1274294.1655933443</v>
      </c>
      <c r="D95" s="114">
        <v>159737.37916779023</v>
      </c>
      <c r="E95" s="114">
        <v>129622.96151937598</v>
      </c>
      <c r="F95" s="114">
        <v>105744.29102389546</v>
      </c>
      <c r="G95" s="114">
        <v>88040.309842077128</v>
      </c>
      <c r="H95" s="114">
        <v>96906.285639590482</v>
      </c>
      <c r="I95" s="114">
        <v>71754.742213619058</v>
      </c>
      <c r="J95" s="114">
        <v>107328.41071727958</v>
      </c>
      <c r="K95" s="114">
        <v>98198.275247569618</v>
      </c>
      <c r="L95" s="114">
        <v>91591.928247747535</v>
      </c>
      <c r="M95" s="114">
        <v>108162.46227915818</v>
      </c>
      <c r="N95" s="114">
        <v>101549.923122238</v>
      </c>
      <c r="O95" s="188">
        <v>115657.19657300289</v>
      </c>
      <c r="P95" s="162"/>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c r="DM95" s="114"/>
      <c r="DN95" s="114"/>
      <c r="DO95" s="114"/>
      <c r="DP95" s="114"/>
      <c r="DQ95" s="114"/>
      <c r="DR95" s="114"/>
      <c r="DS95" s="114"/>
      <c r="DT95" s="114"/>
      <c r="DU95" s="114"/>
      <c r="DV95" s="114"/>
      <c r="DW95" s="114"/>
      <c r="DX95" s="114"/>
      <c r="DY95" s="114"/>
      <c r="DZ95" s="114"/>
      <c r="EA95" s="114"/>
      <c r="EB95" s="114"/>
      <c r="EC95" s="114"/>
      <c r="ED95" s="114"/>
      <c r="EE95" s="114"/>
      <c r="EF95" s="114"/>
      <c r="EG95" s="114"/>
      <c r="EH95" s="114"/>
      <c r="EI95" s="114"/>
      <c r="EJ95" s="114"/>
      <c r="EK95" s="114"/>
      <c r="EL95" s="114"/>
      <c r="EM95" s="114"/>
      <c r="EN95" s="114"/>
      <c r="EO95" s="114"/>
      <c r="EP95" s="114"/>
      <c r="EQ95" s="114"/>
      <c r="ER95" s="114"/>
      <c r="ES95" s="114"/>
      <c r="ET95" s="114"/>
      <c r="EU95" s="114"/>
      <c r="EV95" s="114"/>
      <c r="EW95" s="114"/>
      <c r="EX95" s="114"/>
      <c r="EY95" s="114"/>
      <c r="EZ95" s="114"/>
      <c r="FA95" s="114"/>
      <c r="FB95" s="114"/>
      <c r="FC95" s="114"/>
      <c r="FD95" s="114"/>
      <c r="FE95" s="114"/>
      <c r="FF95" s="114"/>
      <c r="FG95" s="114"/>
      <c r="FH95" s="114"/>
      <c r="FI95" s="114"/>
      <c r="FJ95" s="114"/>
      <c r="FK95" s="114"/>
      <c r="FL95" s="114"/>
      <c r="FM95" s="114"/>
      <c r="FN95" s="114"/>
      <c r="FO95" s="114"/>
      <c r="FP95" s="114"/>
      <c r="FQ95" s="114"/>
      <c r="FR95" s="114"/>
      <c r="FS95" s="114"/>
      <c r="FT95" s="114"/>
      <c r="FU95" s="114"/>
      <c r="FV95" s="114"/>
      <c r="FW95" s="114"/>
      <c r="FX95" s="114"/>
      <c r="FY95" s="114"/>
      <c r="FZ95" s="114"/>
      <c r="GA95" s="114"/>
      <c r="GB95" s="114"/>
      <c r="GC95" s="114"/>
      <c r="GD95" s="114"/>
      <c r="GE95" s="114"/>
      <c r="GF95" s="114"/>
      <c r="GG95" s="114"/>
      <c r="GH95" s="114"/>
      <c r="GI95" s="114"/>
      <c r="GJ95" s="114"/>
      <c r="GK95" s="114"/>
      <c r="GL95" s="114"/>
      <c r="GM95" s="114"/>
      <c r="GN95" s="114"/>
      <c r="GO95" s="114"/>
      <c r="GP95" s="114"/>
      <c r="GQ95" s="114"/>
      <c r="GR95" s="114"/>
      <c r="GS95" s="114"/>
      <c r="GT95" s="114"/>
      <c r="GU95" s="114"/>
      <c r="GV95" s="114"/>
      <c r="GW95" s="114"/>
      <c r="GX95" s="114"/>
      <c r="GY95" s="114"/>
      <c r="GZ95" s="114"/>
      <c r="HA95" s="114"/>
      <c r="HB95" s="114"/>
      <c r="HC95" s="114"/>
      <c r="HD95" s="114"/>
      <c r="HE95" s="114"/>
      <c r="HF95" s="114"/>
      <c r="HG95" s="114"/>
      <c r="HH95" s="114"/>
      <c r="HI95" s="114"/>
      <c r="HJ95" s="114"/>
      <c r="HK95" s="114"/>
      <c r="HL95" s="114"/>
      <c r="HM95" s="114"/>
      <c r="HN95" s="114"/>
      <c r="HO95" s="114"/>
      <c r="HP95" s="114"/>
      <c r="HQ95" s="114"/>
      <c r="HR95" s="114"/>
      <c r="HS95" s="114"/>
      <c r="HT95" s="114"/>
      <c r="HU95" s="114"/>
      <c r="HV95" s="114"/>
      <c r="HW95" s="114"/>
      <c r="HX95" s="114"/>
      <c r="HY95" s="114"/>
      <c r="HZ95" s="114"/>
      <c r="IA95" s="114"/>
      <c r="IB95" s="114"/>
      <c r="IC95" s="114"/>
      <c r="ID95" s="114"/>
      <c r="IE95" s="114"/>
      <c r="IF95" s="114"/>
      <c r="IG95" s="114"/>
      <c r="IH95" s="114"/>
      <c r="II95" s="114"/>
      <c r="IJ95" s="114"/>
      <c r="IK95" s="114"/>
      <c r="IL95" s="114"/>
      <c r="IM95" s="114"/>
      <c r="IN95" s="114"/>
      <c r="IO95" s="114"/>
      <c r="IP95" s="114"/>
      <c r="IQ95" s="114"/>
      <c r="IR95" s="114"/>
      <c r="IS95" s="114"/>
      <c r="IT95" s="114"/>
      <c r="IU95" s="114"/>
      <c r="IV95" s="114"/>
    </row>
    <row r="96" spans="1:256" s="88" customFormat="1" ht="25.5" customHeight="1">
      <c r="A96" s="176" t="s">
        <v>362</v>
      </c>
      <c r="B96" s="113" t="s">
        <v>144</v>
      </c>
      <c r="C96" s="95">
        <f t="shared" si="24"/>
        <v>30387556.013122231</v>
      </c>
      <c r="D96" s="114">
        <v>3809189.97191705</v>
      </c>
      <c r="E96" s="114">
        <v>3091064.1436726353</v>
      </c>
      <c r="F96" s="114">
        <v>2521639.5502056796</v>
      </c>
      <c r="G96" s="114">
        <v>2099460.1709512286</v>
      </c>
      <c r="H96" s="114">
        <v>2310883.3599073491</v>
      </c>
      <c r="I96" s="114">
        <v>1711105.1020218879</v>
      </c>
      <c r="J96" s="88">
        <v>2559415.3850277639</v>
      </c>
      <c r="K96" s="88">
        <v>2341692.8916786546</v>
      </c>
      <c r="L96" s="88">
        <v>2184154.1185134016</v>
      </c>
      <c r="M96" s="88">
        <v>2579304.6611766638</v>
      </c>
      <c r="N96" s="88">
        <v>2421618.2262503034</v>
      </c>
      <c r="O96" s="179">
        <v>2758028.4317996185</v>
      </c>
      <c r="P96" s="162"/>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c r="EP96" s="114"/>
      <c r="EQ96" s="114"/>
      <c r="ER96" s="114"/>
      <c r="ES96" s="114"/>
      <c r="ET96" s="114"/>
      <c r="EU96" s="114"/>
      <c r="EV96" s="114"/>
      <c r="EW96" s="114"/>
      <c r="EX96" s="114"/>
      <c r="EY96" s="114"/>
      <c r="EZ96" s="114"/>
      <c r="FA96" s="114"/>
      <c r="FB96" s="114"/>
      <c r="FC96" s="114"/>
      <c r="FD96" s="114"/>
      <c r="FE96" s="114"/>
      <c r="FF96" s="114"/>
      <c r="FG96" s="114"/>
      <c r="FH96" s="114"/>
      <c r="FI96" s="114"/>
      <c r="FJ96" s="114"/>
      <c r="FK96" s="114"/>
      <c r="FL96" s="114"/>
      <c r="FM96" s="114"/>
      <c r="FN96" s="114"/>
      <c r="FO96" s="114"/>
      <c r="FP96" s="114"/>
      <c r="FQ96" s="114"/>
      <c r="FR96" s="114"/>
      <c r="FS96" s="114"/>
      <c r="FT96" s="114"/>
      <c r="FU96" s="114"/>
      <c r="FV96" s="114"/>
      <c r="FW96" s="114"/>
      <c r="FX96" s="114"/>
      <c r="FY96" s="114"/>
      <c r="FZ96" s="114"/>
      <c r="GA96" s="114"/>
      <c r="GB96" s="114"/>
      <c r="GC96" s="114"/>
      <c r="GD96" s="114"/>
      <c r="GE96" s="114"/>
      <c r="GF96" s="114"/>
      <c r="GG96" s="114"/>
      <c r="GH96" s="114"/>
      <c r="GI96" s="114"/>
      <c r="GJ96" s="114"/>
      <c r="GK96" s="114"/>
      <c r="GL96" s="114"/>
      <c r="GM96" s="114"/>
      <c r="GN96" s="114"/>
      <c r="GO96" s="114"/>
      <c r="GP96" s="114"/>
      <c r="GQ96" s="114"/>
      <c r="GR96" s="114"/>
      <c r="GS96" s="114"/>
      <c r="GT96" s="114"/>
      <c r="GU96" s="114"/>
      <c r="GV96" s="114"/>
      <c r="GW96" s="114"/>
      <c r="GX96" s="114"/>
      <c r="GY96" s="114"/>
      <c r="GZ96" s="114"/>
      <c r="HA96" s="114"/>
      <c r="HB96" s="114"/>
      <c r="HC96" s="114"/>
      <c r="HD96" s="114"/>
      <c r="HE96" s="114"/>
      <c r="HF96" s="114"/>
      <c r="HG96" s="114"/>
      <c r="HH96" s="114"/>
      <c r="HI96" s="114"/>
      <c r="HJ96" s="114"/>
      <c r="HK96" s="114"/>
      <c r="HL96" s="114"/>
      <c r="HM96" s="114"/>
      <c r="HN96" s="114"/>
      <c r="HO96" s="114"/>
      <c r="HP96" s="114"/>
      <c r="HQ96" s="114"/>
      <c r="HR96" s="114"/>
      <c r="HS96" s="114"/>
      <c r="HT96" s="114"/>
      <c r="HU96" s="114"/>
      <c r="HV96" s="114"/>
      <c r="HW96" s="114"/>
      <c r="HX96" s="114"/>
      <c r="HY96" s="114"/>
      <c r="HZ96" s="114"/>
      <c r="IA96" s="114"/>
      <c r="IB96" s="114"/>
      <c r="IC96" s="114"/>
      <c r="ID96" s="114"/>
      <c r="IE96" s="114"/>
      <c r="IF96" s="114"/>
      <c r="IG96" s="114"/>
      <c r="IH96" s="114"/>
      <c r="II96" s="114"/>
      <c r="IJ96" s="114"/>
      <c r="IK96" s="114"/>
      <c r="IL96" s="114"/>
      <c r="IM96" s="114"/>
      <c r="IN96" s="114"/>
      <c r="IO96" s="114"/>
      <c r="IP96" s="114"/>
      <c r="IQ96" s="114"/>
      <c r="IR96" s="114"/>
      <c r="IS96" s="114"/>
      <c r="IT96" s="114"/>
      <c r="IU96" s="114"/>
      <c r="IV96" s="114"/>
    </row>
    <row r="97" spans="1:256" s="116" customFormat="1" ht="25.5" customHeight="1">
      <c r="A97" s="202" t="s">
        <v>363</v>
      </c>
      <c r="B97" s="96" t="s">
        <v>145</v>
      </c>
      <c r="C97" s="66">
        <f t="shared" si="24"/>
        <v>7477544.4800000004</v>
      </c>
      <c r="D97" s="86">
        <f>SUM(D98:D101)</f>
        <v>937337.22565512441</v>
      </c>
      <c r="E97" s="86">
        <f t="shared" ref="E97:O97" si="30">SUM(E98:E101)</f>
        <v>760626.14627066837</v>
      </c>
      <c r="F97" s="86">
        <f t="shared" si="30"/>
        <v>620506.36421855493</v>
      </c>
      <c r="G97" s="86">
        <f t="shared" si="30"/>
        <v>516619.59275359334</v>
      </c>
      <c r="H97" s="86">
        <f t="shared" si="30"/>
        <v>568645.04352825077</v>
      </c>
      <c r="I97" s="86">
        <f t="shared" si="30"/>
        <v>421056.05678845668</v>
      </c>
      <c r="J97" s="86">
        <f t="shared" si="30"/>
        <v>629801.96156864404</v>
      </c>
      <c r="K97" s="86">
        <f t="shared" si="30"/>
        <v>576226.42467415228</v>
      </c>
      <c r="L97" s="86">
        <f t="shared" si="30"/>
        <v>537460.45141986629</v>
      </c>
      <c r="M97" s="86">
        <f t="shared" si="30"/>
        <v>634696.16717748542</v>
      </c>
      <c r="N97" s="86">
        <f t="shared" si="30"/>
        <v>595893.85841184086</v>
      </c>
      <c r="O97" s="182">
        <f t="shared" si="30"/>
        <v>678675.18753336265</v>
      </c>
      <c r="P97" s="163"/>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115"/>
      <c r="EV97" s="115"/>
      <c r="EW97" s="115"/>
      <c r="EX97" s="115"/>
      <c r="EY97" s="115"/>
      <c r="EZ97" s="115"/>
      <c r="FA97" s="115"/>
      <c r="FB97" s="115"/>
      <c r="FC97" s="115"/>
      <c r="FD97" s="115"/>
      <c r="FE97" s="115"/>
      <c r="FF97" s="115"/>
      <c r="FG97" s="115"/>
      <c r="FH97" s="115"/>
      <c r="FI97" s="115"/>
      <c r="FJ97" s="115"/>
      <c r="FK97" s="115"/>
      <c r="FL97" s="115"/>
      <c r="FM97" s="115"/>
      <c r="FN97" s="115"/>
      <c r="FO97" s="115"/>
      <c r="FP97" s="115"/>
      <c r="FQ97" s="115"/>
      <c r="FR97" s="115"/>
      <c r="FS97" s="115"/>
      <c r="FT97" s="115"/>
      <c r="FU97" s="115"/>
      <c r="FV97" s="115"/>
      <c r="FW97" s="115"/>
      <c r="FX97" s="115"/>
      <c r="FY97" s="115"/>
      <c r="FZ97" s="115"/>
      <c r="GA97" s="115"/>
      <c r="GB97" s="115"/>
      <c r="GC97" s="115"/>
      <c r="GD97" s="115"/>
      <c r="GE97" s="115"/>
      <c r="GF97" s="115"/>
      <c r="GG97" s="115"/>
      <c r="GH97" s="115"/>
      <c r="GI97" s="115"/>
      <c r="GJ97" s="115"/>
      <c r="GK97" s="115"/>
      <c r="GL97" s="115"/>
      <c r="GM97" s="115"/>
      <c r="GN97" s="115"/>
      <c r="GO97" s="115"/>
      <c r="GP97" s="115"/>
      <c r="GQ97" s="115"/>
      <c r="GR97" s="115"/>
      <c r="GS97" s="115"/>
      <c r="GT97" s="115"/>
      <c r="GU97" s="115"/>
      <c r="GV97" s="115"/>
      <c r="GW97" s="115"/>
      <c r="GX97" s="115"/>
      <c r="GY97" s="115"/>
      <c r="GZ97" s="115"/>
      <c r="HA97" s="115"/>
      <c r="HB97" s="115"/>
      <c r="HC97" s="115"/>
      <c r="HD97" s="115"/>
      <c r="HE97" s="115"/>
      <c r="HF97" s="115"/>
      <c r="HG97" s="115"/>
      <c r="HH97" s="115"/>
      <c r="HI97" s="115"/>
      <c r="HJ97" s="115"/>
      <c r="HK97" s="115"/>
      <c r="HL97" s="115"/>
      <c r="HM97" s="115"/>
      <c r="HN97" s="115"/>
      <c r="HO97" s="115"/>
      <c r="HP97" s="115"/>
      <c r="HQ97" s="115"/>
      <c r="HR97" s="115"/>
      <c r="HS97" s="115"/>
      <c r="HT97" s="115"/>
      <c r="HU97" s="115"/>
      <c r="HV97" s="115"/>
      <c r="HW97" s="115"/>
      <c r="HX97" s="115"/>
      <c r="HY97" s="115"/>
      <c r="HZ97" s="115"/>
      <c r="IA97" s="115"/>
      <c r="IB97" s="115"/>
      <c r="IC97" s="115"/>
      <c r="ID97" s="115"/>
      <c r="IE97" s="115"/>
      <c r="IF97" s="115"/>
      <c r="IG97" s="115"/>
      <c r="IH97" s="115"/>
      <c r="II97" s="115"/>
      <c r="IJ97" s="115"/>
      <c r="IK97" s="115"/>
      <c r="IL97" s="115"/>
      <c r="IM97" s="115"/>
      <c r="IN97" s="115"/>
      <c r="IO97" s="115"/>
      <c r="IP97" s="115"/>
      <c r="IQ97" s="115"/>
      <c r="IR97" s="115"/>
      <c r="IS97" s="115"/>
      <c r="IT97" s="115"/>
      <c r="IU97" s="115"/>
      <c r="IV97" s="115"/>
    </row>
    <row r="98" spans="1:256" s="88" customFormat="1" ht="25.5" customHeight="1">
      <c r="A98" s="176" t="s">
        <v>364</v>
      </c>
      <c r="B98" s="113" t="s">
        <v>146</v>
      </c>
      <c r="C98" s="95">
        <f t="shared" si="24"/>
        <v>7477544.4800000004</v>
      </c>
      <c r="D98" s="87">
        <v>937337.22565512441</v>
      </c>
      <c r="E98" s="87">
        <v>760626.14627066837</v>
      </c>
      <c r="F98" s="87">
        <v>620506.36421855493</v>
      </c>
      <c r="G98" s="87">
        <v>516619.59275359334</v>
      </c>
      <c r="H98" s="87">
        <v>568645.04352825077</v>
      </c>
      <c r="I98" s="87">
        <v>421056.05678845668</v>
      </c>
      <c r="J98" s="87">
        <v>629801.96156864404</v>
      </c>
      <c r="K98" s="87">
        <v>576226.42467415228</v>
      </c>
      <c r="L98" s="87">
        <v>537460.45141986629</v>
      </c>
      <c r="M98" s="87">
        <v>634696.16717748542</v>
      </c>
      <c r="N98" s="87">
        <v>595893.85841184086</v>
      </c>
      <c r="O98" s="178">
        <v>678675.18753336265</v>
      </c>
      <c r="P98" s="162"/>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c r="DM98" s="114"/>
      <c r="DN98" s="114"/>
      <c r="DO98" s="114"/>
      <c r="DP98" s="114"/>
      <c r="DQ98" s="114"/>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4"/>
      <c r="FG98" s="114"/>
      <c r="FH98" s="114"/>
      <c r="FI98" s="114"/>
      <c r="FJ98" s="114"/>
      <c r="FK98" s="114"/>
      <c r="FL98" s="114"/>
      <c r="FM98" s="114"/>
      <c r="FN98" s="114"/>
      <c r="FO98" s="114"/>
      <c r="FP98" s="114"/>
      <c r="FQ98" s="114"/>
      <c r="FR98" s="114"/>
      <c r="FS98" s="114"/>
      <c r="FT98" s="114"/>
      <c r="FU98" s="114"/>
      <c r="FV98" s="114"/>
      <c r="FW98" s="114"/>
      <c r="FX98" s="114"/>
      <c r="FY98" s="114"/>
      <c r="FZ98" s="114"/>
      <c r="GA98" s="114"/>
      <c r="GB98" s="114"/>
      <c r="GC98" s="114"/>
      <c r="GD98" s="114"/>
      <c r="GE98" s="114"/>
      <c r="GF98" s="114"/>
      <c r="GG98" s="114"/>
      <c r="GH98" s="114"/>
      <c r="GI98" s="114"/>
      <c r="GJ98" s="114"/>
      <c r="GK98" s="114"/>
      <c r="GL98" s="114"/>
      <c r="GM98" s="114"/>
      <c r="GN98" s="114"/>
      <c r="GO98" s="114"/>
      <c r="GP98" s="114"/>
      <c r="GQ98" s="114"/>
      <c r="GR98" s="114"/>
      <c r="GS98" s="114"/>
      <c r="GT98" s="114"/>
      <c r="GU98" s="114"/>
      <c r="GV98" s="114"/>
      <c r="GW98" s="114"/>
      <c r="GX98" s="114"/>
      <c r="GY98" s="114"/>
      <c r="GZ98" s="114"/>
      <c r="HA98" s="114"/>
      <c r="HB98" s="114"/>
      <c r="HC98" s="114"/>
      <c r="HD98" s="114"/>
      <c r="HE98" s="114"/>
      <c r="HF98" s="114"/>
      <c r="HG98" s="114"/>
      <c r="HH98" s="114"/>
      <c r="HI98" s="114"/>
      <c r="HJ98" s="114"/>
      <c r="HK98" s="114"/>
      <c r="HL98" s="114"/>
      <c r="HM98" s="114"/>
      <c r="HN98" s="114"/>
      <c r="HO98" s="114"/>
      <c r="HP98" s="114"/>
      <c r="HQ98" s="114"/>
      <c r="HR98" s="114"/>
      <c r="HS98" s="114"/>
      <c r="HT98" s="114"/>
      <c r="HU98" s="114"/>
      <c r="HV98" s="114"/>
      <c r="HW98" s="114"/>
      <c r="HX98" s="114"/>
      <c r="HY98" s="114"/>
      <c r="HZ98" s="114"/>
      <c r="IA98" s="114"/>
      <c r="IB98" s="114"/>
      <c r="IC98" s="114"/>
      <c r="ID98" s="114"/>
      <c r="IE98" s="114"/>
      <c r="IF98" s="114"/>
      <c r="IG98" s="114"/>
      <c r="IH98" s="114"/>
      <c r="II98" s="114"/>
      <c r="IJ98" s="114"/>
      <c r="IK98" s="114"/>
      <c r="IL98" s="114"/>
      <c r="IM98" s="114"/>
      <c r="IN98" s="114"/>
      <c r="IO98" s="114"/>
      <c r="IP98" s="114"/>
      <c r="IQ98" s="114"/>
      <c r="IR98" s="114"/>
      <c r="IS98" s="114"/>
      <c r="IT98" s="114"/>
      <c r="IU98" s="114"/>
      <c r="IV98" s="114"/>
    </row>
    <row r="99" spans="1:256" s="88" customFormat="1" ht="25.5" customHeight="1">
      <c r="A99" s="176" t="s">
        <v>365</v>
      </c>
      <c r="B99" s="113" t="s">
        <v>147</v>
      </c>
      <c r="C99" s="95">
        <f t="shared" si="24"/>
        <v>0</v>
      </c>
      <c r="D99" s="88">
        <v>0</v>
      </c>
      <c r="E99" s="88">
        <v>0</v>
      </c>
      <c r="F99" s="88">
        <v>0</v>
      </c>
      <c r="G99" s="88">
        <v>0</v>
      </c>
      <c r="H99" s="88">
        <v>0</v>
      </c>
      <c r="I99" s="88">
        <v>0</v>
      </c>
      <c r="J99" s="88">
        <v>0</v>
      </c>
      <c r="K99" s="88">
        <v>0</v>
      </c>
      <c r="L99" s="88">
        <v>0</v>
      </c>
      <c r="M99" s="88">
        <v>0</v>
      </c>
      <c r="N99" s="88">
        <v>0</v>
      </c>
      <c r="O99" s="179">
        <v>0</v>
      </c>
      <c r="P99" s="162"/>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c r="DM99" s="114"/>
      <c r="DN99" s="114"/>
      <c r="DO99" s="114"/>
      <c r="DP99" s="114"/>
      <c r="DQ99" s="114"/>
      <c r="DR99" s="114"/>
      <c r="DS99" s="114"/>
      <c r="DT99" s="114"/>
      <c r="DU99" s="114"/>
      <c r="DV99" s="114"/>
      <c r="DW99" s="114"/>
      <c r="DX99" s="114"/>
      <c r="DY99" s="114"/>
      <c r="DZ99" s="114"/>
      <c r="EA99" s="114"/>
      <c r="EB99" s="114"/>
      <c r="EC99" s="114"/>
      <c r="ED99" s="114"/>
      <c r="EE99" s="114"/>
      <c r="EF99" s="114"/>
      <c r="EG99" s="114"/>
      <c r="EH99" s="114"/>
      <c r="EI99" s="114"/>
      <c r="EJ99" s="114"/>
      <c r="EK99" s="114"/>
      <c r="EL99" s="114"/>
      <c r="EM99" s="114"/>
      <c r="EN99" s="114"/>
      <c r="EO99" s="114"/>
      <c r="EP99" s="114"/>
      <c r="EQ99" s="114"/>
      <c r="ER99" s="114"/>
      <c r="ES99" s="114"/>
      <c r="ET99" s="114"/>
      <c r="EU99" s="114"/>
      <c r="EV99" s="114"/>
      <c r="EW99" s="114"/>
      <c r="EX99" s="114"/>
      <c r="EY99" s="114"/>
      <c r="EZ99" s="114"/>
      <c r="FA99" s="114"/>
      <c r="FB99" s="114"/>
      <c r="FC99" s="114"/>
      <c r="FD99" s="114"/>
      <c r="FE99" s="114"/>
      <c r="FF99" s="114"/>
      <c r="FG99" s="114"/>
      <c r="FH99" s="114"/>
      <c r="FI99" s="114"/>
      <c r="FJ99" s="114"/>
      <c r="FK99" s="114"/>
      <c r="FL99" s="114"/>
      <c r="FM99" s="114"/>
      <c r="FN99" s="114"/>
      <c r="FO99" s="114"/>
      <c r="FP99" s="114"/>
      <c r="FQ99" s="114"/>
      <c r="FR99" s="114"/>
      <c r="FS99" s="114"/>
      <c r="FT99" s="114"/>
      <c r="FU99" s="114"/>
      <c r="FV99" s="114"/>
      <c r="FW99" s="114"/>
      <c r="FX99" s="114"/>
      <c r="FY99" s="114"/>
      <c r="FZ99" s="114"/>
      <c r="GA99" s="114"/>
      <c r="GB99" s="114"/>
      <c r="GC99" s="114"/>
      <c r="GD99" s="114"/>
      <c r="GE99" s="114"/>
      <c r="GF99" s="114"/>
      <c r="GG99" s="114"/>
      <c r="GH99" s="114"/>
      <c r="GI99" s="114"/>
      <c r="GJ99" s="114"/>
      <c r="GK99" s="114"/>
      <c r="GL99" s="114"/>
      <c r="GM99" s="114"/>
      <c r="GN99" s="114"/>
      <c r="GO99" s="114"/>
      <c r="GP99" s="114"/>
      <c r="GQ99" s="114"/>
      <c r="GR99" s="114"/>
      <c r="GS99" s="114"/>
      <c r="GT99" s="114"/>
      <c r="GU99" s="114"/>
      <c r="GV99" s="114"/>
      <c r="GW99" s="114"/>
      <c r="GX99" s="114"/>
      <c r="GY99" s="114"/>
      <c r="GZ99" s="114"/>
      <c r="HA99" s="114"/>
      <c r="HB99" s="114"/>
      <c r="HC99" s="114"/>
      <c r="HD99" s="114"/>
      <c r="HE99" s="114"/>
      <c r="HF99" s="114"/>
      <c r="HG99" s="114"/>
      <c r="HH99" s="114"/>
      <c r="HI99" s="114"/>
      <c r="HJ99" s="114"/>
      <c r="HK99" s="114"/>
      <c r="HL99" s="114"/>
      <c r="HM99" s="114"/>
      <c r="HN99" s="114"/>
      <c r="HO99" s="114"/>
      <c r="HP99" s="114"/>
      <c r="HQ99" s="114"/>
      <c r="HR99" s="114"/>
      <c r="HS99" s="114"/>
      <c r="HT99" s="114"/>
      <c r="HU99" s="114"/>
      <c r="HV99" s="114"/>
      <c r="HW99" s="114"/>
      <c r="HX99" s="114"/>
      <c r="HY99" s="114"/>
      <c r="HZ99" s="114"/>
      <c r="IA99" s="114"/>
      <c r="IB99" s="114"/>
      <c r="IC99" s="114"/>
      <c r="ID99" s="114"/>
      <c r="IE99" s="114"/>
      <c r="IF99" s="114"/>
      <c r="IG99" s="114"/>
      <c r="IH99" s="114"/>
      <c r="II99" s="114"/>
      <c r="IJ99" s="114"/>
      <c r="IK99" s="114"/>
      <c r="IL99" s="114"/>
      <c r="IM99" s="114"/>
      <c r="IN99" s="114"/>
      <c r="IO99" s="114"/>
      <c r="IP99" s="114"/>
      <c r="IQ99" s="114"/>
      <c r="IR99" s="114"/>
      <c r="IS99" s="114"/>
      <c r="IT99" s="114"/>
      <c r="IU99" s="114"/>
      <c r="IV99" s="114"/>
    </row>
    <row r="100" spans="1:256" s="88" customFormat="1" ht="25.5" customHeight="1">
      <c r="A100" s="176" t="s">
        <v>366</v>
      </c>
      <c r="B100" s="113" t="s">
        <v>148</v>
      </c>
      <c r="C100" s="95">
        <f t="shared" si="24"/>
        <v>0</v>
      </c>
      <c r="D100" s="88">
        <v>0</v>
      </c>
      <c r="E100" s="88">
        <v>0</v>
      </c>
      <c r="F100" s="88">
        <v>0</v>
      </c>
      <c r="G100" s="88">
        <v>0</v>
      </c>
      <c r="H100" s="88">
        <v>0</v>
      </c>
      <c r="I100" s="88">
        <v>0</v>
      </c>
      <c r="J100" s="88">
        <v>0</v>
      </c>
      <c r="K100" s="88">
        <v>0</v>
      </c>
      <c r="L100" s="88">
        <v>0</v>
      </c>
      <c r="M100" s="88">
        <v>0</v>
      </c>
      <c r="N100" s="88">
        <v>0</v>
      </c>
      <c r="O100" s="179">
        <v>0</v>
      </c>
      <c r="P100" s="162"/>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14"/>
      <c r="GC100" s="114"/>
      <c r="GD100" s="114"/>
      <c r="GE100" s="114"/>
      <c r="GF100" s="114"/>
      <c r="GG100" s="114"/>
      <c r="GH100" s="114"/>
      <c r="GI100" s="114"/>
      <c r="GJ100" s="114"/>
      <c r="GK100" s="114"/>
      <c r="GL100" s="114"/>
      <c r="GM100" s="114"/>
      <c r="GN100" s="114"/>
      <c r="GO100" s="114"/>
      <c r="GP100" s="114"/>
      <c r="GQ100" s="114"/>
      <c r="GR100" s="114"/>
      <c r="GS100" s="114"/>
      <c r="GT100" s="114"/>
      <c r="GU100" s="114"/>
      <c r="GV100" s="114"/>
      <c r="GW100" s="114"/>
      <c r="GX100" s="114"/>
      <c r="GY100" s="114"/>
      <c r="GZ100" s="114"/>
      <c r="HA100" s="114"/>
      <c r="HB100" s="114"/>
      <c r="HC100" s="114"/>
      <c r="HD100" s="114"/>
      <c r="HE100" s="114"/>
      <c r="HF100" s="114"/>
      <c r="HG100" s="114"/>
      <c r="HH100" s="114"/>
      <c r="HI100" s="114"/>
      <c r="HJ100" s="114"/>
      <c r="HK100" s="114"/>
      <c r="HL100" s="114"/>
      <c r="HM100" s="114"/>
      <c r="HN100" s="114"/>
      <c r="HO100" s="114"/>
      <c r="HP100" s="114"/>
      <c r="HQ100" s="114"/>
      <c r="HR100" s="114"/>
      <c r="HS100" s="114"/>
      <c r="HT100" s="114"/>
      <c r="HU100" s="114"/>
      <c r="HV100" s="114"/>
      <c r="HW100" s="114"/>
      <c r="HX100" s="114"/>
      <c r="HY100" s="114"/>
      <c r="HZ100" s="114"/>
      <c r="IA100" s="114"/>
      <c r="IB100" s="114"/>
      <c r="IC100" s="114"/>
      <c r="ID100" s="114"/>
      <c r="IE100" s="114"/>
      <c r="IF100" s="114"/>
      <c r="IG100" s="114"/>
      <c r="IH100" s="114"/>
      <c r="II100" s="114"/>
      <c r="IJ100" s="114"/>
      <c r="IK100" s="114"/>
      <c r="IL100" s="114"/>
      <c r="IM100" s="114"/>
      <c r="IN100" s="114"/>
      <c r="IO100" s="114"/>
      <c r="IP100" s="114"/>
      <c r="IQ100" s="114"/>
      <c r="IR100" s="114"/>
      <c r="IS100" s="114"/>
      <c r="IT100" s="114"/>
      <c r="IU100" s="114"/>
      <c r="IV100" s="114"/>
    </row>
    <row r="101" spans="1:256" s="88" customFormat="1" ht="25.5" customHeight="1">
      <c r="A101" s="176" t="s">
        <v>367</v>
      </c>
      <c r="B101" s="113" t="s">
        <v>149</v>
      </c>
      <c r="C101" s="95">
        <f t="shared" si="24"/>
        <v>0</v>
      </c>
      <c r="D101" s="88">
        <v>0</v>
      </c>
      <c r="E101" s="88">
        <v>0</v>
      </c>
      <c r="F101" s="88">
        <v>0</v>
      </c>
      <c r="G101" s="88">
        <v>0</v>
      </c>
      <c r="H101" s="88">
        <v>0</v>
      </c>
      <c r="I101" s="88">
        <v>0</v>
      </c>
      <c r="J101" s="88">
        <v>0</v>
      </c>
      <c r="K101" s="88">
        <v>0</v>
      </c>
      <c r="L101" s="88">
        <v>0</v>
      </c>
      <c r="M101" s="88">
        <v>0</v>
      </c>
      <c r="N101" s="88">
        <v>0</v>
      </c>
      <c r="O101" s="179">
        <v>0</v>
      </c>
      <c r="P101" s="162"/>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4"/>
      <c r="GC101" s="114"/>
      <c r="GD101" s="114"/>
      <c r="GE101" s="114"/>
      <c r="GF101" s="114"/>
      <c r="GG101" s="114"/>
      <c r="GH101" s="114"/>
      <c r="GI101" s="114"/>
      <c r="GJ101" s="114"/>
      <c r="GK101" s="114"/>
      <c r="GL101" s="114"/>
      <c r="GM101" s="114"/>
      <c r="GN101" s="114"/>
      <c r="GO101" s="114"/>
      <c r="GP101" s="114"/>
      <c r="GQ101" s="114"/>
      <c r="GR101" s="114"/>
      <c r="GS101" s="114"/>
      <c r="GT101" s="114"/>
      <c r="GU101" s="114"/>
      <c r="GV101" s="114"/>
      <c r="GW101" s="114"/>
      <c r="GX101" s="114"/>
      <c r="GY101" s="114"/>
      <c r="GZ101" s="114"/>
      <c r="HA101" s="114"/>
      <c r="HB101" s="114"/>
      <c r="HC101" s="114"/>
      <c r="HD101" s="114"/>
      <c r="HE101" s="114"/>
      <c r="HF101" s="114"/>
      <c r="HG101" s="114"/>
      <c r="HH101" s="114"/>
      <c r="HI101" s="114"/>
      <c r="HJ101" s="114"/>
      <c r="HK101" s="114"/>
      <c r="HL101" s="114"/>
      <c r="HM101" s="114"/>
      <c r="HN101" s="114"/>
      <c r="HO101" s="114"/>
      <c r="HP101" s="114"/>
      <c r="HQ101" s="114"/>
      <c r="HR101" s="114"/>
      <c r="HS101" s="114"/>
      <c r="HT101" s="114"/>
      <c r="HU101" s="114"/>
      <c r="HV101" s="114"/>
      <c r="HW101" s="114"/>
      <c r="HX101" s="114"/>
      <c r="HY101" s="114"/>
      <c r="HZ101" s="114"/>
      <c r="IA101" s="114"/>
      <c r="IB101" s="114"/>
      <c r="IC101" s="114"/>
      <c r="ID101" s="114"/>
      <c r="IE101" s="114"/>
      <c r="IF101" s="114"/>
      <c r="IG101" s="114"/>
      <c r="IH101" s="114"/>
      <c r="II101" s="114"/>
      <c r="IJ101" s="114"/>
      <c r="IK101" s="114"/>
      <c r="IL101" s="114"/>
      <c r="IM101" s="114"/>
      <c r="IN101" s="114"/>
      <c r="IO101" s="114"/>
      <c r="IP101" s="114"/>
      <c r="IQ101" s="114"/>
      <c r="IR101" s="114"/>
      <c r="IS101" s="114"/>
      <c r="IT101" s="114"/>
      <c r="IU101" s="114"/>
      <c r="IV101" s="114"/>
    </row>
    <row r="102" spans="1:256" s="109" customFormat="1" ht="25.5" customHeight="1">
      <c r="A102" s="202" t="s">
        <v>368</v>
      </c>
      <c r="B102" s="96" t="s">
        <v>150</v>
      </c>
      <c r="C102" s="66">
        <f t="shared" si="24"/>
        <v>0</v>
      </c>
      <c r="D102" s="86">
        <f>SUM(D103:D105)</f>
        <v>0</v>
      </c>
      <c r="E102" s="86">
        <f t="shared" ref="E102:O102" si="31">SUM(E103:E105)</f>
        <v>0</v>
      </c>
      <c r="F102" s="86">
        <f t="shared" si="31"/>
        <v>0</v>
      </c>
      <c r="G102" s="86">
        <f t="shared" si="31"/>
        <v>0</v>
      </c>
      <c r="H102" s="86">
        <f t="shared" si="31"/>
        <v>0</v>
      </c>
      <c r="I102" s="86">
        <f t="shared" si="31"/>
        <v>0</v>
      </c>
      <c r="J102" s="86">
        <f t="shared" si="31"/>
        <v>0</v>
      </c>
      <c r="K102" s="86">
        <f t="shared" si="31"/>
        <v>0</v>
      </c>
      <c r="L102" s="86">
        <f t="shared" si="31"/>
        <v>0</v>
      </c>
      <c r="M102" s="86">
        <f t="shared" si="31"/>
        <v>0</v>
      </c>
      <c r="N102" s="86">
        <f t="shared" si="31"/>
        <v>0</v>
      </c>
      <c r="O102" s="182">
        <f t="shared" si="31"/>
        <v>0</v>
      </c>
      <c r="P102" s="16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01"/>
      <c r="FR102" s="101"/>
      <c r="FS102" s="101"/>
      <c r="FT102" s="101"/>
      <c r="FU102" s="101"/>
      <c r="FV102" s="101"/>
      <c r="FW102" s="101"/>
      <c r="FX102" s="101"/>
      <c r="FY102" s="101"/>
      <c r="FZ102" s="101"/>
      <c r="GA102" s="101"/>
      <c r="GB102" s="101"/>
      <c r="GC102" s="101"/>
      <c r="GD102" s="101"/>
      <c r="GE102" s="101"/>
      <c r="GF102" s="101"/>
      <c r="GG102" s="101"/>
      <c r="GH102" s="101"/>
      <c r="GI102" s="101"/>
      <c r="GJ102" s="101"/>
      <c r="GK102" s="101"/>
      <c r="GL102" s="101"/>
      <c r="GM102" s="101"/>
      <c r="GN102" s="101"/>
      <c r="GO102" s="101"/>
      <c r="GP102" s="101"/>
      <c r="GQ102" s="101"/>
      <c r="GR102" s="101"/>
      <c r="GS102" s="101"/>
      <c r="GT102" s="101"/>
      <c r="GU102" s="101"/>
      <c r="GV102" s="101"/>
      <c r="GW102" s="101"/>
      <c r="GX102" s="101"/>
      <c r="GY102" s="101"/>
      <c r="GZ102" s="101"/>
      <c r="HA102" s="101"/>
      <c r="HB102" s="101"/>
      <c r="HC102" s="101"/>
      <c r="HD102" s="101"/>
      <c r="HE102" s="101"/>
      <c r="HF102" s="101"/>
      <c r="HG102" s="101"/>
      <c r="HH102" s="101"/>
      <c r="HI102" s="101"/>
      <c r="HJ102" s="101"/>
      <c r="HK102" s="101"/>
      <c r="HL102" s="101"/>
      <c r="HM102" s="101"/>
      <c r="HN102" s="101"/>
      <c r="HO102" s="101"/>
      <c r="HP102" s="101"/>
      <c r="HQ102" s="101"/>
      <c r="HR102" s="101"/>
      <c r="HS102" s="101"/>
      <c r="HT102" s="101"/>
      <c r="HU102" s="101"/>
      <c r="HV102" s="101"/>
      <c r="HW102" s="101"/>
      <c r="HX102" s="101"/>
      <c r="HY102" s="101"/>
      <c r="HZ102" s="101"/>
      <c r="IA102" s="101"/>
      <c r="IB102" s="101"/>
      <c r="IC102" s="101"/>
      <c r="ID102" s="101"/>
      <c r="IE102" s="101"/>
      <c r="IF102" s="101"/>
      <c r="IG102" s="101"/>
      <c r="IH102" s="101"/>
      <c r="II102" s="101"/>
      <c r="IJ102" s="101"/>
      <c r="IK102" s="101"/>
      <c r="IL102" s="101"/>
      <c r="IM102" s="101"/>
      <c r="IN102" s="101"/>
      <c r="IO102" s="101"/>
      <c r="IP102" s="101"/>
      <c r="IQ102" s="101"/>
      <c r="IR102" s="101"/>
      <c r="IS102" s="101"/>
      <c r="IT102" s="101"/>
      <c r="IU102" s="101"/>
      <c r="IV102" s="101"/>
    </row>
    <row r="103" spans="1:256" s="87" customFormat="1" ht="25.5" customHeight="1">
      <c r="A103" s="176" t="s">
        <v>525</v>
      </c>
      <c r="B103" s="117" t="s">
        <v>151</v>
      </c>
      <c r="C103" s="95">
        <f t="shared" si="24"/>
        <v>0</v>
      </c>
      <c r="D103" s="94">
        <v>0</v>
      </c>
      <c r="E103" s="94">
        <v>0</v>
      </c>
      <c r="F103" s="94">
        <v>0</v>
      </c>
      <c r="G103" s="94">
        <v>0</v>
      </c>
      <c r="H103" s="94">
        <v>0</v>
      </c>
      <c r="I103" s="94">
        <v>0</v>
      </c>
      <c r="J103" s="94">
        <v>0</v>
      </c>
      <c r="K103" s="94">
        <v>0</v>
      </c>
      <c r="L103" s="94">
        <v>0</v>
      </c>
      <c r="M103" s="94">
        <v>0</v>
      </c>
      <c r="N103" s="94">
        <v>0</v>
      </c>
      <c r="O103" s="186">
        <v>0</v>
      </c>
      <c r="P103" s="158"/>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94"/>
      <c r="DN103" s="94"/>
      <c r="DO103" s="94"/>
      <c r="DP103" s="94"/>
      <c r="DQ103" s="94"/>
      <c r="DR103" s="94"/>
      <c r="DS103" s="94"/>
      <c r="DT103" s="94"/>
      <c r="DU103" s="94"/>
      <c r="DV103" s="94"/>
      <c r="DW103" s="94"/>
      <c r="DX103" s="94"/>
      <c r="DY103" s="94"/>
      <c r="DZ103" s="94"/>
      <c r="EA103" s="94"/>
      <c r="EB103" s="94"/>
      <c r="EC103" s="94"/>
      <c r="ED103" s="94"/>
      <c r="EE103" s="94"/>
      <c r="EF103" s="94"/>
      <c r="EG103" s="94"/>
      <c r="EH103" s="94"/>
      <c r="EI103" s="94"/>
      <c r="EJ103" s="94"/>
      <c r="EK103" s="94"/>
      <c r="EL103" s="94"/>
      <c r="EM103" s="94"/>
      <c r="EN103" s="94"/>
      <c r="EO103" s="94"/>
      <c r="EP103" s="94"/>
      <c r="EQ103" s="94"/>
      <c r="ER103" s="94"/>
      <c r="ES103" s="94"/>
      <c r="ET103" s="94"/>
      <c r="EU103" s="94"/>
      <c r="EV103" s="94"/>
      <c r="EW103" s="94"/>
      <c r="EX103" s="94"/>
      <c r="EY103" s="94"/>
      <c r="EZ103" s="94"/>
      <c r="FA103" s="94"/>
      <c r="FB103" s="94"/>
      <c r="FC103" s="94"/>
      <c r="FD103" s="94"/>
      <c r="FE103" s="94"/>
      <c r="FF103" s="94"/>
      <c r="FG103" s="94"/>
      <c r="FH103" s="94"/>
      <c r="FI103" s="94"/>
      <c r="FJ103" s="94"/>
      <c r="FK103" s="94"/>
      <c r="FL103" s="94"/>
      <c r="FM103" s="94"/>
      <c r="FN103" s="94"/>
      <c r="FO103" s="94"/>
      <c r="FP103" s="94"/>
      <c r="FQ103" s="94"/>
      <c r="FR103" s="94"/>
      <c r="FS103" s="94"/>
      <c r="FT103" s="94"/>
      <c r="FU103" s="94"/>
      <c r="FV103" s="94"/>
      <c r="FW103" s="94"/>
      <c r="FX103" s="94"/>
      <c r="FY103" s="94"/>
      <c r="FZ103" s="94"/>
      <c r="GA103" s="94"/>
      <c r="GB103" s="94"/>
      <c r="GC103" s="94"/>
      <c r="GD103" s="94"/>
      <c r="GE103" s="94"/>
      <c r="GF103" s="94"/>
      <c r="GG103" s="94"/>
      <c r="GH103" s="94"/>
      <c r="GI103" s="94"/>
      <c r="GJ103" s="94"/>
      <c r="GK103" s="94"/>
      <c r="GL103" s="94"/>
      <c r="GM103" s="94"/>
      <c r="GN103" s="94"/>
      <c r="GO103" s="94"/>
      <c r="GP103" s="94"/>
      <c r="GQ103" s="94"/>
      <c r="GR103" s="94"/>
      <c r="GS103" s="94"/>
      <c r="GT103" s="94"/>
      <c r="GU103" s="94"/>
      <c r="GV103" s="94"/>
      <c r="GW103" s="94"/>
      <c r="GX103" s="94"/>
      <c r="GY103" s="94"/>
      <c r="GZ103" s="94"/>
      <c r="HA103" s="94"/>
      <c r="HB103" s="94"/>
      <c r="HC103" s="94"/>
      <c r="HD103" s="94"/>
      <c r="HE103" s="94"/>
      <c r="HF103" s="94"/>
      <c r="HG103" s="94"/>
      <c r="HH103" s="94"/>
      <c r="HI103" s="94"/>
      <c r="HJ103" s="94"/>
      <c r="HK103" s="94"/>
      <c r="HL103" s="94"/>
      <c r="HM103" s="94"/>
      <c r="HN103" s="94"/>
      <c r="HO103" s="94"/>
      <c r="HP103" s="94"/>
      <c r="HQ103" s="94"/>
      <c r="HR103" s="94"/>
      <c r="HS103" s="94"/>
      <c r="HT103" s="94"/>
      <c r="HU103" s="94"/>
      <c r="HV103" s="94"/>
      <c r="HW103" s="94"/>
      <c r="HX103" s="94"/>
      <c r="HY103" s="94"/>
      <c r="HZ103" s="94"/>
      <c r="IA103" s="94"/>
      <c r="IB103" s="94"/>
      <c r="IC103" s="94"/>
      <c r="ID103" s="94"/>
      <c r="IE103" s="94"/>
      <c r="IF103" s="94"/>
      <c r="IG103" s="94"/>
      <c r="IH103" s="94"/>
      <c r="II103" s="94"/>
      <c r="IJ103" s="94"/>
      <c r="IK103" s="94"/>
      <c r="IL103" s="94"/>
      <c r="IM103" s="94"/>
      <c r="IN103" s="94"/>
      <c r="IO103" s="94"/>
      <c r="IP103" s="94"/>
      <c r="IQ103" s="94"/>
      <c r="IR103" s="94"/>
      <c r="IS103" s="94"/>
      <c r="IT103" s="94"/>
      <c r="IU103" s="94"/>
      <c r="IV103" s="94"/>
    </row>
    <row r="104" spans="1:256" s="87" customFormat="1" ht="25.5" customHeight="1">
      <c r="A104" s="176" t="s">
        <v>526</v>
      </c>
      <c r="B104" s="117" t="s">
        <v>152</v>
      </c>
      <c r="C104" s="95">
        <f t="shared" si="24"/>
        <v>0</v>
      </c>
      <c r="D104" s="94">
        <v>0</v>
      </c>
      <c r="E104" s="94">
        <v>0</v>
      </c>
      <c r="F104" s="94">
        <v>0</v>
      </c>
      <c r="G104" s="94">
        <v>0</v>
      </c>
      <c r="H104" s="94">
        <v>0</v>
      </c>
      <c r="I104" s="94">
        <v>0</v>
      </c>
      <c r="J104" s="94">
        <v>0</v>
      </c>
      <c r="K104" s="94">
        <v>0</v>
      </c>
      <c r="L104" s="94">
        <v>0</v>
      </c>
      <c r="M104" s="94">
        <v>0</v>
      </c>
      <c r="N104" s="94">
        <v>0</v>
      </c>
      <c r="O104" s="186">
        <v>0</v>
      </c>
      <c r="P104" s="158"/>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c r="FY104" s="94"/>
      <c r="FZ104" s="94"/>
      <c r="GA104" s="94"/>
      <c r="GB104" s="94"/>
      <c r="GC104" s="94"/>
      <c r="GD104" s="94"/>
      <c r="GE104" s="94"/>
      <c r="GF104" s="94"/>
      <c r="GG104" s="94"/>
      <c r="GH104" s="94"/>
      <c r="GI104" s="94"/>
      <c r="GJ104" s="94"/>
      <c r="GK104" s="94"/>
      <c r="GL104" s="94"/>
      <c r="GM104" s="94"/>
      <c r="GN104" s="94"/>
      <c r="GO104" s="94"/>
      <c r="GP104" s="94"/>
      <c r="GQ104" s="94"/>
      <c r="GR104" s="94"/>
      <c r="GS104" s="94"/>
      <c r="GT104" s="94"/>
      <c r="GU104" s="94"/>
      <c r="GV104" s="94"/>
      <c r="GW104" s="94"/>
      <c r="GX104" s="94"/>
      <c r="GY104" s="94"/>
      <c r="GZ104" s="94"/>
      <c r="HA104" s="94"/>
      <c r="HB104" s="94"/>
      <c r="HC104" s="94"/>
      <c r="HD104" s="94"/>
      <c r="HE104" s="94"/>
      <c r="HF104" s="94"/>
      <c r="HG104" s="94"/>
      <c r="HH104" s="94"/>
      <c r="HI104" s="94"/>
      <c r="HJ104" s="94"/>
      <c r="HK104" s="94"/>
      <c r="HL104" s="94"/>
      <c r="HM104" s="94"/>
      <c r="HN104" s="94"/>
      <c r="HO104" s="94"/>
      <c r="HP104" s="94"/>
      <c r="HQ104" s="94"/>
      <c r="HR104" s="94"/>
      <c r="HS104" s="94"/>
      <c r="HT104" s="94"/>
      <c r="HU104" s="94"/>
      <c r="HV104" s="94"/>
      <c r="HW104" s="94"/>
      <c r="HX104" s="94"/>
      <c r="HY104" s="94"/>
      <c r="HZ104" s="94"/>
      <c r="IA104" s="94"/>
      <c r="IB104" s="94"/>
      <c r="IC104" s="94"/>
      <c r="ID104" s="94"/>
      <c r="IE104" s="94"/>
      <c r="IF104" s="94"/>
      <c r="IG104" s="94"/>
      <c r="IH104" s="94"/>
      <c r="II104" s="94"/>
      <c r="IJ104" s="94"/>
      <c r="IK104" s="94"/>
      <c r="IL104" s="94"/>
      <c r="IM104" s="94"/>
      <c r="IN104" s="94"/>
      <c r="IO104" s="94"/>
      <c r="IP104" s="94"/>
      <c r="IQ104" s="94"/>
      <c r="IR104" s="94"/>
      <c r="IS104" s="94"/>
      <c r="IT104" s="94"/>
      <c r="IU104" s="94"/>
      <c r="IV104" s="94"/>
    </row>
    <row r="105" spans="1:256" s="87" customFormat="1" ht="25.5" customHeight="1">
      <c r="A105" s="176" t="s">
        <v>527</v>
      </c>
      <c r="B105" s="117" t="s">
        <v>153</v>
      </c>
      <c r="C105" s="95">
        <f t="shared" si="24"/>
        <v>0</v>
      </c>
      <c r="D105" s="94">
        <v>0</v>
      </c>
      <c r="E105" s="94">
        <v>0</v>
      </c>
      <c r="F105" s="94">
        <v>0</v>
      </c>
      <c r="G105" s="94">
        <v>0</v>
      </c>
      <c r="H105" s="94">
        <v>0</v>
      </c>
      <c r="I105" s="94">
        <v>0</v>
      </c>
      <c r="J105" s="94">
        <v>0</v>
      </c>
      <c r="K105" s="94">
        <v>0</v>
      </c>
      <c r="L105" s="94">
        <v>0</v>
      </c>
      <c r="M105" s="94">
        <v>0</v>
      </c>
      <c r="N105" s="94">
        <v>0</v>
      </c>
      <c r="O105" s="186">
        <v>0</v>
      </c>
      <c r="P105" s="158"/>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94"/>
      <c r="EB105" s="94"/>
      <c r="EC105" s="94"/>
      <c r="ED105" s="94"/>
      <c r="EE105" s="94"/>
      <c r="EF105" s="94"/>
      <c r="EG105" s="94"/>
      <c r="EH105" s="94"/>
      <c r="EI105" s="94"/>
      <c r="EJ105" s="94"/>
      <c r="EK105" s="94"/>
      <c r="EL105" s="94"/>
      <c r="EM105" s="94"/>
      <c r="EN105" s="94"/>
      <c r="EO105" s="94"/>
      <c r="EP105" s="94"/>
      <c r="EQ105" s="94"/>
      <c r="ER105" s="94"/>
      <c r="ES105" s="94"/>
      <c r="ET105" s="94"/>
      <c r="EU105" s="94"/>
      <c r="EV105" s="94"/>
      <c r="EW105" s="94"/>
      <c r="EX105" s="94"/>
      <c r="EY105" s="94"/>
      <c r="EZ105" s="94"/>
      <c r="FA105" s="94"/>
      <c r="FB105" s="94"/>
      <c r="FC105" s="94"/>
      <c r="FD105" s="94"/>
      <c r="FE105" s="94"/>
      <c r="FF105" s="94"/>
      <c r="FG105" s="94"/>
      <c r="FH105" s="94"/>
      <c r="FI105" s="94"/>
      <c r="FJ105" s="94"/>
      <c r="FK105" s="94"/>
      <c r="FL105" s="94"/>
      <c r="FM105" s="94"/>
      <c r="FN105" s="94"/>
      <c r="FO105" s="94"/>
      <c r="FP105" s="94"/>
      <c r="FQ105" s="94"/>
      <c r="FR105" s="94"/>
      <c r="FS105" s="94"/>
      <c r="FT105" s="94"/>
      <c r="FU105" s="94"/>
      <c r="FV105" s="94"/>
      <c r="FW105" s="94"/>
      <c r="FX105" s="94"/>
      <c r="FY105" s="94"/>
      <c r="FZ105" s="94"/>
      <c r="GA105" s="94"/>
      <c r="GB105" s="94"/>
      <c r="GC105" s="94"/>
      <c r="GD105" s="94"/>
      <c r="GE105" s="94"/>
      <c r="GF105" s="94"/>
      <c r="GG105" s="94"/>
      <c r="GH105" s="94"/>
      <c r="GI105" s="94"/>
      <c r="GJ105" s="94"/>
      <c r="GK105" s="94"/>
      <c r="GL105" s="94"/>
      <c r="GM105" s="94"/>
      <c r="GN105" s="94"/>
      <c r="GO105" s="94"/>
      <c r="GP105" s="94"/>
      <c r="GQ105" s="94"/>
      <c r="GR105" s="94"/>
      <c r="GS105" s="94"/>
      <c r="GT105" s="94"/>
      <c r="GU105" s="94"/>
      <c r="GV105" s="94"/>
      <c r="GW105" s="94"/>
      <c r="GX105" s="94"/>
      <c r="GY105" s="94"/>
      <c r="GZ105" s="94"/>
      <c r="HA105" s="94"/>
      <c r="HB105" s="94"/>
      <c r="HC105" s="94"/>
      <c r="HD105" s="94"/>
      <c r="HE105" s="94"/>
      <c r="HF105" s="94"/>
      <c r="HG105" s="94"/>
      <c r="HH105" s="94"/>
      <c r="HI105" s="94"/>
      <c r="HJ105" s="94"/>
      <c r="HK105" s="94"/>
      <c r="HL105" s="94"/>
      <c r="HM105" s="94"/>
      <c r="HN105" s="94"/>
      <c r="HO105" s="94"/>
      <c r="HP105" s="94"/>
      <c r="HQ105" s="94"/>
      <c r="HR105" s="94"/>
      <c r="HS105" s="94"/>
      <c r="HT105" s="94"/>
      <c r="HU105" s="94"/>
      <c r="HV105" s="94"/>
      <c r="HW105" s="94"/>
      <c r="HX105" s="94"/>
      <c r="HY105" s="94"/>
      <c r="HZ105" s="94"/>
      <c r="IA105" s="94"/>
      <c r="IB105" s="94"/>
      <c r="IC105" s="94"/>
      <c r="ID105" s="94"/>
      <c r="IE105" s="94"/>
      <c r="IF105" s="94"/>
      <c r="IG105" s="94"/>
      <c r="IH105" s="94"/>
      <c r="II105" s="94"/>
      <c r="IJ105" s="94"/>
      <c r="IK105" s="94"/>
      <c r="IL105" s="94"/>
      <c r="IM105" s="94"/>
      <c r="IN105" s="94"/>
      <c r="IO105" s="94"/>
      <c r="IP105" s="94"/>
      <c r="IQ105" s="94"/>
      <c r="IR105" s="94"/>
      <c r="IS105" s="94"/>
      <c r="IT105" s="94"/>
      <c r="IU105" s="94"/>
      <c r="IV105" s="94"/>
    </row>
    <row r="106" spans="1:256" s="109" customFormat="1" ht="25.5" customHeight="1">
      <c r="A106" s="202" t="s">
        <v>369</v>
      </c>
      <c r="B106" s="96" t="s">
        <v>504</v>
      </c>
      <c r="C106" s="66">
        <f t="shared" si="24"/>
        <v>61844844.358953692</v>
      </c>
      <c r="D106" s="86">
        <f>SUM(D107:D109)</f>
        <v>7752474.7579294406</v>
      </c>
      <c r="E106" s="86">
        <f t="shared" ref="E106:O106" si="32">SUM(E107:E109)</f>
        <v>6290942.9368530121</v>
      </c>
      <c r="F106" s="86">
        <f t="shared" si="32"/>
        <v>5132048.3109766478</v>
      </c>
      <c r="G106" s="86">
        <f t="shared" si="32"/>
        <v>4272827.5829169014</v>
      </c>
      <c r="H106" s="86">
        <f t="shared" si="32"/>
        <v>4703116.6857726416</v>
      </c>
      <c r="I106" s="86">
        <f t="shared" si="32"/>
        <v>3482446.191811468</v>
      </c>
      <c r="J106" s="86">
        <f t="shared" si="32"/>
        <v>5208929.8023375347</v>
      </c>
      <c r="K106" s="86">
        <f t="shared" si="32"/>
        <v>4765820.3364494462</v>
      </c>
      <c r="L106" s="86">
        <f t="shared" si="32"/>
        <v>4445196.9568430595</v>
      </c>
      <c r="M106" s="86">
        <f t="shared" si="32"/>
        <v>5249408.5162989274</v>
      </c>
      <c r="N106" s="86">
        <f t="shared" si="32"/>
        <v>4928484.6150372457</v>
      </c>
      <c r="O106" s="182">
        <f t="shared" si="32"/>
        <v>5613147.665727362</v>
      </c>
      <c r="P106" s="16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c r="DE106" s="101"/>
      <c r="DF106" s="101"/>
      <c r="DG106" s="101"/>
      <c r="DH106" s="101"/>
      <c r="DI106" s="101"/>
      <c r="DJ106" s="101"/>
      <c r="DK106" s="101"/>
      <c r="DL106" s="101"/>
      <c r="DM106" s="101"/>
      <c r="DN106" s="101"/>
      <c r="DO106" s="101"/>
      <c r="DP106" s="101"/>
      <c r="DQ106" s="101"/>
      <c r="DR106" s="101"/>
      <c r="DS106" s="101"/>
      <c r="DT106" s="101"/>
      <c r="DU106" s="101"/>
      <c r="DV106" s="101"/>
      <c r="DW106" s="101"/>
      <c r="DX106" s="101"/>
      <c r="DY106" s="101"/>
      <c r="DZ106" s="101"/>
      <c r="EA106" s="101"/>
      <c r="EB106" s="101"/>
      <c r="EC106" s="101"/>
      <c r="ED106" s="101"/>
      <c r="EE106" s="101"/>
      <c r="EF106" s="101"/>
      <c r="EG106" s="101"/>
      <c r="EH106" s="101"/>
      <c r="EI106" s="101"/>
      <c r="EJ106" s="101"/>
      <c r="EK106" s="101"/>
      <c r="EL106" s="101"/>
      <c r="EM106" s="101"/>
      <c r="EN106" s="101"/>
      <c r="EO106" s="101"/>
      <c r="EP106" s="101"/>
      <c r="EQ106" s="101"/>
      <c r="ER106" s="101"/>
      <c r="ES106" s="101"/>
      <c r="ET106" s="101"/>
      <c r="EU106" s="101"/>
      <c r="EV106" s="101"/>
      <c r="EW106" s="101"/>
      <c r="EX106" s="101"/>
      <c r="EY106" s="101"/>
      <c r="EZ106" s="101"/>
      <c r="FA106" s="101"/>
      <c r="FB106" s="101"/>
      <c r="FC106" s="101"/>
      <c r="FD106" s="101"/>
      <c r="FE106" s="101"/>
      <c r="FF106" s="101"/>
      <c r="FG106" s="101"/>
      <c r="FH106" s="101"/>
      <c r="FI106" s="101"/>
      <c r="FJ106" s="101"/>
      <c r="FK106" s="101"/>
      <c r="FL106" s="101"/>
      <c r="FM106" s="101"/>
      <c r="FN106" s="101"/>
      <c r="FO106" s="101"/>
      <c r="FP106" s="101"/>
      <c r="FQ106" s="101"/>
      <c r="FR106" s="101"/>
      <c r="FS106" s="101"/>
      <c r="FT106" s="101"/>
      <c r="FU106" s="101"/>
      <c r="FV106" s="101"/>
      <c r="FW106" s="101"/>
      <c r="FX106" s="101"/>
      <c r="FY106" s="101"/>
      <c r="FZ106" s="101"/>
      <c r="GA106" s="101"/>
      <c r="GB106" s="101"/>
      <c r="GC106" s="101"/>
      <c r="GD106" s="101"/>
      <c r="GE106" s="101"/>
      <c r="GF106" s="101"/>
      <c r="GG106" s="101"/>
      <c r="GH106" s="101"/>
      <c r="GI106" s="101"/>
      <c r="GJ106" s="101"/>
      <c r="GK106" s="101"/>
      <c r="GL106" s="101"/>
      <c r="GM106" s="101"/>
      <c r="GN106" s="101"/>
      <c r="GO106" s="101"/>
      <c r="GP106" s="101"/>
      <c r="GQ106" s="101"/>
      <c r="GR106" s="101"/>
      <c r="GS106" s="101"/>
      <c r="GT106" s="101"/>
      <c r="GU106" s="101"/>
      <c r="GV106" s="101"/>
      <c r="GW106" s="101"/>
      <c r="GX106" s="101"/>
      <c r="GY106" s="101"/>
      <c r="GZ106" s="101"/>
      <c r="HA106" s="101"/>
      <c r="HB106" s="101"/>
      <c r="HC106" s="101"/>
      <c r="HD106" s="101"/>
      <c r="HE106" s="101"/>
      <c r="HF106" s="101"/>
      <c r="HG106" s="101"/>
      <c r="HH106" s="101"/>
      <c r="HI106" s="101"/>
      <c r="HJ106" s="101"/>
      <c r="HK106" s="101"/>
      <c r="HL106" s="101"/>
      <c r="HM106" s="101"/>
      <c r="HN106" s="101"/>
      <c r="HO106" s="101"/>
      <c r="HP106" s="101"/>
      <c r="HQ106" s="101"/>
      <c r="HR106" s="101"/>
      <c r="HS106" s="101"/>
      <c r="HT106" s="101"/>
      <c r="HU106" s="101"/>
      <c r="HV106" s="101"/>
      <c r="HW106" s="101"/>
      <c r="HX106" s="101"/>
      <c r="HY106" s="101"/>
      <c r="HZ106" s="101"/>
      <c r="IA106" s="101"/>
      <c r="IB106" s="101"/>
      <c r="IC106" s="101"/>
      <c r="ID106" s="101"/>
      <c r="IE106" s="101"/>
      <c r="IF106" s="101"/>
      <c r="IG106" s="101"/>
      <c r="IH106" s="101"/>
      <c r="II106" s="101"/>
      <c r="IJ106" s="101"/>
      <c r="IK106" s="101"/>
      <c r="IL106" s="101"/>
      <c r="IM106" s="101"/>
      <c r="IN106" s="101"/>
      <c r="IO106" s="101"/>
      <c r="IP106" s="101"/>
      <c r="IQ106" s="101"/>
      <c r="IR106" s="101"/>
      <c r="IS106" s="101"/>
      <c r="IT106" s="101"/>
      <c r="IU106" s="101"/>
      <c r="IV106" s="101"/>
    </row>
    <row r="107" spans="1:256" s="87" customFormat="1" ht="25.5" customHeight="1">
      <c r="A107" s="176" t="s">
        <v>370</v>
      </c>
      <c r="B107" s="117" t="s">
        <v>154</v>
      </c>
      <c r="C107" s="95">
        <f t="shared" si="24"/>
        <v>6652479.6398544647</v>
      </c>
      <c r="D107" s="87">
        <v>833912.36602157739</v>
      </c>
      <c r="E107" s="87">
        <v>676699.41183774627</v>
      </c>
      <c r="F107" s="87">
        <v>552040.30753743579</v>
      </c>
      <c r="G107" s="87">
        <v>459616.29937949701</v>
      </c>
      <c r="H107" s="87">
        <v>505901.31352529838</v>
      </c>
      <c r="I107" s="87">
        <v>374597.14917304151</v>
      </c>
      <c r="J107" s="87">
        <v>560310.23789721529</v>
      </c>
      <c r="K107" s="87">
        <v>512646.17259634542</v>
      </c>
      <c r="L107" s="87">
        <v>478157.59837481438</v>
      </c>
      <c r="M107" s="87">
        <v>564664.4217142642</v>
      </c>
      <c r="N107" s="87">
        <v>530143.52120565274</v>
      </c>
      <c r="O107" s="178">
        <v>603790.840591577</v>
      </c>
      <c r="P107" s="158"/>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c r="EA107" s="94"/>
      <c r="EB107" s="94"/>
      <c r="EC107" s="94"/>
      <c r="ED107" s="94"/>
      <c r="EE107" s="94"/>
      <c r="EF107" s="94"/>
      <c r="EG107" s="94"/>
      <c r="EH107" s="94"/>
      <c r="EI107" s="94"/>
      <c r="EJ107" s="94"/>
      <c r="EK107" s="94"/>
      <c r="EL107" s="94"/>
      <c r="EM107" s="94"/>
      <c r="EN107" s="94"/>
      <c r="EO107" s="94"/>
      <c r="EP107" s="94"/>
      <c r="EQ107" s="94"/>
      <c r="ER107" s="94"/>
      <c r="ES107" s="94"/>
      <c r="ET107" s="94"/>
      <c r="EU107" s="94"/>
      <c r="EV107" s="94"/>
      <c r="EW107" s="94"/>
      <c r="EX107" s="94"/>
      <c r="EY107" s="94"/>
      <c r="EZ107" s="94"/>
      <c r="FA107" s="94"/>
      <c r="FB107" s="94"/>
      <c r="FC107" s="94"/>
      <c r="FD107" s="94"/>
      <c r="FE107" s="94"/>
      <c r="FF107" s="94"/>
      <c r="FG107" s="94"/>
      <c r="FH107" s="94"/>
      <c r="FI107" s="94"/>
      <c r="FJ107" s="94"/>
      <c r="FK107" s="94"/>
      <c r="FL107" s="94"/>
      <c r="FM107" s="94"/>
      <c r="FN107" s="94"/>
      <c r="FO107" s="94"/>
      <c r="FP107" s="94"/>
      <c r="FQ107" s="94"/>
      <c r="FR107" s="94"/>
      <c r="FS107" s="94"/>
      <c r="FT107" s="94"/>
      <c r="FU107" s="94"/>
      <c r="FV107" s="94"/>
      <c r="FW107" s="94"/>
      <c r="FX107" s="94"/>
      <c r="FY107" s="94"/>
      <c r="FZ107" s="94"/>
      <c r="GA107" s="94"/>
      <c r="GB107" s="94"/>
      <c r="GC107" s="94"/>
      <c r="GD107" s="94"/>
      <c r="GE107" s="94"/>
      <c r="GF107" s="94"/>
      <c r="GG107" s="94"/>
      <c r="GH107" s="94"/>
      <c r="GI107" s="94"/>
      <c r="GJ107" s="94"/>
      <c r="GK107" s="94"/>
      <c r="GL107" s="94"/>
      <c r="GM107" s="94"/>
      <c r="GN107" s="94"/>
      <c r="GO107" s="94"/>
      <c r="GP107" s="94"/>
      <c r="GQ107" s="94"/>
      <c r="GR107" s="94"/>
      <c r="GS107" s="94"/>
      <c r="GT107" s="94"/>
      <c r="GU107" s="94"/>
      <c r="GV107" s="94"/>
      <c r="GW107" s="94"/>
      <c r="GX107" s="94"/>
      <c r="GY107" s="94"/>
      <c r="GZ107" s="94"/>
      <c r="HA107" s="94"/>
      <c r="HB107" s="94"/>
      <c r="HC107" s="94"/>
      <c r="HD107" s="94"/>
      <c r="HE107" s="94"/>
      <c r="HF107" s="94"/>
      <c r="HG107" s="94"/>
      <c r="HH107" s="94"/>
      <c r="HI107" s="94"/>
      <c r="HJ107" s="94"/>
      <c r="HK107" s="94"/>
      <c r="HL107" s="94"/>
      <c r="HM107" s="94"/>
      <c r="HN107" s="94"/>
      <c r="HO107" s="94"/>
      <c r="HP107" s="94"/>
      <c r="HQ107" s="94"/>
      <c r="HR107" s="94"/>
      <c r="HS107" s="94"/>
      <c r="HT107" s="94"/>
      <c r="HU107" s="94"/>
      <c r="HV107" s="94"/>
      <c r="HW107" s="94"/>
      <c r="HX107" s="94"/>
      <c r="HY107" s="94"/>
      <c r="HZ107" s="94"/>
      <c r="IA107" s="94"/>
      <c r="IB107" s="94"/>
      <c r="IC107" s="94"/>
      <c r="ID107" s="94"/>
      <c r="IE107" s="94"/>
      <c r="IF107" s="94"/>
      <c r="IG107" s="94"/>
      <c r="IH107" s="94"/>
      <c r="II107" s="94"/>
      <c r="IJ107" s="94"/>
      <c r="IK107" s="94"/>
      <c r="IL107" s="94"/>
      <c r="IM107" s="94"/>
      <c r="IN107" s="94"/>
      <c r="IO107" s="94"/>
      <c r="IP107" s="94"/>
      <c r="IQ107" s="94"/>
      <c r="IR107" s="94"/>
      <c r="IS107" s="94"/>
      <c r="IT107" s="94"/>
      <c r="IU107" s="94"/>
      <c r="IV107" s="94"/>
    </row>
    <row r="108" spans="1:256" s="87" customFormat="1" ht="25.5" customHeight="1">
      <c r="A108" s="176" t="s">
        <v>371</v>
      </c>
      <c r="B108" s="117" t="s">
        <v>155</v>
      </c>
      <c r="C108" s="95">
        <f t="shared" si="24"/>
        <v>5323030.3360336525</v>
      </c>
      <c r="D108" s="87">
        <v>667261.09093714785</v>
      </c>
      <c r="E108" s="87">
        <v>541465.99352346978</v>
      </c>
      <c r="F108" s="87">
        <v>441719.09766256774</v>
      </c>
      <c r="G108" s="87">
        <v>367765.35021249764</v>
      </c>
      <c r="H108" s="87">
        <v>404800.64347755705</v>
      </c>
      <c r="I108" s="87">
        <v>299736.65411825984</v>
      </c>
      <c r="J108" s="87">
        <v>448336.3430455171</v>
      </c>
      <c r="K108" s="87">
        <v>410197.59189245547</v>
      </c>
      <c r="L108" s="87">
        <v>382601.30648213666</v>
      </c>
      <c r="M108" s="87">
        <v>451820.37513604219</v>
      </c>
      <c r="N108" s="87">
        <v>424198.2236102153</v>
      </c>
      <c r="O108" s="178">
        <v>483127.66593578551</v>
      </c>
      <c r="P108" s="158"/>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c r="FY108" s="94"/>
      <c r="FZ108" s="94"/>
      <c r="GA108" s="94"/>
      <c r="GB108" s="94"/>
      <c r="GC108" s="94"/>
      <c r="GD108" s="94"/>
      <c r="GE108" s="94"/>
      <c r="GF108" s="94"/>
      <c r="GG108" s="94"/>
      <c r="GH108" s="94"/>
      <c r="GI108" s="94"/>
      <c r="GJ108" s="94"/>
      <c r="GK108" s="94"/>
      <c r="GL108" s="94"/>
      <c r="GM108" s="94"/>
      <c r="GN108" s="94"/>
      <c r="GO108" s="94"/>
      <c r="GP108" s="94"/>
      <c r="GQ108" s="94"/>
      <c r="GR108" s="94"/>
      <c r="GS108" s="94"/>
      <c r="GT108" s="94"/>
      <c r="GU108" s="94"/>
      <c r="GV108" s="94"/>
      <c r="GW108" s="94"/>
      <c r="GX108" s="94"/>
      <c r="GY108" s="94"/>
      <c r="GZ108" s="94"/>
      <c r="HA108" s="94"/>
      <c r="HB108" s="94"/>
      <c r="HC108" s="94"/>
      <c r="HD108" s="94"/>
      <c r="HE108" s="94"/>
      <c r="HF108" s="94"/>
      <c r="HG108" s="94"/>
      <c r="HH108" s="94"/>
      <c r="HI108" s="94"/>
      <c r="HJ108" s="94"/>
      <c r="HK108" s="94"/>
      <c r="HL108" s="94"/>
      <c r="HM108" s="94"/>
      <c r="HN108" s="94"/>
      <c r="HO108" s="94"/>
      <c r="HP108" s="94"/>
      <c r="HQ108" s="94"/>
      <c r="HR108" s="94"/>
      <c r="HS108" s="94"/>
      <c r="HT108" s="94"/>
      <c r="HU108" s="94"/>
      <c r="HV108" s="94"/>
      <c r="HW108" s="94"/>
      <c r="HX108" s="94"/>
      <c r="HY108" s="94"/>
      <c r="HZ108" s="94"/>
      <c r="IA108" s="94"/>
      <c r="IB108" s="94"/>
      <c r="IC108" s="94"/>
      <c r="ID108" s="94"/>
      <c r="IE108" s="94"/>
      <c r="IF108" s="94"/>
      <c r="IG108" s="94"/>
      <c r="IH108" s="94"/>
      <c r="II108" s="94"/>
      <c r="IJ108" s="94"/>
      <c r="IK108" s="94"/>
      <c r="IL108" s="94"/>
      <c r="IM108" s="94"/>
      <c r="IN108" s="94"/>
      <c r="IO108" s="94"/>
      <c r="IP108" s="94"/>
      <c r="IQ108" s="94"/>
      <c r="IR108" s="94"/>
      <c r="IS108" s="94"/>
      <c r="IT108" s="94"/>
      <c r="IU108" s="94"/>
      <c r="IV108" s="94"/>
    </row>
    <row r="109" spans="1:256" s="87" customFormat="1" ht="25.5" customHeight="1">
      <c r="A109" s="176" t="s">
        <v>372</v>
      </c>
      <c r="B109" s="117" t="s">
        <v>156</v>
      </c>
      <c r="C109" s="95">
        <f t="shared" si="24"/>
        <v>49869334.383065559</v>
      </c>
      <c r="D109" s="87">
        <v>6251301.3009707155</v>
      </c>
      <c r="E109" s="87">
        <v>5072777.5314917956</v>
      </c>
      <c r="F109" s="87">
        <v>4138288.9057766446</v>
      </c>
      <c r="G109" s="87">
        <v>3445445.9333249065</v>
      </c>
      <c r="H109" s="87">
        <v>3792414.7287697862</v>
      </c>
      <c r="I109" s="87">
        <v>2808112.3885201667</v>
      </c>
      <c r="J109" s="87">
        <v>4200283.2213948024</v>
      </c>
      <c r="K109" s="87">
        <v>3842976.5719606448</v>
      </c>
      <c r="L109" s="87">
        <v>3584438.0519861085</v>
      </c>
      <c r="M109" s="87">
        <v>4232923.7194486205</v>
      </c>
      <c r="N109" s="87">
        <v>3974142.8702213778</v>
      </c>
      <c r="O109" s="178">
        <v>4526229.1591999996</v>
      </c>
      <c r="P109" s="158"/>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c r="EN109" s="94"/>
      <c r="EO109" s="94"/>
      <c r="EP109" s="94"/>
      <c r="EQ109" s="94"/>
      <c r="ER109" s="94"/>
      <c r="ES109" s="94"/>
      <c r="ET109" s="94"/>
      <c r="EU109" s="94"/>
      <c r="EV109" s="94"/>
      <c r="EW109" s="94"/>
      <c r="EX109" s="94"/>
      <c r="EY109" s="94"/>
      <c r="EZ109" s="94"/>
      <c r="FA109" s="94"/>
      <c r="FB109" s="94"/>
      <c r="FC109" s="94"/>
      <c r="FD109" s="94"/>
      <c r="FE109" s="94"/>
      <c r="FF109" s="94"/>
      <c r="FG109" s="94"/>
      <c r="FH109" s="94"/>
      <c r="FI109" s="94"/>
      <c r="FJ109" s="94"/>
      <c r="FK109" s="94"/>
      <c r="FL109" s="94"/>
      <c r="FM109" s="94"/>
      <c r="FN109" s="94"/>
      <c r="FO109" s="94"/>
      <c r="FP109" s="94"/>
      <c r="FQ109" s="94"/>
      <c r="FR109" s="94"/>
      <c r="FS109" s="94"/>
      <c r="FT109" s="94"/>
      <c r="FU109" s="94"/>
      <c r="FV109" s="94"/>
      <c r="FW109" s="94"/>
      <c r="FX109" s="94"/>
      <c r="FY109" s="94"/>
      <c r="FZ109" s="94"/>
      <c r="GA109" s="94"/>
      <c r="GB109" s="94"/>
      <c r="GC109" s="94"/>
      <c r="GD109" s="94"/>
      <c r="GE109" s="94"/>
      <c r="GF109" s="94"/>
      <c r="GG109" s="94"/>
      <c r="GH109" s="94"/>
      <c r="GI109" s="94"/>
      <c r="GJ109" s="94"/>
      <c r="GK109" s="94"/>
      <c r="GL109" s="94"/>
      <c r="GM109" s="94"/>
      <c r="GN109" s="94"/>
      <c r="GO109" s="94"/>
      <c r="GP109" s="94"/>
      <c r="GQ109" s="94"/>
      <c r="GR109" s="94"/>
      <c r="GS109" s="94"/>
      <c r="GT109" s="94"/>
      <c r="GU109" s="94"/>
      <c r="GV109" s="94"/>
      <c r="GW109" s="94"/>
      <c r="GX109" s="94"/>
      <c r="GY109" s="94"/>
      <c r="GZ109" s="94"/>
      <c r="HA109" s="94"/>
      <c r="HB109" s="94"/>
      <c r="HC109" s="94"/>
      <c r="HD109" s="94"/>
      <c r="HE109" s="94"/>
      <c r="HF109" s="94"/>
      <c r="HG109" s="94"/>
      <c r="HH109" s="94"/>
      <c r="HI109" s="94"/>
      <c r="HJ109" s="94"/>
      <c r="HK109" s="94"/>
      <c r="HL109" s="94"/>
      <c r="HM109" s="94"/>
      <c r="HN109" s="94"/>
      <c r="HO109" s="94"/>
      <c r="HP109" s="94"/>
      <c r="HQ109" s="94"/>
      <c r="HR109" s="94"/>
      <c r="HS109" s="94"/>
      <c r="HT109" s="94"/>
      <c r="HU109" s="94"/>
      <c r="HV109" s="94"/>
      <c r="HW109" s="94"/>
      <c r="HX109" s="94"/>
      <c r="HY109" s="94"/>
      <c r="HZ109" s="94"/>
      <c r="IA109" s="94"/>
      <c r="IB109" s="94"/>
      <c r="IC109" s="94"/>
      <c r="ID109" s="94"/>
      <c r="IE109" s="94"/>
      <c r="IF109" s="94"/>
      <c r="IG109" s="94"/>
      <c r="IH109" s="94"/>
      <c r="II109" s="94"/>
      <c r="IJ109" s="94"/>
      <c r="IK109" s="94"/>
      <c r="IL109" s="94"/>
      <c r="IM109" s="94"/>
      <c r="IN109" s="94"/>
      <c r="IO109" s="94"/>
      <c r="IP109" s="94"/>
      <c r="IQ109" s="94"/>
      <c r="IR109" s="94"/>
      <c r="IS109" s="94"/>
      <c r="IT109" s="94"/>
      <c r="IU109" s="94"/>
      <c r="IV109" s="94"/>
    </row>
    <row r="110" spans="1:256" s="109" customFormat="1" ht="25.5" customHeight="1">
      <c r="A110" s="202" t="s">
        <v>373</v>
      </c>
      <c r="B110" s="96" t="s">
        <v>506</v>
      </c>
      <c r="C110" s="66">
        <f>SUM(D110:O110)</f>
        <v>0</v>
      </c>
      <c r="D110" s="86">
        <f>SUM(D111:D113)</f>
        <v>0</v>
      </c>
      <c r="E110" s="86">
        <f t="shared" ref="E110:O110" si="33">SUM(E111:E113)</f>
        <v>0</v>
      </c>
      <c r="F110" s="86">
        <f t="shared" si="33"/>
        <v>0</v>
      </c>
      <c r="G110" s="86">
        <f t="shared" si="33"/>
        <v>0</v>
      </c>
      <c r="H110" s="86">
        <f t="shared" si="33"/>
        <v>0</v>
      </c>
      <c r="I110" s="86">
        <f t="shared" si="33"/>
        <v>0</v>
      </c>
      <c r="J110" s="86">
        <f t="shared" si="33"/>
        <v>0</v>
      </c>
      <c r="K110" s="86">
        <f t="shared" si="33"/>
        <v>0</v>
      </c>
      <c r="L110" s="86">
        <f t="shared" si="33"/>
        <v>0</v>
      </c>
      <c r="M110" s="86">
        <f t="shared" si="33"/>
        <v>0</v>
      </c>
      <c r="N110" s="86">
        <f t="shared" si="33"/>
        <v>0</v>
      </c>
      <c r="O110" s="182">
        <f t="shared" si="33"/>
        <v>0</v>
      </c>
      <c r="P110" s="16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c r="DW110" s="101"/>
      <c r="DX110" s="101"/>
      <c r="DY110" s="101"/>
      <c r="DZ110" s="101"/>
      <c r="EA110" s="101"/>
      <c r="EB110" s="101"/>
      <c r="EC110" s="101"/>
      <c r="ED110" s="101"/>
      <c r="EE110" s="101"/>
      <c r="EF110" s="101"/>
      <c r="EG110" s="101"/>
      <c r="EH110" s="101"/>
      <c r="EI110" s="101"/>
      <c r="EJ110" s="101"/>
      <c r="EK110" s="101"/>
      <c r="EL110" s="101"/>
      <c r="EM110" s="101"/>
      <c r="EN110" s="101"/>
      <c r="EO110" s="101"/>
      <c r="EP110" s="101"/>
      <c r="EQ110" s="101"/>
      <c r="ER110" s="101"/>
      <c r="ES110" s="101"/>
      <c r="ET110" s="101"/>
      <c r="EU110" s="101"/>
      <c r="EV110" s="101"/>
      <c r="EW110" s="101"/>
      <c r="EX110" s="101"/>
      <c r="EY110" s="101"/>
      <c r="EZ110" s="101"/>
      <c r="FA110" s="101"/>
      <c r="FB110" s="101"/>
      <c r="FC110" s="101"/>
      <c r="FD110" s="101"/>
      <c r="FE110" s="101"/>
      <c r="FF110" s="101"/>
      <c r="FG110" s="101"/>
      <c r="FH110" s="101"/>
      <c r="FI110" s="101"/>
      <c r="FJ110" s="101"/>
      <c r="FK110" s="101"/>
      <c r="FL110" s="101"/>
      <c r="FM110" s="101"/>
      <c r="FN110" s="101"/>
      <c r="FO110" s="101"/>
      <c r="FP110" s="101"/>
      <c r="FQ110" s="101"/>
      <c r="FR110" s="101"/>
      <c r="FS110" s="101"/>
      <c r="FT110" s="101"/>
      <c r="FU110" s="101"/>
      <c r="FV110" s="101"/>
      <c r="FW110" s="101"/>
      <c r="FX110" s="101"/>
      <c r="FY110" s="101"/>
      <c r="FZ110" s="101"/>
      <c r="GA110" s="101"/>
      <c r="GB110" s="101"/>
      <c r="GC110" s="101"/>
      <c r="GD110" s="101"/>
      <c r="GE110" s="101"/>
      <c r="GF110" s="101"/>
      <c r="GG110" s="101"/>
      <c r="GH110" s="101"/>
      <c r="GI110" s="101"/>
      <c r="GJ110" s="101"/>
      <c r="GK110" s="101"/>
      <c r="GL110" s="101"/>
      <c r="GM110" s="101"/>
      <c r="GN110" s="101"/>
      <c r="GO110" s="101"/>
      <c r="GP110" s="101"/>
      <c r="GQ110" s="101"/>
      <c r="GR110" s="101"/>
      <c r="GS110" s="101"/>
      <c r="GT110" s="101"/>
      <c r="GU110" s="101"/>
      <c r="GV110" s="101"/>
      <c r="GW110" s="101"/>
      <c r="GX110" s="101"/>
      <c r="GY110" s="101"/>
      <c r="GZ110" s="101"/>
      <c r="HA110" s="101"/>
      <c r="HB110" s="101"/>
      <c r="HC110" s="101"/>
      <c r="HD110" s="101"/>
      <c r="HE110" s="101"/>
      <c r="HF110" s="101"/>
      <c r="HG110" s="101"/>
      <c r="HH110" s="101"/>
      <c r="HI110" s="101"/>
      <c r="HJ110" s="101"/>
      <c r="HK110" s="101"/>
      <c r="HL110" s="101"/>
      <c r="HM110" s="101"/>
      <c r="HN110" s="101"/>
      <c r="HO110" s="101"/>
      <c r="HP110" s="101"/>
      <c r="HQ110" s="101"/>
      <c r="HR110" s="101"/>
      <c r="HS110" s="101"/>
      <c r="HT110" s="101"/>
      <c r="HU110" s="101"/>
      <c r="HV110" s="101"/>
      <c r="HW110" s="101"/>
      <c r="HX110" s="101"/>
      <c r="HY110" s="101"/>
      <c r="HZ110" s="101"/>
      <c r="IA110" s="101"/>
      <c r="IB110" s="101"/>
      <c r="IC110" s="101"/>
      <c r="ID110" s="101"/>
      <c r="IE110" s="101"/>
      <c r="IF110" s="101"/>
      <c r="IG110" s="101"/>
      <c r="IH110" s="101"/>
      <c r="II110" s="101"/>
      <c r="IJ110" s="101"/>
      <c r="IK110" s="101"/>
      <c r="IL110" s="101"/>
      <c r="IM110" s="101"/>
      <c r="IN110" s="101"/>
      <c r="IO110" s="101"/>
      <c r="IP110" s="101"/>
      <c r="IQ110" s="101"/>
      <c r="IR110" s="101"/>
      <c r="IS110" s="101"/>
      <c r="IT110" s="101"/>
      <c r="IU110" s="101"/>
      <c r="IV110" s="101"/>
    </row>
    <row r="111" spans="1:256" s="87" customFormat="1" ht="25.5" customHeight="1">
      <c r="A111" s="176" t="s">
        <v>374</v>
      </c>
      <c r="B111" s="117" t="s">
        <v>507</v>
      </c>
      <c r="C111" s="95">
        <f>SUM(D111:O111)</f>
        <v>0</v>
      </c>
      <c r="D111" s="87">
        <v>0</v>
      </c>
      <c r="E111" s="87">
        <v>0</v>
      </c>
      <c r="F111" s="87">
        <v>0</v>
      </c>
      <c r="G111" s="87">
        <v>0</v>
      </c>
      <c r="H111" s="87">
        <v>0</v>
      </c>
      <c r="I111" s="87">
        <v>0</v>
      </c>
      <c r="J111" s="87">
        <v>0</v>
      </c>
      <c r="K111" s="87">
        <v>0</v>
      </c>
      <c r="L111" s="87">
        <v>0</v>
      </c>
      <c r="M111" s="87">
        <v>0</v>
      </c>
      <c r="N111" s="87">
        <v>0</v>
      </c>
      <c r="O111" s="178">
        <v>0</v>
      </c>
      <c r="P111" s="158"/>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c r="CH111" s="94"/>
      <c r="CI111" s="94"/>
      <c r="CJ111" s="94"/>
      <c r="CK111" s="94"/>
      <c r="CL111" s="94"/>
      <c r="CM111" s="94"/>
      <c r="CN111" s="94"/>
      <c r="CO111" s="94"/>
      <c r="CP111" s="94"/>
      <c r="CQ111" s="94"/>
      <c r="CR111" s="94"/>
      <c r="CS111" s="94"/>
      <c r="CT111" s="94"/>
      <c r="CU111" s="94"/>
      <c r="CV111" s="94"/>
      <c r="CW111" s="94"/>
      <c r="CX111" s="94"/>
      <c r="CY111" s="94"/>
      <c r="CZ111" s="94"/>
      <c r="DA111" s="94"/>
      <c r="DB111" s="94"/>
      <c r="DC111" s="94"/>
      <c r="DD111" s="94"/>
      <c r="DE111" s="94"/>
      <c r="DF111" s="94"/>
      <c r="DG111" s="94"/>
      <c r="DH111" s="94"/>
      <c r="DI111" s="94"/>
      <c r="DJ111" s="94"/>
      <c r="DK111" s="94"/>
      <c r="DL111" s="94"/>
      <c r="DM111" s="94"/>
      <c r="DN111" s="94"/>
      <c r="DO111" s="94"/>
      <c r="DP111" s="94"/>
      <c r="DQ111" s="94"/>
      <c r="DR111" s="94"/>
      <c r="DS111" s="94"/>
      <c r="DT111" s="94"/>
      <c r="DU111" s="94"/>
      <c r="DV111" s="94"/>
      <c r="DW111" s="94"/>
      <c r="DX111" s="94"/>
      <c r="DY111" s="94"/>
      <c r="DZ111" s="94"/>
      <c r="EA111" s="94"/>
      <c r="EB111" s="94"/>
      <c r="EC111" s="94"/>
      <c r="ED111" s="94"/>
      <c r="EE111" s="94"/>
      <c r="EF111" s="94"/>
      <c r="EG111" s="94"/>
      <c r="EH111" s="94"/>
      <c r="EI111" s="94"/>
      <c r="EJ111" s="94"/>
      <c r="EK111" s="94"/>
      <c r="EL111" s="94"/>
      <c r="EM111" s="94"/>
      <c r="EN111" s="94"/>
      <c r="EO111" s="94"/>
      <c r="EP111" s="94"/>
      <c r="EQ111" s="94"/>
      <c r="ER111" s="94"/>
      <c r="ES111" s="94"/>
      <c r="ET111" s="94"/>
      <c r="EU111" s="94"/>
      <c r="EV111" s="94"/>
      <c r="EW111" s="94"/>
      <c r="EX111" s="94"/>
      <c r="EY111" s="94"/>
      <c r="EZ111" s="94"/>
      <c r="FA111" s="94"/>
      <c r="FB111" s="94"/>
      <c r="FC111" s="94"/>
      <c r="FD111" s="94"/>
      <c r="FE111" s="94"/>
      <c r="FF111" s="94"/>
      <c r="FG111" s="94"/>
      <c r="FH111" s="94"/>
      <c r="FI111" s="94"/>
      <c r="FJ111" s="94"/>
      <c r="FK111" s="94"/>
      <c r="FL111" s="94"/>
      <c r="FM111" s="94"/>
      <c r="FN111" s="94"/>
      <c r="FO111" s="94"/>
      <c r="FP111" s="94"/>
      <c r="FQ111" s="94"/>
      <c r="FR111" s="94"/>
      <c r="FS111" s="94"/>
      <c r="FT111" s="94"/>
      <c r="FU111" s="94"/>
      <c r="FV111" s="94"/>
      <c r="FW111" s="94"/>
      <c r="FX111" s="94"/>
      <c r="FY111" s="94"/>
      <c r="FZ111" s="94"/>
      <c r="GA111" s="94"/>
      <c r="GB111" s="94"/>
      <c r="GC111" s="94"/>
      <c r="GD111" s="94"/>
      <c r="GE111" s="94"/>
      <c r="GF111" s="94"/>
      <c r="GG111" s="94"/>
      <c r="GH111" s="94"/>
      <c r="GI111" s="94"/>
      <c r="GJ111" s="94"/>
      <c r="GK111" s="94"/>
      <c r="GL111" s="94"/>
      <c r="GM111" s="94"/>
      <c r="GN111" s="94"/>
      <c r="GO111" s="94"/>
      <c r="GP111" s="94"/>
      <c r="GQ111" s="94"/>
      <c r="GR111" s="94"/>
      <c r="GS111" s="94"/>
      <c r="GT111" s="94"/>
      <c r="GU111" s="94"/>
      <c r="GV111" s="94"/>
      <c r="GW111" s="94"/>
      <c r="GX111" s="94"/>
      <c r="GY111" s="94"/>
      <c r="GZ111" s="94"/>
      <c r="HA111" s="94"/>
      <c r="HB111" s="94"/>
      <c r="HC111" s="94"/>
      <c r="HD111" s="94"/>
      <c r="HE111" s="94"/>
      <c r="HF111" s="94"/>
      <c r="HG111" s="94"/>
      <c r="HH111" s="94"/>
      <c r="HI111" s="94"/>
      <c r="HJ111" s="94"/>
      <c r="HK111" s="94"/>
      <c r="HL111" s="94"/>
      <c r="HM111" s="94"/>
      <c r="HN111" s="94"/>
      <c r="HO111" s="94"/>
      <c r="HP111" s="94"/>
      <c r="HQ111" s="94"/>
      <c r="HR111" s="94"/>
      <c r="HS111" s="94"/>
      <c r="HT111" s="94"/>
      <c r="HU111" s="94"/>
      <c r="HV111" s="94"/>
      <c r="HW111" s="94"/>
      <c r="HX111" s="94"/>
      <c r="HY111" s="94"/>
      <c r="HZ111" s="94"/>
      <c r="IA111" s="94"/>
      <c r="IB111" s="94"/>
      <c r="IC111" s="94"/>
      <c r="ID111" s="94"/>
      <c r="IE111" s="94"/>
      <c r="IF111" s="94"/>
      <c r="IG111" s="94"/>
      <c r="IH111" s="94"/>
      <c r="II111" s="94"/>
      <c r="IJ111" s="94"/>
      <c r="IK111" s="94"/>
      <c r="IL111" s="94"/>
      <c r="IM111" s="94"/>
      <c r="IN111" s="94"/>
      <c r="IO111" s="94"/>
      <c r="IP111" s="94"/>
      <c r="IQ111" s="94"/>
      <c r="IR111" s="94"/>
      <c r="IS111" s="94"/>
      <c r="IT111" s="94"/>
      <c r="IU111" s="94"/>
      <c r="IV111" s="94"/>
    </row>
    <row r="112" spans="1:256" s="87" customFormat="1" ht="38.25" customHeight="1">
      <c r="A112" s="176" t="s">
        <v>375</v>
      </c>
      <c r="B112" s="117" t="s">
        <v>509</v>
      </c>
      <c r="C112" s="95">
        <f>SUM(D112:O112)</f>
        <v>0</v>
      </c>
      <c r="D112" s="87">
        <v>0</v>
      </c>
      <c r="E112" s="87">
        <v>0</v>
      </c>
      <c r="F112" s="87">
        <v>0</v>
      </c>
      <c r="G112" s="87">
        <v>0</v>
      </c>
      <c r="H112" s="87">
        <v>0</v>
      </c>
      <c r="I112" s="87">
        <v>0</v>
      </c>
      <c r="J112" s="87">
        <v>0</v>
      </c>
      <c r="K112" s="87">
        <v>0</v>
      </c>
      <c r="L112" s="87">
        <v>0</v>
      </c>
      <c r="M112" s="87">
        <v>0</v>
      </c>
      <c r="N112" s="87">
        <v>0</v>
      </c>
      <c r="O112" s="178">
        <v>0</v>
      </c>
      <c r="P112" s="158"/>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94"/>
      <c r="CD112" s="94"/>
      <c r="CE112" s="94"/>
      <c r="CF112" s="94"/>
      <c r="CG112" s="94"/>
      <c r="CH112" s="94"/>
      <c r="CI112" s="94"/>
      <c r="CJ112" s="94"/>
      <c r="CK112" s="94"/>
      <c r="CL112" s="94"/>
      <c r="CM112" s="94"/>
      <c r="CN112" s="94"/>
      <c r="CO112" s="94"/>
      <c r="CP112" s="94"/>
      <c r="CQ112" s="94"/>
      <c r="CR112" s="94"/>
      <c r="CS112" s="94"/>
      <c r="CT112" s="94"/>
      <c r="CU112" s="94"/>
      <c r="CV112" s="94"/>
      <c r="CW112" s="94"/>
      <c r="CX112" s="94"/>
      <c r="CY112" s="94"/>
      <c r="CZ112" s="94"/>
      <c r="DA112" s="94"/>
      <c r="DB112" s="94"/>
      <c r="DC112" s="94"/>
      <c r="DD112" s="94"/>
      <c r="DE112" s="94"/>
      <c r="DF112" s="94"/>
      <c r="DG112" s="94"/>
      <c r="DH112" s="94"/>
      <c r="DI112" s="94"/>
      <c r="DJ112" s="94"/>
      <c r="DK112" s="94"/>
      <c r="DL112" s="94"/>
      <c r="DM112" s="94"/>
      <c r="DN112" s="94"/>
      <c r="DO112" s="94"/>
      <c r="DP112" s="94"/>
      <c r="DQ112" s="94"/>
      <c r="DR112" s="94"/>
      <c r="DS112" s="94"/>
      <c r="DT112" s="94"/>
      <c r="DU112" s="94"/>
      <c r="DV112" s="94"/>
      <c r="DW112" s="94"/>
      <c r="DX112" s="94"/>
      <c r="DY112" s="94"/>
      <c r="DZ112" s="94"/>
      <c r="EA112" s="94"/>
      <c r="EB112" s="94"/>
      <c r="EC112" s="94"/>
      <c r="ED112" s="94"/>
      <c r="EE112" s="94"/>
      <c r="EF112" s="94"/>
      <c r="EG112" s="94"/>
      <c r="EH112" s="94"/>
      <c r="EI112" s="94"/>
      <c r="EJ112" s="94"/>
      <c r="EK112" s="94"/>
      <c r="EL112" s="94"/>
      <c r="EM112" s="94"/>
      <c r="EN112" s="94"/>
      <c r="EO112" s="94"/>
      <c r="EP112" s="94"/>
      <c r="EQ112" s="94"/>
      <c r="ER112" s="94"/>
      <c r="ES112" s="94"/>
      <c r="ET112" s="94"/>
      <c r="EU112" s="94"/>
      <c r="EV112" s="94"/>
      <c r="EW112" s="94"/>
      <c r="EX112" s="94"/>
      <c r="EY112" s="94"/>
      <c r="EZ112" s="94"/>
      <c r="FA112" s="94"/>
      <c r="FB112" s="94"/>
      <c r="FC112" s="94"/>
      <c r="FD112" s="94"/>
      <c r="FE112" s="94"/>
      <c r="FF112" s="94"/>
      <c r="FG112" s="94"/>
      <c r="FH112" s="94"/>
      <c r="FI112" s="94"/>
      <c r="FJ112" s="94"/>
      <c r="FK112" s="94"/>
      <c r="FL112" s="94"/>
      <c r="FM112" s="94"/>
      <c r="FN112" s="94"/>
      <c r="FO112" s="94"/>
      <c r="FP112" s="94"/>
      <c r="FQ112" s="94"/>
      <c r="FR112" s="94"/>
      <c r="FS112" s="94"/>
      <c r="FT112" s="94"/>
      <c r="FU112" s="94"/>
      <c r="FV112" s="94"/>
      <c r="FW112" s="94"/>
      <c r="FX112" s="94"/>
      <c r="FY112" s="94"/>
      <c r="FZ112" s="94"/>
      <c r="GA112" s="94"/>
      <c r="GB112" s="94"/>
      <c r="GC112" s="94"/>
      <c r="GD112" s="94"/>
      <c r="GE112" s="94"/>
      <c r="GF112" s="94"/>
      <c r="GG112" s="94"/>
      <c r="GH112" s="94"/>
      <c r="GI112" s="94"/>
      <c r="GJ112" s="94"/>
      <c r="GK112" s="94"/>
      <c r="GL112" s="94"/>
      <c r="GM112" s="94"/>
      <c r="GN112" s="94"/>
      <c r="GO112" s="94"/>
      <c r="GP112" s="94"/>
      <c r="GQ112" s="94"/>
      <c r="GR112" s="94"/>
      <c r="GS112" s="94"/>
      <c r="GT112" s="94"/>
      <c r="GU112" s="94"/>
      <c r="GV112" s="94"/>
      <c r="GW112" s="94"/>
      <c r="GX112" s="94"/>
      <c r="GY112" s="94"/>
      <c r="GZ112" s="94"/>
      <c r="HA112" s="94"/>
      <c r="HB112" s="94"/>
      <c r="HC112" s="94"/>
      <c r="HD112" s="94"/>
      <c r="HE112" s="94"/>
      <c r="HF112" s="94"/>
      <c r="HG112" s="94"/>
      <c r="HH112" s="94"/>
      <c r="HI112" s="94"/>
      <c r="HJ112" s="94"/>
      <c r="HK112" s="94"/>
      <c r="HL112" s="94"/>
      <c r="HM112" s="94"/>
      <c r="HN112" s="94"/>
      <c r="HO112" s="94"/>
      <c r="HP112" s="94"/>
      <c r="HQ112" s="94"/>
      <c r="HR112" s="94"/>
      <c r="HS112" s="94"/>
      <c r="HT112" s="94"/>
      <c r="HU112" s="94"/>
      <c r="HV112" s="94"/>
      <c r="HW112" s="94"/>
      <c r="HX112" s="94"/>
      <c r="HY112" s="94"/>
      <c r="HZ112" s="94"/>
      <c r="IA112" s="94"/>
      <c r="IB112" s="94"/>
      <c r="IC112" s="94"/>
      <c r="ID112" s="94"/>
      <c r="IE112" s="94"/>
      <c r="IF112" s="94"/>
      <c r="IG112" s="94"/>
      <c r="IH112" s="94"/>
      <c r="II112" s="94"/>
      <c r="IJ112" s="94"/>
      <c r="IK112" s="94"/>
      <c r="IL112" s="94"/>
      <c r="IM112" s="94"/>
      <c r="IN112" s="94"/>
      <c r="IO112" s="94"/>
      <c r="IP112" s="94"/>
      <c r="IQ112" s="94"/>
      <c r="IR112" s="94"/>
      <c r="IS112" s="94"/>
      <c r="IT112" s="94"/>
      <c r="IU112" s="94"/>
      <c r="IV112" s="94"/>
    </row>
    <row r="113" spans="1:256" s="87" customFormat="1" ht="35.25" customHeight="1">
      <c r="A113" s="176" t="s">
        <v>376</v>
      </c>
      <c r="B113" s="117" t="s">
        <v>508</v>
      </c>
      <c r="C113" s="95">
        <f>SUM(D113:O113)</f>
        <v>0</v>
      </c>
      <c r="D113" s="87">
        <v>0</v>
      </c>
      <c r="E113" s="87">
        <v>0</v>
      </c>
      <c r="F113" s="87">
        <v>0</v>
      </c>
      <c r="G113" s="87">
        <v>0</v>
      </c>
      <c r="H113" s="87">
        <v>0</v>
      </c>
      <c r="I113" s="87">
        <v>0</v>
      </c>
      <c r="J113" s="87">
        <v>0</v>
      </c>
      <c r="K113" s="87">
        <v>0</v>
      </c>
      <c r="L113" s="87">
        <v>0</v>
      </c>
      <c r="M113" s="87">
        <v>0</v>
      </c>
      <c r="N113" s="87">
        <v>0</v>
      </c>
      <c r="O113" s="178">
        <v>0</v>
      </c>
      <c r="P113" s="158"/>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94"/>
      <c r="CH113" s="94"/>
      <c r="CI113" s="94"/>
      <c r="CJ113" s="94"/>
      <c r="CK113" s="94"/>
      <c r="CL113" s="94"/>
      <c r="CM113" s="94"/>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94"/>
      <c r="DJ113" s="94"/>
      <c r="DK113" s="94"/>
      <c r="DL113" s="94"/>
      <c r="DM113" s="94"/>
      <c r="DN113" s="94"/>
      <c r="DO113" s="94"/>
      <c r="DP113" s="94"/>
      <c r="DQ113" s="94"/>
      <c r="DR113" s="94"/>
      <c r="DS113" s="94"/>
      <c r="DT113" s="94"/>
      <c r="DU113" s="94"/>
      <c r="DV113" s="94"/>
      <c r="DW113" s="94"/>
      <c r="DX113" s="94"/>
      <c r="DY113" s="94"/>
      <c r="DZ113" s="94"/>
      <c r="EA113" s="94"/>
      <c r="EB113" s="94"/>
      <c r="EC113" s="94"/>
      <c r="ED113" s="94"/>
      <c r="EE113" s="94"/>
      <c r="EF113" s="94"/>
      <c r="EG113" s="94"/>
      <c r="EH113" s="94"/>
      <c r="EI113" s="94"/>
      <c r="EJ113" s="94"/>
      <c r="EK113" s="94"/>
      <c r="EL113" s="94"/>
      <c r="EM113" s="94"/>
      <c r="EN113" s="94"/>
      <c r="EO113" s="94"/>
      <c r="EP113" s="94"/>
      <c r="EQ113" s="94"/>
      <c r="ER113" s="94"/>
      <c r="ES113" s="94"/>
      <c r="ET113" s="94"/>
      <c r="EU113" s="94"/>
      <c r="EV113" s="94"/>
      <c r="EW113" s="94"/>
      <c r="EX113" s="94"/>
      <c r="EY113" s="94"/>
      <c r="EZ113" s="94"/>
      <c r="FA113" s="94"/>
      <c r="FB113" s="94"/>
      <c r="FC113" s="94"/>
      <c r="FD113" s="94"/>
      <c r="FE113" s="94"/>
      <c r="FF113" s="94"/>
      <c r="FG113" s="94"/>
      <c r="FH113" s="94"/>
      <c r="FI113" s="94"/>
      <c r="FJ113" s="94"/>
      <c r="FK113" s="94"/>
      <c r="FL113" s="94"/>
      <c r="FM113" s="94"/>
      <c r="FN113" s="94"/>
      <c r="FO113" s="94"/>
      <c r="FP113" s="94"/>
      <c r="FQ113" s="94"/>
      <c r="FR113" s="94"/>
      <c r="FS113" s="94"/>
      <c r="FT113" s="94"/>
      <c r="FU113" s="94"/>
      <c r="FV113" s="94"/>
      <c r="FW113" s="94"/>
      <c r="FX113" s="94"/>
      <c r="FY113" s="94"/>
      <c r="FZ113" s="94"/>
      <c r="GA113" s="94"/>
      <c r="GB113" s="94"/>
      <c r="GC113" s="94"/>
      <c r="GD113" s="94"/>
      <c r="GE113" s="94"/>
      <c r="GF113" s="94"/>
      <c r="GG113" s="94"/>
      <c r="GH113" s="94"/>
      <c r="GI113" s="94"/>
      <c r="GJ113" s="94"/>
      <c r="GK113" s="94"/>
      <c r="GL113" s="94"/>
      <c r="GM113" s="94"/>
      <c r="GN113" s="94"/>
      <c r="GO113" s="94"/>
      <c r="GP113" s="94"/>
      <c r="GQ113" s="94"/>
      <c r="GR113" s="94"/>
      <c r="GS113" s="94"/>
      <c r="GT113" s="94"/>
      <c r="GU113" s="94"/>
      <c r="GV113" s="94"/>
      <c r="GW113" s="94"/>
      <c r="GX113" s="94"/>
      <c r="GY113" s="94"/>
      <c r="GZ113" s="94"/>
      <c r="HA113" s="94"/>
      <c r="HB113" s="94"/>
      <c r="HC113" s="94"/>
      <c r="HD113" s="94"/>
      <c r="HE113" s="94"/>
      <c r="HF113" s="94"/>
      <c r="HG113" s="94"/>
      <c r="HH113" s="94"/>
      <c r="HI113" s="94"/>
      <c r="HJ113" s="94"/>
      <c r="HK113" s="94"/>
      <c r="HL113" s="94"/>
      <c r="HM113" s="94"/>
      <c r="HN113" s="94"/>
      <c r="HO113" s="94"/>
      <c r="HP113" s="94"/>
      <c r="HQ113" s="94"/>
      <c r="HR113" s="94"/>
      <c r="HS113" s="94"/>
      <c r="HT113" s="94"/>
      <c r="HU113" s="94"/>
      <c r="HV113" s="94"/>
      <c r="HW113" s="94"/>
      <c r="HX113" s="94"/>
      <c r="HY113" s="94"/>
      <c r="HZ113" s="94"/>
      <c r="IA113" s="94"/>
      <c r="IB113" s="94"/>
      <c r="IC113" s="94"/>
      <c r="ID113" s="94"/>
      <c r="IE113" s="94"/>
      <c r="IF113" s="94"/>
      <c r="IG113" s="94"/>
      <c r="IH113" s="94"/>
      <c r="II113" s="94"/>
      <c r="IJ113" s="94"/>
      <c r="IK113" s="94"/>
      <c r="IL113" s="94"/>
      <c r="IM113" s="94"/>
      <c r="IN113" s="94"/>
      <c r="IO113" s="94"/>
      <c r="IP113" s="94"/>
      <c r="IQ113" s="94"/>
      <c r="IR113" s="94"/>
      <c r="IS113" s="94"/>
      <c r="IT113" s="94"/>
      <c r="IU113" s="94"/>
      <c r="IV113" s="94"/>
    </row>
    <row r="114" spans="1:256" s="109" customFormat="1" ht="25.5" customHeight="1">
      <c r="A114" s="202" t="s">
        <v>377</v>
      </c>
      <c r="B114" s="96" t="s">
        <v>157</v>
      </c>
      <c r="C114" s="66">
        <f t="shared" si="24"/>
        <v>1276690.740906029</v>
      </c>
      <c r="D114" s="86">
        <f>SUM(D115:D118)</f>
        <v>160037.79854485631</v>
      </c>
      <c r="E114" s="86">
        <f t="shared" ref="E114:O114" si="34">SUM(E115:E118)</f>
        <v>129866.74446833876</v>
      </c>
      <c r="F114" s="86">
        <f t="shared" si="34"/>
        <v>105943.16516470832</v>
      </c>
      <c r="G114" s="86">
        <f t="shared" si="34"/>
        <v>88205.887962722772</v>
      </c>
      <c r="H114" s="86">
        <f t="shared" si="34"/>
        <v>97088.538072410563</v>
      </c>
      <c r="I114" s="86">
        <f t="shared" si="34"/>
        <v>71889.691935904848</v>
      </c>
      <c r="J114" s="86">
        <f t="shared" si="34"/>
        <v>107530.26412477356</v>
      </c>
      <c r="K114" s="86">
        <f t="shared" si="34"/>
        <v>98382.957535663561</v>
      </c>
      <c r="L114" s="86">
        <f t="shared" si="34"/>
        <v>91764.185925767699</v>
      </c>
      <c r="M114" s="86">
        <f t="shared" si="34"/>
        <v>108365.88429415008</v>
      </c>
      <c r="N114" s="86">
        <f t="shared" si="34"/>
        <v>101740.90888151634</v>
      </c>
      <c r="O114" s="182">
        <f t="shared" si="34"/>
        <v>115874.71399521609</v>
      </c>
      <c r="P114" s="16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J114" s="101"/>
      <c r="FK114" s="101"/>
      <c r="FL114" s="101"/>
      <c r="FM114" s="101"/>
      <c r="FN114" s="101"/>
      <c r="FO114" s="101"/>
      <c r="FP114" s="101"/>
      <c r="FQ114" s="101"/>
      <c r="FR114" s="101"/>
      <c r="FS114" s="101"/>
      <c r="FT114" s="101"/>
      <c r="FU114" s="101"/>
      <c r="FV114" s="101"/>
      <c r="FW114" s="101"/>
      <c r="FX114" s="101"/>
      <c r="FY114" s="101"/>
      <c r="FZ114" s="101"/>
      <c r="GA114" s="101"/>
      <c r="GB114" s="101"/>
      <c r="GC114" s="101"/>
      <c r="GD114" s="101"/>
      <c r="GE114" s="101"/>
      <c r="GF114" s="101"/>
      <c r="GG114" s="101"/>
      <c r="GH114" s="101"/>
      <c r="GI114" s="101"/>
      <c r="GJ114" s="101"/>
      <c r="GK114" s="101"/>
      <c r="GL114" s="101"/>
      <c r="GM114" s="101"/>
      <c r="GN114" s="101"/>
      <c r="GO114" s="101"/>
      <c r="GP114" s="101"/>
      <c r="GQ114" s="101"/>
      <c r="GR114" s="101"/>
      <c r="GS114" s="101"/>
      <c r="GT114" s="101"/>
      <c r="GU114" s="101"/>
      <c r="GV114" s="101"/>
      <c r="GW114" s="101"/>
      <c r="GX114" s="101"/>
      <c r="GY114" s="101"/>
      <c r="GZ114" s="101"/>
      <c r="HA114" s="101"/>
      <c r="HB114" s="101"/>
      <c r="HC114" s="101"/>
      <c r="HD114" s="101"/>
      <c r="HE114" s="101"/>
      <c r="HF114" s="101"/>
      <c r="HG114" s="101"/>
      <c r="HH114" s="101"/>
      <c r="HI114" s="101"/>
      <c r="HJ114" s="101"/>
      <c r="HK114" s="101"/>
      <c r="HL114" s="101"/>
      <c r="HM114" s="101"/>
      <c r="HN114" s="101"/>
      <c r="HO114" s="101"/>
      <c r="HP114" s="101"/>
      <c r="HQ114" s="101"/>
      <c r="HR114" s="101"/>
      <c r="HS114" s="101"/>
      <c r="HT114" s="101"/>
      <c r="HU114" s="101"/>
      <c r="HV114" s="101"/>
      <c r="HW114" s="101"/>
      <c r="HX114" s="101"/>
      <c r="HY114" s="101"/>
      <c r="HZ114" s="101"/>
      <c r="IA114" s="101"/>
      <c r="IB114" s="101"/>
      <c r="IC114" s="101"/>
      <c r="ID114" s="101"/>
      <c r="IE114" s="101"/>
      <c r="IF114" s="101"/>
      <c r="IG114" s="101"/>
      <c r="IH114" s="101"/>
      <c r="II114" s="101"/>
      <c r="IJ114" s="101"/>
      <c r="IK114" s="101"/>
      <c r="IL114" s="101"/>
      <c r="IM114" s="101"/>
      <c r="IN114" s="101"/>
      <c r="IO114" s="101"/>
      <c r="IP114" s="101"/>
      <c r="IQ114" s="101"/>
      <c r="IR114" s="101"/>
      <c r="IS114" s="101"/>
      <c r="IT114" s="101"/>
      <c r="IU114" s="101"/>
      <c r="IV114" s="101"/>
    </row>
    <row r="115" spans="1:256" s="87" customFormat="1" ht="25.5" customHeight="1">
      <c r="A115" s="176" t="s">
        <v>378</v>
      </c>
      <c r="B115" s="68" t="s">
        <v>158</v>
      </c>
      <c r="C115" s="95">
        <f t="shared" si="24"/>
        <v>1209724.4943759691</v>
      </c>
      <c r="D115" s="87">
        <v>151643.33751518108</v>
      </c>
      <c r="E115" s="87">
        <v>123054.84543321985</v>
      </c>
      <c r="F115" s="87">
        <v>100386.12939302265</v>
      </c>
      <c r="G115" s="87">
        <v>83579.225412853702</v>
      </c>
      <c r="H115" s="87">
        <v>91995.953966109213</v>
      </c>
      <c r="I115" s="87">
        <v>68118.862651333257</v>
      </c>
      <c r="J115" s="87">
        <v>101889.98026737536</v>
      </c>
      <c r="K115" s="87">
        <v>93222.477258338069</v>
      </c>
      <c r="L115" s="87">
        <v>86950.880008804437</v>
      </c>
      <c r="M115" s="87">
        <v>102681.76966045264</v>
      </c>
      <c r="N115" s="87">
        <v>96404.294016183456</v>
      </c>
      <c r="O115" s="178">
        <v>109796.73879309552</v>
      </c>
      <c r="P115" s="158"/>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c r="FY115" s="94"/>
      <c r="FZ115" s="94"/>
      <c r="GA115" s="94"/>
      <c r="GB115" s="94"/>
      <c r="GC115" s="94"/>
      <c r="GD115" s="94"/>
      <c r="GE115" s="94"/>
      <c r="GF115" s="94"/>
      <c r="GG115" s="94"/>
      <c r="GH115" s="94"/>
      <c r="GI115" s="94"/>
      <c r="GJ115" s="94"/>
      <c r="GK115" s="94"/>
      <c r="GL115" s="94"/>
      <c r="GM115" s="94"/>
      <c r="GN115" s="94"/>
      <c r="GO115" s="94"/>
      <c r="GP115" s="94"/>
      <c r="GQ115" s="94"/>
      <c r="GR115" s="94"/>
      <c r="GS115" s="94"/>
      <c r="GT115" s="94"/>
      <c r="GU115" s="94"/>
      <c r="GV115" s="94"/>
      <c r="GW115" s="94"/>
      <c r="GX115" s="94"/>
      <c r="GY115" s="94"/>
      <c r="GZ115" s="94"/>
      <c r="HA115" s="94"/>
      <c r="HB115" s="94"/>
      <c r="HC115" s="94"/>
      <c r="HD115" s="94"/>
      <c r="HE115" s="94"/>
      <c r="HF115" s="94"/>
      <c r="HG115" s="94"/>
      <c r="HH115" s="94"/>
      <c r="HI115" s="94"/>
      <c r="HJ115" s="94"/>
      <c r="HK115" s="94"/>
      <c r="HL115" s="94"/>
      <c r="HM115" s="94"/>
      <c r="HN115" s="94"/>
      <c r="HO115" s="94"/>
      <c r="HP115" s="94"/>
      <c r="HQ115" s="94"/>
      <c r="HR115" s="94"/>
      <c r="HS115" s="94"/>
      <c r="HT115" s="94"/>
      <c r="HU115" s="94"/>
      <c r="HV115" s="94"/>
      <c r="HW115" s="94"/>
      <c r="HX115" s="94"/>
      <c r="HY115" s="94"/>
      <c r="HZ115" s="94"/>
      <c r="IA115" s="94"/>
      <c r="IB115" s="94"/>
      <c r="IC115" s="94"/>
      <c r="ID115" s="94"/>
      <c r="IE115" s="94"/>
      <c r="IF115" s="94"/>
      <c r="IG115" s="94"/>
      <c r="IH115" s="94"/>
      <c r="II115" s="94"/>
      <c r="IJ115" s="94"/>
      <c r="IK115" s="94"/>
      <c r="IL115" s="94"/>
      <c r="IM115" s="94"/>
      <c r="IN115" s="94"/>
      <c r="IO115" s="94"/>
      <c r="IP115" s="94"/>
      <c r="IQ115" s="94"/>
      <c r="IR115" s="94"/>
      <c r="IS115" s="94"/>
      <c r="IT115" s="94"/>
      <c r="IU115" s="94"/>
      <c r="IV115" s="94"/>
    </row>
    <row r="116" spans="1:256" s="87" customFormat="1" ht="25.5" customHeight="1">
      <c r="A116" s="176" t="s">
        <v>379</v>
      </c>
      <c r="B116" s="68" t="s">
        <v>159</v>
      </c>
      <c r="C116" s="95">
        <f t="shared" si="24"/>
        <v>66966.246530059667</v>
      </c>
      <c r="D116" s="87">
        <v>8394.4610296752435</v>
      </c>
      <c r="E116" s="87">
        <v>6811.8990351189186</v>
      </c>
      <c r="F116" s="87">
        <v>5557.0357716856724</v>
      </c>
      <c r="G116" s="87">
        <v>4626.6625498690664</v>
      </c>
      <c r="H116" s="87">
        <v>5092.584106301344</v>
      </c>
      <c r="I116" s="87">
        <v>3770.8292845715841</v>
      </c>
      <c r="J116" s="87">
        <v>5640.2838573981953</v>
      </c>
      <c r="K116" s="87">
        <v>5160.4802773254969</v>
      </c>
      <c r="L116" s="87">
        <v>4813.3059169632543</v>
      </c>
      <c r="M116" s="87">
        <v>5684.1146336974325</v>
      </c>
      <c r="N116" s="87">
        <v>5336.6148653328783</v>
      </c>
      <c r="O116" s="178">
        <v>6077.9752021205823</v>
      </c>
      <c r="P116" s="158"/>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94"/>
      <c r="CR116" s="94"/>
      <c r="CS116" s="94"/>
      <c r="CT116" s="94"/>
      <c r="CU116" s="94"/>
      <c r="CV116" s="94"/>
      <c r="CW116" s="94"/>
      <c r="CX116" s="94"/>
      <c r="CY116" s="94"/>
      <c r="CZ116" s="94"/>
      <c r="DA116" s="94"/>
      <c r="DB116" s="94"/>
      <c r="DC116" s="94"/>
      <c r="DD116" s="94"/>
      <c r="DE116" s="94"/>
      <c r="DF116" s="94"/>
      <c r="DG116" s="94"/>
      <c r="DH116" s="94"/>
      <c r="DI116" s="94"/>
      <c r="DJ116" s="94"/>
      <c r="DK116" s="94"/>
      <c r="DL116" s="94"/>
      <c r="DM116" s="94"/>
      <c r="DN116" s="94"/>
      <c r="DO116" s="94"/>
      <c r="DP116" s="94"/>
      <c r="DQ116" s="94"/>
      <c r="DR116" s="94"/>
      <c r="DS116" s="94"/>
      <c r="DT116" s="94"/>
      <c r="DU116" s="94"/>
      <c r="DV116" s="94"/>
      <c r="DW116" s="94"/>
      <c r="DX116" s="94"/>
      <c r="DY116" s="94"/>
      <c r="DZ116" s="94"/>
      <c r="EA116" s="94"/>
      <c r="EB116" s="94"/>
      <c r="EC116" s="94"/>
      <c r="ED116" s="94"/>
      <c r="EE116" s="94"/>
      <c r="EF116" s="94"/>
      <c r="EG116" s="94"/>
      <c r="EH116" s="94"/>
      <c r="EI116" s="94"/>
      <c r="EJ116" s="94"/>
      <c r="EK116" s="94"/>
      <c r="EL116" s="94"/>
      <c r="EM116" s="94"/>
      <c r="EN116" s="94"/>
      <c r="EO116" s="94"/>
      <c r="EP116" s="94"/>
      <c r="EQ116" s="94"/>
      <c r="ER116" s="94"/>
      <c r="ES116" s="94"/>
      <c r="ET116" s="94"/>
      <c r="EU116" s="94"/>
      <c r="EV116" s="94"/>
      <c r="EW116" s="94"/>
      <c r="EX116" s="94"/>
      <c r="EY116" s="94"/>
      <c r="EZ116" s="94"/>
      <c r="FA116" s="94"/>
      <c r="FB116" s="94"/>
      <c r="FC116" s="94"/>
      <c r="FD116" s="94"/>
      <c r="FE116" s="94"/>
      <c r="FF116" s="94"/>
      <c r="FG116" s="94"/>
      <c r="FH116" s="94"/>
      <c r="FI116" s="94"/>
      <c r="FJ116" s="94"/>
      <c r="FK116" s="94"/>
      <c r="FL116" s="94"/>
      <c r="FM116" s="94"/>
      <c r="FN116" s="94"/>
      <c r="FO116" s="94"/>
      <c r="FP116" s="94"/>
      <c r="FQ116" s="94"/>
      <c r="FR116" s="94"/>
      <c r="FS116" s="94"/>
      <c r="FT116" s="94"/>
      <c r="FU116" s="94"/>
      <c r="FV116" s="94"/>
      <c r="FW116" s="94"/>
      <c r="FX116" s="94"/>
      <c r="FY116" s="94"/>
      <c r="FZ116" s="94"/>
      <c r="GA116" s="94"/>
      <c r="GB116" s="94"/>
      <c r="GC116" s="94"/>
      <c r="GD116" s="94"/>
      <c r="GE116" s="94"/>
      <c r="GF116" s="94"/>
      <c r="GG116" s="94"/>
      <c r="GH116" s="94"/>
      <c r="GI116" s="94"/>
      <c r="GJ116" s="94"/>
      <c r="GK116" s="94"/>
      <c r="GL116" s="94"/>
      <c r="GM116" s="94"/>
      <c r="GN116" s="94"/>
      <c r="GO116" s="94"/>
      <c r="GP116" s="94"/>
      <c r="GQ116" s="94"/>
      <c r="GR116" s="94"/>
      <c r="GS116" s="94"/>
      <c r="GT116" s="94"/>
      <c r="GU116" s="94"/>
      <c r="GV116" s="94"/>
      <c r="GW116" s="94"/>
      <c r="GX116" s="94"/>
      <c r="GY116" s="94"/>
      <c r="GZ116" s="94"/>
      <c r="HA116" s="94"/>
      <c r="HB116" s="94"/>
      <c r="HC116" s="94"/>
      <c r="HD116" s="94"/>
      <c r="HE116" s="94"/>
      <c r="HF116" s="94"/>
      <c r="HG116" s="94"/>
      <c r="HH116" s="94"/>
      <c r="HI116" s="94"/>
      <c r="HJ116" s="94"/>
      <c r="HK116" s="94"/>
      <c r="HL116" s="94"/>
      <c r="HM116" s="94"/>
      <c r="HN116" s="94"/>
      <c r="HO116" s="94"/>
      <c r="HP116" s="94"/>
      <c r="HQ116" s="94"/>
      <c r="HR116" s="94"/>
      <c r="HS116" s="94"/>
      <c r="HT116" s="94"/>
      <c r="HU116" s="94"/>
      <c r="HV116" s="94"/>
      <c r="HW116" s="94"/>
      <c r="HX116" s="94"/>
      <c r="HY116" s="94"/>
      <c r="HZ116" s="94"/>
      <c r="IA116" s="94"/>
      <c r="IB116" s="94"/>
      <c r="IC116" s="94"/>
      <c r="ID116" s="94"/>
      <c r="IE116" s="94"/>
      <c r="IF116" s="94"/>
      <c r="IG116" s="94"/>
      <c r="IH116" s="94"/>
      <c r="II116" s="94"/>
      <c r="IJ116" s="94"/>
      <c r="IK116" s="94"/>
      <c r="IL116" s="94"/>
      <c r="IM116" s="94"/>
      <c r="IN116" s="94"/>
      <c r="IO116" s="94"/>
      <c r="IP116" s="94"/>
      <c r="IQ116" s="94"/>
      <c r="IR116" s="94"/>
      <c r="IS116" s="94"/>
      <c r="IT116" s="94"/>
      <c r="IU116" s="94"/>
      <c r="IV116" s="94"/>
    </row>
    <row r="117" spans="1:256" s="87" customFormat="1" ht="25.5" customHeight="1">
      <c r="A117" s="176" t="s">
        <v>380</v>
      </c>
      <c r="B117" s="68" t="s">
        <v>160</v>
      </c>
      <c r="C117" s="95">
        <f t="shared" si="24"/>
        <v>0</v>
      </c>
      <c r="D117" s="87">
        <v>0</v>
      </c>
      <c r="E117" s="87">
        <v>0</v>
      </c>
      <c r="F117" s="87">
        <v>0</v>
      </c>
      <c r="G117" s="87">
        <v>0</v>
      </c>
      <c r="H117" s="87">
        <v>0</v>
      </c>
      <c r="I117" s="87">
        <v>0</v>
      </c>
      <c r="J117" s="87">
        <v>0</v>
      </c>
      <c r="K117" s="87">
        <v>0</v>
      </c>
      <c r="L117" s="87">
        <v>0</v>
      </c>
      <c r="M117" s="87">
        <v>0</v>
      </c>
      <c r="N117" s="87">
        <v>0</v>
      </c>
      <c r="O117" s="178">
        <v>0</v>
      </c>
      <c r="P117" s="158"/>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c r="FY117" s="94"/>
      <c r="FZ117" s="94"/>
      <c r="GA117" s="94"/>
      <c r="GB117" s="94"/>
      <c r="GC117" s="94"/>
      <c r="GD117" s="94"/>
      <c r="GE117" s="94"/>
      <c r="GF117" s="94"/>
      <c r="GG117" s="94"/>
      <c r="GH117" s="94"/>
      <c r="GI117" s="94"/>
      <c r="GJ117" s="94"/>
      <c r="GK117" s="94"/>
      <c r="GL117" s="94"/>
      <c r="GM117" s="94"/>
      <c r="GN117" s="94"/>
      <c r="GO117" s="94"/>
      <c r="GP117" s="94"/>
      <c r="GQ117" s="94"/>
      <c r="GR117" s="94"/>
      <c r="GS117" s="94"/>
      <c r="GT117" s="94"/>
      <c r="GU117" s="94"/>
      <c r="GV117" s="94"/>
      <c r="GW117" s="94"/>
      <c r="GX117" s="94"/>
      <c r="GY117" s="94"/>
      <c r="GZ117" s="94"/>
      <c r="HA117" s="94"/>
      <c r="HB117" s="94"/>
      <c r="HC117" s="94"/>
      <c r="HD117" s="94"/>
      <c r="HE117" s="94"/>
      <c r="HF117" s="94"/>
      <c r="HG117" s="94"/>
      <c r="HH117" s="94"/>
      <c r="HI117" s="94"/>
      <c r="HJ117" s="94"/>
      <c r="HK117" s="94"/>
      <c r="HL117" s="94"/>
      <c r="HM117" s="94"/>
      <c r="HN117" s="94"/>
      <c r="HO117" s="94"/>
      <c r="HP117" s="94"/>
      <c r="HQ117" s="94"/>
      <c r="HR117" s="94"/>
      <c r="HS117" s="94"/>
      <c r="HT117" s="94"/>
      <c r="HU117" s="94"/>
      <c r="HV117" s="94"/>
      <c r="HW117" s="94"/>
      <c r="HX117" s="94"/>
      <c r="HY117" s="94"/>
      <c r="HZ117" s="94"/>
      <c r="IA117" s="94"/>
      <c r="IB117" s="94"/>
      <c r="IC117" s="94"/>
      <c r="ID117" s="94"/>
      <c r="IE117" s="94"/>
      <c r="IF117" s="94"/>
      <c r="IG117" s="94"/>
      <c r="IH117" s="94"/>
      <c r="II117" s="94"/>
      <c r="IJ117" s="94"/>
      <c r="IK117" s="94"/>
      <c r="IL117" s="94"/>
      <c r="IM117" s="94"/>
      <c r="IN117" s="94"/>
      <c r="IO117" s="94"/>
      <c r="IP117" s="94"/>
      <c r="IQ117" s="94"/>
      <c r="IR117" s="94"/>
      <c r="IS117" s="94"/>
      <c r="IT117" s="94"/>
      <c r="IU117" s="94"/>
      <c r="IV117" s="94"/>
    </row>
    <row r="118" spans="1:256" s="87" customFormat="1" ht="25.5" customHeight="1">
      <c r="A118" s="176" t="s">
        <v>381</v>
      </c>
      <c r="B118" s="68" t="s">
        <v>161</v>
      </c>
      <c r="C118" s="95">
        <f t="shared" si="24"/>
        <v>0</v>
      </c>
      <c r="D118" s="87">
        <v>0</v>
      </c>
      <c r="E118" s="87">
        <v>0</v>
      </c>
      <c r="F118" s="87">
        <v>0</v>
      </c>
      <c r="G118" s="87">
        <v>0</v>
      </c>
      <c r="H118" s="87">
        <v>0</v>
      </c>
      <c r="I118" s="87">
        <v>0</v>
      </c>
      <c r="J118" s="87">
        <v>0</v>
      </c>
      <c r="K118" s="87">
        <v>0</v>
      </c>
      <c r="L118" s="87">
        <v>0</v>
      </c>
      <c r="M118" s="87">
        <v>0</v>
      </c>
      <c r="N118" s="87">
        <v>0</v>
      </c>
      <c r="O118" s="178">
        <v>0</v>
      </c>
      <c r="P118" s="158"/>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c r="CJ118" s="94"/>
      <c r="CK118" s="94"/>
      <c r="CL118" s="94"/>
      <c r="CM118" s="94"/>
      <c r="CN118" s="94"/>
      <c r="CO118" s="94"/>
      <c r="CP118" s="94"/>
      <c r="CQ118" s="94"/>
      <c r="CR118" s="94"/>
      <c r="CS118" s="94"/>
      <c r="CT118" s="94"/>
      <c r="CU118" s="94"/>
      <c r="CV118" s="94"/>
      <c r="CW118" s="94"/>
      <c r="CX118" s="94"/>
      <c r="CY118" s="94"/>
      <c r="CZ118" s="94"/>
      <c r="DA118" s="94"/>
      <c r="DB118" s="94"/>
      <c r="DC118" s="94"/>
      <c r="DD118" s="94"/>
      <c r="DE118" s="94"/>
      <c r="DF118" s="94"/>
      <c r="DG118" s="94"/>
      <c r="DH118" s="94"/>
      <c r="DI118" s="94"/>
      <c r="DJ118" s="94"/>
      <c r="DK118" s="94"/>
      <c r="DL118" s="94"/>
      <c r="DM118" s="94"/>
      <c r="DN118" s="94"/>
      <c r="DO118" s="94"/>
      <c r="DP118" s="94"/>
      <c r="DQ118" s="94"/>
      <c r="DR118" s="94"/>
      <c r="DS118" s="94"/>
      <c r="DT118" s="94"/>
      <c r="DU118" s="94"/>
      <c r="DV118" s="94"/>
      <c r="DW118" s="94"/>
      <c r="DX118" s="94"/>
      <c r="DY118" s="94"/>
      <c r="DZ118" s="94"/>
      <c r="EA118" s="94"/>
      <c r="EB118" s="94"/>
      <c r="EC118" s="94"/>
      <c r="ED118" s="94"/>
      <c r="EE118" s="94"/>
      <c r="EF118" s="94"/>
      <c r="EG118" s="94"/>
      <c r="EH118" s="94"/>
      <c r="EI118" s="94"/>
      <c r="EJ118" s="94"/>
      <c r="EK118" s="94"/>
      <c r="EL118" s="94"/>
      <c r="EM118" s="94"/>
      <c r="EN118" s="94"/>
      <c r="EO118" s="94"/>
      <c r="EP118" s="94"/>
      <c r="EQ118" s="94"/>
      <c r="ER118" s="94"/>
      <c r="ES118" s="94"/>
      <c r="ET118" s="94"/>
      <c r="EU118" s="94"/>
      <c r="EV118" s="94"/>
      <c r="EW118" s="94"/>
      <c r="EX118" s="94"/>
      <c r="EY118" s="94"/>
      <c r="EZ118" s="94"/>
      <c r="FA118" s="94"/>
      <c r="FB118" s="94"/>
      <c r="FC118" s="94"/>
      <c r="FD118" s="94"/>
      <c r="FE118" s="94"/>
      <c r="FF118" s="94"/>
      <c r="FG118" s="94"/>
      <c r="FH118" s="94"/>
      <c r="FI118" s="94"/>
      <c r="FJ118" s="94"/>
      <c r="FK118" s="94"/>
      <c r="FL118" s="94"/>
      <c r="FM118" s="94"/>
      <c r="FN118" s="94"/>
      <c r="FO118" s="94"/>
      <c r="FP118" s="94"/>
      <c r="FQ118" s="94"/>
      <c r="FR118" s="94"/>
      <c r="FS118" s="94"/>
      <c r="FT118" s="94"/>
      <c r="FU118" s="94"/>
      <c r="FV118" s="94"/>
      <c r="FW118" s="94"/>
      <c r="FX118" s="94"/>
      <c r="FY118" s="94"/>
      <c r="FZ118" s="94"/>
      <c r="GA118" s="94"/>
      <c r="GB118" s="94"/>
      <c r="GC118" s="94"/>
      <c r="GD118" s="94"/>
      <c r="GE118" s="94"/>
      <c r="GF118" s="94"/>
      <c r="GG118" s="94"/>
      <c r="GH118" s="94"/>
      <c r="GI118" s="94"/>
      <c r="GJ118" s="94"/>
      <c r="GK118" s="94"/>
      <c r="GL118" s="94"/>
      <c r="GM118" s="94"/>
      <c r="GN118" s="94"/>
      <c r="GO118" s="94"/>
      <c r="GP118" s="94"/>
      <c r="GQ118" s="94"/>
      <c r="GR118" s="94"/>
      <c r="GS118" s="94"/>
      <c r="GT118" s="94"/>
      <c r="GU118" s="94"/>
      <c r="GV118" s="94"/>
      <c r="GW118" s="94"/>
      <c r="GX118" s="94"/>
      <c r="GY118" s="94"/>
      <c r="GZ118" s="94"/>
      <c r="HA118" s="94"/>
      <c r="HB118" s="94"/>
      <c r="HC118" s="94"/>
      <c r="HD118" s="94"/>
      <c r="HE118" s="94"/>
      <c r="HF118" s="94"/>
      <c r="HG118" s="94"/>
      <c r="HH118" s="94"/>
      <c r="HI118" s="94"/>
      <c r="HJ118" s="94"/>
      <c r="HK118" s="94"/>
      <c r="HL118" s="94"/>
      <c r="HM118" s="94"/>
      <c r="HN118" s="94"/>
      <c r="HO118" s="94"/>
      <c r="HP118" s="94"/>
      <c r="HQ118" s="94"/>
      <c r="HR118" s="94"/>
      <c r="HS118" s="94"/>
      <c r="HT118" s="94"/>
      <c r="HU118" s="94"/>
      <c r="HV118" s="94"/>
      <c r="HW118" s="94"/>
      <c r="HX118" s="94"/>
      <c r="HY118" s="94"/>
      <c r="HZ118" s="94"/>
      <c r="IA118" s="94"/>
      <c r="IB118" s="94"/>
      <c r="IC118" s="94"/>
      <c r="ID118" s="94"/>
      <c r="IE118" s="94"/>
      <c r="IF118" s="94"/>
      <c r="IG118" s="94"/>
      <c r="IH118" s="94"/>
      <c r="II118" s="94"/>
      <c r="IJ118" s="94"/>
      <c r="IK118" s="94"/>
      <c r="IL118" s="94"/>
      <c r="IM118" s="94"/>
      <c r="IN118" s="94"/>
      <c r="IO118" s="94"/>
      <c r="IP118" s="94"/>
      <c r="IQ118" s="94"/>
      <c r="IR118" s="94"/>
      <c r="IS118" s="94"/>
      <c r="IT118" s="94"/>
      <c r="IU118" s="94"/>
      <c r="IV118" s="94"/>
    </row>
    <row r="119" spans="1:256" s="109" customFormat="1" ht="33.75" customHeight="1">
      <c r="A119" s="202" t="s">
        <v>382</v>
      </c>
      <c r="B119" s="96" t="s">
        <v>162</v>
      </c>
      <c r="C119" s="66">
        <f t="shared" si="24"/>
        <v>6426501.2599999998</v>
      </c>
      <c r="D119" s="86">
        <f>SUM(D120:D125)</f>
        <v>805585.15938343981</v>
      </c>
      <c r="E119" s="86">
        <f t="shared" ref="E119:O119" si="35">SUM(E120:E125)</f>
        <v>653712.57910556672</v>
      </c>
      <c r="F119" s="86">
        <f t="shared" si="35"/>
        <v>533288.02552152274</v>
      </c>
      <c r="G119" s="86">
        <f t="shared" si="35"/>
        <v>444003.57265031664</v>
      </c>
      <c r="H119" s="86">
        <f t="shared" si="35"/>
        <v>488716.32907051028</v>
      </c>
      <c r="I119" s="86">
        <f t="shared" si="35"/>
        <v>361872.44177805923</v>
      </c>
      <c r="J119" s="86">
        <f t="shared" si="35"/>
        <v>541277.03424525296</v>
      </c>
      <c r="K119" s="86">
        <f t="shared" si="35"/>
        <v>495232.07172065316</v>
      </c>
      <c r="L119" s="86">
        <f t="shared" si="35"/>
        <v>461915.04142679996</v>
      </c>
      <c r="M119" s="86">
        <f t="shared" si="35"/>
        <v>545483.31059653964</v>
      </c>
      <c r="N119" s="86">
        <f t="shared" si="35"/>
        <v>512135.05210870464</v>
      </c>
      <c r="O119" s="182">
        <f t="shared" si="35"/>
        <v>583280.64239263348</v>
      </c>
      <c r="P119" s="16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c r="FA119" s="101"/>
      <c r="FB119" s="101"/>
      <c r="FC119" s="101"/>
      <c r="FD119" s="101"/>
      <c r="FE119" s="101"/>
      <c r="FF119" s="101"/>
      <c r="FG119" s="101"/>
      <c r="FH119" s="101"/>
      <c r="FI119" s="101"/>
      <c r="FJ119" s="101"/>
      <c r="FK119" s="101"/>
      <c r="FL119" s="101"/>
      <c r="FM119" s="101"/>
      <c r="FN119" s="101"/>
      <c r="FO119" s="101"/>
      <c r="FP119" s="101"/>
      <c r="FQ119" s="101"/>
      <c r="FR119" s="101"/>
      <c r="FS119" s="101"/>
      <c r="FT119" s="101"/>
      <c r="FU119" s="101"/>
      <c r="FV119" s="101"/>
      <c r="FW119" s="101"/>
      <c r="FX119" s="101"/>
      <c r="FY119" s="101"/>
      <c r="FZ119" s="101"/>
      <c r="GA119" s="101"/>
      <c r="GB119" s="101"/>
      <c r="GC119" s="101"/>
      <c r="GD119" s="101"/>
      <c r="GE119" s="101"/>
      <c r="GF119" s="101"/>
      <c r="GG119" s="101"/>
      <c r="GH119" s="101"/>
      <c r="GI119" s="101"/>
      <c r="GJ119" s="101"/>
      <c r="GK119" s="101"/>
      <c r="GL119" s="101"/>
      <c r="GM119" s="101"/>
      <c r="GN119" s="101"/>
      <c r="GO119" s="101"/>
      <c r="GP119" s="101"/>
      <c r="GQ119" s="101"/>
      <c r="GR119" s="101"/>
      <c r="GS119" s="101"/>
      <c r="GT119" s="101"/>
      <c r="GU119" s="101"/>
      <c r="GV119" s="101"/>
      <c r="GW119" s="101"/>
      <c r="GX119" s="101"/>
      <c r="GY119" s="101"/>
      <c r="GZ119" s="101"/>
      <c r="HA119" s="101"/>
      <c r="HB119" s="101"/>
      <c r="HC119" s="101"/>
      <c r="HD119" s="101"/>
      <c r="HE119" s="101"/>
      <c r="HF119" s="101"/>
      <c r="HG119" s="101"/>
      <c r="HH119" s="101"/>
      <c r="HI119" s="101"/>
      <c r="HJ119" s="101"/>
      <c r="HK119" s="101"/>
      <c r="HL119" s="101"/>
      <c r="HM119" s="101"/>
      <c r="HN119" s="101"/>
      <c r="HO119" s="101"/>
      <c r="HP119" s="101"/>
      <c r="HQ119" s="101"/>
      <c r="HR119" s="101"/>
      <c r="HS119" s="101"/>
      <c r="HT119" s="101"/>
      <c r="HU119" s="101"/>
      <c r="HV119" s="101"/>
      <c r="HW119" s="101"/>
      <c r="HX119" s="101"/>
      <c r="HY119" s="101"/>
      <c r="HZ119" s="101"/>
      <c r="IA119" s="101"/>
      <c r="IB119" s="101"/>
      <c r="IC119" s="101"/>
      <c r="ID119" s="101"/>
      <c r="IE119" s="101"/>
      <c r="IF119" s="101"/>
      <c r="IG119" s="101"/>
      <c r="IH119" s="101"/>
      <c r="II119" s="101"/>
      <c r="IJ119" s="101"/>
      <c r="IK119" s="101"/>
      <c r="IL119" s="101"/>
      <c r="IM119" s="101"/>
      <c r="IN119" s="101"/>
      <c r="IO119" s="101"/>
      <c r="IP119" s="101"/>
      <c r="IQ119" s="101"/>
      <c r="IR119" s="101"/>
      <c r="IS119" s="101"/>
      <c r="IT119" s="101"/>
      <c r="IU119" s="101"/>
      <c r="IV119" s="101"/>
    </row>
    <row r="120" spans="1:256" s="87" customFormat="1" ht="25.5" customHeight="1">
      <c r="A120" s="176" t="s">
        <v>383</v>
      </c>
      <c r="B120" s="68" t="s">
        <v>163</v>
      </c>
      <c r="C120" s="95">
        <f t="shared" si="24"/>
        <v>6426501.2599999998</v>
      </c>
      <c r="D120" s="87">
        <v>805585.15938343981</v>
      </c>
      <c r="E120" s="87">
        <v>653712.57910556672</v>
      </c>
      <c r="F120" s="87">
        <v>533288.02552152274</v>
      </c>
      <c r="G120" s="87">
        <v>444003.57265031664</v>
      </c>
      <c r="H120" s="87">
        <v>488716.32907051028</v>
      </c>
      <c r="I120" s="87">
        <v>361872.44177805923</v>
      </c>
      <c r="J120" s="87">
        <v>541277.03424525296</v>
      </c>
      <c r="K120" s="87">
        <v>495232.07172065316</v>
      </c>
      <c r="L120" s="87">
        <v>461915.04142679996</v>
      </c>
      <c r="M120" s="87">
        <v>545483.31059653964</v>
      </c>
      <c r="N120" s="87">
        <v>512135.05210870464</v>
      </c>
      <c r="O120" s="178">
        <v>583280.64239263348</v>
      </c>
      <c r="P120" s="158"/>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94"/>
      <c r="DN120" s="94"/>
      <c r="DO120" s="94"/>
      <c r="DP120" s="94"/>
      <c r="DQ120" s="94"/>
      <c r="DR120" s="94"/>
      <c r="DS120" s="94"/>
      <c r="DT120" s="94"/>
      <c r="DU120" s="94"/>
      <c r="DV120" s="94"/>
      <c r="DW120" s="94"/>
      <c r="DX120" s="94"/>
      <c r="DY120" s="94"/>
      <c r="DZ120" s="94"/>
      <c r="EA120" s="94"/>
      <c r="EB120" s="94"/>
      <c r="EC120" s="94"/>
      <c r="ED120" s="94"/>
      <c r="EE120" s="94"/>
      <c r="EF120" s="94"/>
      <c r="EG120" s="94"/>
      <c r="EH120" s="94"/>
      <c r="EI120" s="94"/>
      <c r="EJ120" s="94"/>
      <c r="EK120" s="94"/>
      <c r="EL120" s="94"/>
      <c r="EM120" s="94"/>
      <c r="EN120" s="94"/>
      <c r="EO120" s="94"/>
      <c r="EP120" s="94"/>
      <c r="EQ120" s="94"/>
      <c r="ER120" s="94"/>
      <c r="ES120" s="94"/>
      <c r="ET120" s="94"/>
      <c r="EU120" s="94"/>
      <c r="EV120" s="94"/>
      <c r="EW120" s="94"/>
      <c r="EX120" s="94"/>
      <c r="EY120" s="94"/>
      <c r="EZ120" s="94"/>
      <c r="FA120" s="94"/>
      <c r="FB120" s="94"/>
      <c r="FC120" s="94"/>
      <c r="FD120" s="94"/>
      <c r="FE120" s="94"/>
      <c r="FF120" s="94"/>
      <c r="FG120" s="94"/>
      <c r="FH120" s="94"/>
      <c r="FI120" s="94"/>
      <c r="FJ120" s="94"/>
      <c r="FK120" s="94"/>
      <c r="FL120" s="94"/>
      <c r="FM120" s="94"/>
      <c r="FN120" s="94"/>
      <c r="FO120" s="94"/>
      <c r="FP120" s="94"/>
      <c r="FQ120" s="94"/>
      <c r="FR120" s="94"/>
      <c r="FS120" s="94"/>
      <c r="FT120" s="94"/>
      <c r="FU120" s="94"/>
      <c r="FV120" s="94"/>
      <c r="FW120" s="94"/>
      <c r="FX120" s="94"/>
      <c r="FY120" s="94"/>
      <c r="FZ120" s="94"/>
      <c r="GA120" s="94"/>
      <c r="GB120" s="94"/>
      <c r="GC120" s="94"/>
      <c r="GD120" s="94"/>
      <c r="GE120" s="94"/>
      <c r="GF120" s="94"/>
      <c r="GG120" s="94"/>
      <c r="GH120" s="94"/>
      <c r="GI120" s="94"/>
      <c r="GJ120" s="94"/>
      <c r="GK120" s="94"/>
      <c r="GL120" s="94"/>
      <c r="GM120" s="94"/>
      <c r="GN120" s="94"/>
      <c r="GO120" s="94"/>
      <c r="GP120" s="94"/>
      <c r="GQ120" s="94"/>
      <c r="GR120" s="94"/>
      <c r="GS120" s="94"/>
      <c r="GT120" s="94"/>
      <c r="GU120" s="94"/>
      <c r="GV120" s="94"/>
      <c r="GW120" s="94"/>
      <c r="GX120" s="94"/>
      <c r="GY120" s="94"/>
      <c r="GZ120" s="94"/>
      <c r="HA120" s="94"/>
      <c r="HB120" s="94"/>
      <c r="HC120" s="94"/>
      <c r="HD120" s="94"/>
      <c r="HE120" s="94"/>
      <c r="HF120" s="94"/>
      <c r="HG120" s="94"/>
      <c r="HH120" s="94"/>
      <c r="HI120" s="94"/>
      <c r="HJ120" s="94"/>
      <c r="HK120" s="94"/>
      <c r="HL120" s="94"/>
      <c r="HM120" s="94"/>
      <c r="HN120" s="94"/>
      <c r="HO120" s="94"/>
      <c r="HP120" s="94"/>
      <c r="HQ120" s="94"/>
      <c r="HR120" s="94"/>
      <c r="HS120" s="94"/>
      <c r="HT120" s="94"/>
      <c r="HU120" s="94"/>
      <c r="HV120" s="94"/>
      <c r="HW120" s="94"/>
      <c r="HX120" s="94"/>
      <c r="HY120" s="94"/>
      <c r="HZ120" s="94"/>
      <c r="IA120" s="94"/>
      <c r="IB120" s="94"/>
      <c r="IC120" s="94"/>
      <c r="ID120" s="94"/>
      <c r="IE120" s="94"/>
      <c r="IF120" s="94"/>
      <c r="IG120" s="94"/>
      <c r="IH120" s="94"/>
      <c r="II120" s="94"/>
      <c r="IJ120" s="94"/>
      <c r="IK120" s="94"/>
      <c r="IL120" s="94"/>
      <c r="IM120" s="94"/>
      <c r="IN120" s="94"/>
      <c r="IO120" s="94"/>
      <c r="IP120" s="94"/>
      <c r="IQ120" s="94"/>
      <c r="IR120" s="94"/>
      <c r="IS120" s="94"/>
      <c r="IT120" s="94"/>
      <c r="IU120" s="94"/>
      <c r="IV120" s="94"/>
    </row>
    <row r="121" spans="1:256" s="87" customFormat="1" ht="25.5" customHeight="1">
      <c r="A121" s="176" t="s">
        <v>384</v>
      </c>
      <c r="B121" s="68" t="s">
        <v>164</v>
      </c>
      <c r="C121" s="95">
        <f t="shared" si="24"/>
        <v>0</v>
      </c>
      <c r="D121" s="87">
        <v>0</v>
      </c>
      <c r="E121" s="87">
        <v>0</v>
      </c>
      <c r="F121" s="87">
        <v>0</v>
      </c>
      <c r="G121" s="87">
        <v>0</v>
      </c>
      <c r="H121" s="87">
        <v>0</v>
      </c>
      <c r="I121" s="87">
        <v>0</v>
      </c>
      <c r="J121" s="87">
        <v>0</v>
      </c>
      <c r="K121" s="87">
        <v>0</v>
      </c>
      <c r="L121" s="87">
        <v>0</v>
      </c>
      <c r="M121" s="87">
        <v>0</v>
      </c>
      <c r="N121" s="87">
        <v>0</v>
      </c>
      <c r="O121" s="178">
        <v>0</v>
      </c>
      <c r="P121" s="158"/>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c r="DI121" s="94"/>
      <c r="DJ121" s="94"/>
      <c r="DK121" s="94"/>
      <c r="DL121" s="94"/>
      <c r="DM121" s="94"/>
      <c r="DN121" s="94"/>
      <c r="DO121" s="94"/>
      <c r="DP121" s="94"/>
      <c r="DQ121" s="94"/>
      <c r="DR121" s="94"/>
      <c r="DS121" s="94"/>
      <c r="DT121" s="94"/>
      <c r="DU121" s="94"/>
      <c r="DV121" s="94"/>
      <c r="DW121" s="94"/>
      <c r="DX121" s="94"/>
      <c r="DY121" s="94"/>
      <c r="DZ121" s="94"/>
      <c r="EA121" s="94"/>
      <c r="EB121" s="94"/>
      <c r="EC121" s="94"/>
      <c r="ED121" s="94"/>
      <c r="EE121" s="94"/>
      <c r="EF121" s="94"/>
      <c r="EG121" s="94"/>
      <c r="EH121" s="94"/>
      <c r="EI121" s="94"/>
      <c r="EJ121" s="94"/>
      <c r="EK121" s="94"/>
      <c r="EL121" s="94"/>
      <c r="EM121" s="94"/>
      <c r="EN121" s="94"/>
      <c r="EO121" s="94"/>
      <c r="EP121" s="94"/>
      <c r="EQ121" s="94"/>
      <c r="ER121" s="94"/>
      <c r="ES121" s="94"/>
      <c r="ET121" s="94"/>
      <c r="EU121" s="94"/>
      <c r="EV121" s="94"/>
      <c r="EW121" s="94"/>
      <c r="EX121" s="94"/>
      <c r="EY121" s="94"/>
      <c r="EZ121" s="94"/>
      <c r="FA121" s="94"/>
      <c r="FB121" s="94"/>
      <c r="FC121" s="94"/>
      <c r="FD121" s="94"/>
      <c r="FE121" s="94"/>
      <c r="FF121" s="94"/>
      <c r="FG121" s="94"/>
      <c r="FH121" s="94"/>
      <c r="FI121" s="94"/>
      <c r="FJ121" s="94"/>
      <c r="FK121" s="94"/>
      <c r="FL121" s="94"/>
      <c r="FM121" s="94"/>
      <c r="FN121" s="94"/>
      <c r="FO121" s="94"/>
      <c r="FP121" s="94"/>
      <c r="FQ121" s="94"/>
      <c r="FR121" s="94"/>
      <c r="FS121" s="94"/>
      <c r="FT121" s="94"/>
      <c r="FU121" s="94"/>
      <c r="FV121" s="94"/>
      <c r="FW121" s="94"/>
      <c r="FX121" s="94"/>
      <c r="FY121" s="94"/>
      <c r="FZ121" s="94"/>
      <c r="GA121" s="94"/>
      <c r="GB121" s="94"/>
      <c r="GC121" s="94"/>
      <c r="GD121" s="94"/>
      <c r="GE121" s="94"/>
      <c r="GF121" s="94"/>
      <c r="GG121" s="94"/>
      <c r="GH121" s="94"/>
      <c r="GI121" s="94"/>
      <c r="GJ121" s="94"/>
      <c r="GK121" s="94"/>
      <c r="GL121" s="94"/>
      <c r="GM121" s="94"/>
      <c r="GN121" s="94"/>
      <c r="GO121" s="94"/>
      <c r="GP121" s="94"/>
      <c r="GQ121" s="94"/>
      <c r="GR121" s="94"/>
      <c r="GS121" s="94"/>
      <c r="GT121" s="94"/>
      <c r="GU121" s="94"/>
      <c r="GV121" s="94"/>
      <c r="GW121" s="94"/>
      <c r="GX121" s="94"/>
      <c r="GY121" s="94"/>
      <c r="GZ121" s="94"/>
      <c r="HA121" s="94"/>
      <c r="HB121" s="94"/>
      <c r="HC121" s="94"/>
      <c r="HD121" s="94"/>
      <c r="HE121" s="94"/>
      <c r="HF121" s="94"/>
      <c r="HG121" s="94"/>
      <c r="HH121" s="94"/>
      <c r="HI121" s="94"/>
      <c r="HJ121" s="94"/>
      <c r="HK121" s="94"/>
      <c r="HL121" s="94"/>
      <c r="HM121" s="94"/>
      <c r="HN121" s="94"/>
      <c r="HO121" s="94"/>
      <c r="HP121" s="94"/>
      <c r="HQ121" s="94"/>
      <c r="HR121" s="94"/>
      <c r="HS121" s="94"/>
      <c r="HT121" s="94"/>
      <c r="HU121" s="94"/>
      <c r="HV121" s="94"/>
      <c r="HW121" s="94"/>
      <c r="HX121" s="94"/>
      <c r="HY121" s="94"/>
      <c r="HZ121" s="94"/>
      <c r="IA121" s="94"/>
      <c r="IB121" s="94"/>
      <c r="IC121" s="94"/>
      <c r="ID121" s="94"/>
      <c r="IE121" s="94"/>
      <c r="IF121" s="94"/>
      <c r="IG121" s="94"/>
      <c r="IH121" s="94"/>
      <c r="II121" s="94"/>
      <c r="IJ121" s="94"/>
      <c r="IK121" s="94"/>
      <c r="IL121" s="94"/>
      <c r="IM121" s="94"/>
      <c r="IN121" s="94"/>
      <c r="IO121" s="94"/>
      <c r="IP121" s="94"/>
      <c r="IQ121" s="94"/>
      <c r="IR121" s="94"/>
      <c r="IS121" s="94"/>
      <c r="IT121" s="94"/>
      <c r="IU121" s="94"/>
      <c r="IV121" s="94"/>
    </row>
    <row r="122" spans="1:256" s="87" customFormat="1" ht="25.5" customHeight="1">
      <c r="A122" s="176" t="s">
        <v>385</v>
      </c>
      <c r="B122" s="68" t="s">
        <v>165</v>
      </c>
      <c r="C122" s="95">
        <f t="shared" si="24"/>
        <v>0</v>
      </c>
      <c r="D122" s="87">
        <v>0</v>
      </c>
      <c r="E122" s="87">
        <v>0</v>
      </c>
      <c r="F122" s="87">
        <v>0</v>
      </c>
      <c r="G122" s="87">
        <v>0</v>
      </c>
      <c r="H122" s="87">
        <v>0</v>
      </c>
      <c r="I122" s="87">
        <v>0</v>
      </c>
      <c r="J122" s="87">
        <v>0</v>
      </c>
      <c r="K122" s="87">
        <v>0</v>
      </c>
      <c r="L122" s="87">
        <v>0</v>
      </c>
      <c r="M122" s="87">
        <v>0</v>
      </c>
      <c r="N122" s="87">
        <v>0</v>
      </c>
      <c r="O122" s="178">
        <v>0</v>
      </c>
      <c r="P122" s="158"/>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c r="CH122" s="94"/>
      <c r="CI122" s="94"/>
      <c r="CJ122" s="94"/>
      <c r="CK122" s="94"/>
      <c r="CL122" s="94"/>
      <c r="CM122" s="94"/>
      <c r="CN122" s="94"/>
      <c r="CO122" s="94"/>
      <c r="CP122" s="94"/>
      <c r="CQ122" s="94"/>
      <c r="CR122" s="94"/>
      <c r="CS122" s="94"/>
      <c r="CT122" s="94"/>
      <c r="CU122" s="94"/>
      <c r="CV122" s="94"/>
      <c r="CW122" s="94"/>
      <c r="CX122" s="94"/>
      <c r="CY122" s="94"/>
      <c r="CZ122" s="94"/>
      <c r="DA122" s="94"/>
      <c r="DB122" s="94"/>
      <c r="DC122" s="94"/>
      <c r="DD122" s="94"/>
      <c r="DE122" s="94"/>
      <c r="DF122" s="94"/>
      <c r="DG122" s="94"/>
      <c r="DH122" s="94"/>
      <c r="DI122" s="94"/>
      <c r="DJ122" s="94"/>
      <c r="DK122" s="94"/>
      <c r="DL122" s="94"/>
      <c r="DM122" s="94"/>
      <c r="DN122" s="94"/>
      <c r="DO122" s="94"/>
      <c r="DP122" s="94"/>
      <c r="DQ122" s="94"/>
      <c r="DR122" s="94"/>
      <c r="DS122" s="94"/>
      <c r="DT122" s="94"/>
      <c r="DU122" s="94"/>
      <c r="DV122" s="94"/>
      <c r="DW122" s="94"/>
      <c r="DX122" s="94"/>
      <c r="DY122" s="94"/>
      <c r="DZ122" s="94"/>
      <c r="EA122" s="94"/>
      <c r="EB122" s="94"/>
      <c r="EC122" s="94"/>
      <c r="ED122" s="94"/>
      <c r="EE122" s="94"/>
      <c r="EF122" s="94"/>
      <c r="EG122" s="94"/>
      <c r="EH122" s="94"/>
      <c r="EI122" s="94"/>
      <c r="EJ122" s="94"/>
      <c r="EK122" s="94"/>
      <c r="EL122" s="94"/>
      <c r="EM122" s="94"/>
      <c r="EN122" s="94"/>
      <c r="EO122" s="94"/>
      <c r="EP122" s="94"/>
      <c r="EQ122" s="94"/>
      <c r="ER122" s="94"/>
      <c r="ES122" s="94"/>
      <c r="ET122" s="94"/>
      <c r="EU122" s="94"/>
      <c r="EV122" s="94"/>
      <c r="EW122" s="94"/>
      <c r="EX122" s="94"/>
      <c r="EY122" s="94"/>
      <c r="EZ122" s="94"/>
      <c r="FA122" s="94"/>
      <c r="FB122" s="94"/>
      <c r="FC122" s="94"/>
      <c r="FD122" s="94"/>
      <c r="FE122" s="94"/>
      <c r="FF122" s="94"/>
      <c r="FG122" s="94"/>
      <c r="FH122" s="94"/>
      <c r="FI122" s="94"/>
      <c r="FJ122" s="94"/>
      <c r="FK122" s="94"/>
      <c r="FL122" s="94"/>
      <c r="FM122" s="94"/>
      <c r="FN122" s="94"/>
      <c r="FO122" s="94"/>
      <c r="FP122" s="94"/>
      <c r="FQ122" s="94"/>
      <c r="FR122" s="94"/>
      <c r="FS122" s="94"/>
      <c r="FT122" s="94"/>
      <c r="FU122" s="94"/>
      <c r="FV122" s="94"/>
      <c r="FW122" s="94"/>
      <c r="FX122" s="94"/>
      <c r="FY122" s="94"/>
      <c r="FZ122" s="94"/>
      <c r="GA122" s="94"/>
      <c r="GB122" s="94"/>
      <c r="GC122" s="94"/>
      <c r="GD122" s="94"/>
      <c r="GE122" s="94"/>
      <c r="GF122" s="94"/>
      <c r="GG122" s="94"/>
      <c r="GH122" s="94"/>
      <c r="GI122" s="94"/>
      <c r="GJ122" s="94"/>
      <c r="GK122" s="94"/>
      <c r="GL122" s="94"/>
      <c r="GM122" s="94"/>
      <c r="GN122" s="94"/>
      <c r="GO122" s="94"/>
      <c r="GP122" s="94"/>
      <c r="GQ122" s="94"/>
      <c r="GR122" s="94"/>
      <c r="GS122" s="94"/>
      <c r="GT122" s="94"/>
      <c r="GU122" s="94"/>
      <c r="GV122" s="94"/>
      <c r="GW122" s="94"/>
      <c r="GX122" s="94"/>
      <c r="GY122" s="94"/>
      <c r="GZ122" s="94"/>
      <c r="HA122" s="94"/>
      <c r="HB122" s="94"/>
      <c r="HC122" s="94"/>
      <c r="HD122" s="94"/>
      <c r="HE122" s="94"/>
      <c r="HF122" s="94"/>
      <c r="HG122" s="94"/>
      <c r="HH122" s="94"/>
      <c r="HI122" s="94"/>
      <c r="HJ122" s="94"/>
      <c r="HK122" s="94"/>
      <c r="HL122" s="94"/>
      <c r="HM122" s="94"/>
      <c r="HN122" s="94"/>
      <c r="HO122" s="94"/>
      <c r="HP122" s="94"/>
      <c r="HQ122" s="94"/>
      <c r="HR122" s="94"/>
      <c r="HS122" s="94"/>
      <c r="HT122" s="94"/>
      <c r="HU122" s="94"/>
      <c r="HV122" s="94"/>
      <c r="HW122" s="94"/>
      <c r="HX122" s="94"/>
      <c r="HY122" s="94"/>
      <c r="HZ122" s="94"/>
      <c r="IA122" s="94"/>
      <c r="IB122" s="94"/>
      <c r="IC122" s="94"/>
      <c r="ID122" s="94"/>
      <c r="IE122" s="94"/>
      <c r="IF122" s="94"/>
      <c r="IG122" s="94"/>
      <c r="IH122" s="94"/>
      <c r="II122" s="94"/>
      <c r="IJ122" s="94"/>
      <c r="IK122" s="94"/>
      <c r="IL122" s="94"/>
      <c r="IM122" s="94"/>
      <c r="IN122" s="94"/>
      <c r="IO122" s="94"/>
      <c r="IP122" s="94"/>
      <c r="IQ122" s="94"/>
      <c r="IR122" s="94"/>
      <c r="IS122" s="94"/>
      <c r="IT122" s="94"/>
      <c r="IU122" s="94"/>
      <c r="IV122" s="94"/>
    </row>
    <row r="123" spans="1:256" s="87" customFormat="1" ht="25.5" customHeight="1">
      <c r="A123" s="176" t="s">
        <v>386</v>
      </c>
      <c r="B123" s="68" t="s">
        <v>166</v>
      </c>
      <c r="C123" s="95">
        <f t="shared" si="24"/>
        <v>0</v>
      </c>
      <c r="D123" s="87">
        <v>0</v>
      </c>
      <c r="E123" s="87">
        <v>0</v>
      </c>
      <c r="F123" s="87">
        <v>0</v>
      </c>
      <c r="G123" s="87">
        <v>0</v>
      </c>
      <c r="H123" s="87">
        <v>0</v>
      </c>
      <c r="I123" s="87">
        <v>0</v>
      </c>
      <c r="J123" s="87">
        <v>0</v>
      </c>
      <c r="K123" s="87">
        <v>0</v>
      </c>
      <c r="L123" s="87">
        <v>0</v>
      </c>
      <c r="M123" s="87">
        <v>0</v>
      </c>
      <c r="N123" s="87">
        <v>0</v>
      </c>
      <c r="O123" s="178">
        <v>0</v>
      </c>
      <c r="P123" s="158"/>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c r="CH123" s="94"/>
      <c r="CI123" s="94"/>
      <c r="CJ123" s="94"/>
      <c r="CK123" s="94"/>
      <c r="CL123" s="94"/>
      <c r="CM123" s="94"/>
      <c r="CN123" s="94"/>
      <c r="CO123" s="94"/>
      <c r="CP123" s="94"/>
      <c r="CQ123" s="94"/>
      <c r="CR123" s="94"/>
      <c r="CS123" s="94"/>
      <c r="CT123" s="94"/>
      <c r="CU123" s="94"/>
      <c r="CV123" s="94"/>
      <c r="CW123" s="94"/>
      <c r="CX123" s="94"/>
      <c r="CY123" s="94"/>
      <c r="CZ123" s="94"/>
      <c r="DA123" s="94"/>
      <c r="DB123" s="94"/>
      <c r="DC123" s="94"/>
      <c r="DD123" s="94"/>
      <c r="DE123" s="94"/>
      <c r="DF123" s="94"/>
      <c r="DG123" s="94"/>
      <c r="DH123" s="94"/>
      <c r="DI123" s="94"/>
      <c r="DJ123" s="94"/>
      <c r="DK123" s="94"/>
      <c r="DL123" s="94"/>
      <c r="DM123" s="94"/>
      <c r="DN123" s="94"/>
      <c r="DO123" s="94"/>
      <c r="DP123" s="94"/>
      <c r="DQ123" s="94"/>
      <c r="DR123" s="94"/>
      <c r="DS123" s="94"/>
      <c r="DT123" s="94"/>
      <c r="DU123" s="94"/>
      <c r="DV123" s="94"/>
      <c r="DW123" s="94"/>
      <c r="DX123" s="94"/>
      <c r="DY123" s="94"/>
      <c r="DZ123" s="94"/>
      <c r="EA123" s="94"/>
      <c r="EB123" s="94"/>
      <c r="EC123" s="94"/>
      <c r="ED123" s="94"/>
      <c r="EE123" s="94"/>
      <c r="EF123" s="94"/>
      <c r="EG123" s="94"/>
      <c r="EH123" s="94"/>
      <c r="EI123" s="94"/>
      <c r="EJ123" s="94"/>
      <c r="EK123" s="94"/>
      <c r="EL123" s="94"/>
      <c r="EM123" s="94"/>
      <c r="EN123" s="94"/>
      <c r="EO123" s="94"/>
      <c r="EP123" s="94"/>
      <c r="EQ123" s="94"/>
      <c r="ER123" s="94"/>
      <c r="ES123" s="94"/>
      <c r="ET123" s="94"/>
      <c r="EU123" s="94"/>
      <c r="EV123" s="94"/>
      <c r="EW123" s="94"/>
      <c r="EX123" s="94"/>
      <c r="EY123" s="94"/>
      <c r="EZ123" s="94"/>
      <c r="FA123" s="94"/>
      <c r="FB123" s="94"/>
      <c r="FC123" s="94"/>
      <c r="FD123" s="94"/>
      <c r="FE123" s="94"/>
      <c r="FF123" s="94"/>
      <c r="FG123" s="94"/>
      <c r="FH123" s="94"/>
      <c r="FI123" s="94"/>
      <c r="FJ123" s="94"/>
      <c r="FK123" s="94"/>
      <c r="FL123" s="94"/>
      <c r="FM123" s="94"/>
      <c r="FN123" s="94"/>
      <c r="FO123" s="94"/>
      <c r="FP123" s="94"/>
      <c r="FQ123" s="94"/>
      <c r="FR123" s="94"/>
      <c r="FS123" s="94"/>
      <c r="FT123" s="94"/>
      <c r="FU123" s="94"/>
      <c r="FV123" s="94"/>
      <c r="FW123" s="94"/>
      <c r="FX123" s="94"/>
      <c r="FY123" s="94"/>
      <c r="FZ123" s="94"/>
      <c r="GA123" s="94"/>
      <c r="GB123" s="94"/>
      <c r="GC123" s="94"/>
      <c r="GD123" s="94"/>
      <c r="GE123" s="94"/>
      <c r="GF123" s="94"/>
      <c r="GG123" s="94"/>
      <c r="GH123" s="94"/>
      <c r="GI123" s="94"/>
      <c r="GJ123" s="94"/>
      <c r="GK123" s="94"/>
      <c r="GL123" s="94"/>
      <c r="GM123" s="94"/>
      <c r="GN123" s="94"/>
      <c r="GO123" s="94"/>
      <c r="GP123" s="94"/>
      <c r="GQ123" s="94"/>
      <c r="GR123" s="94"/>
      <c r="GS123" s="94"/>
      <c r="GT123" s="94"/>
      <c r="GU123" s="94"/>
      <c r="GV123" s="94"/>
      <c r="GW123" s="94"/>
      <c r="GX123" s="94"/>
      <c r="GY123" s="94"/>
      <c r="GZ123" s="94"/>
      <c r="HA123" s="94"/>
      <c r="HB123" s="94"/>
      <c r="HC123" s="94"/>
      <c r="HD123" s="94"/>
      <c r="HE123" s="94"/>
      <c r="HF123" s="94"/>
      <c r="HG123" s="94"/>
      <c r="HH123" s="94"/>
      <c r="HI123" s="94"/>
      <c r="HJ123" s="94"/>
      <c r="HK123" s="94"/>
      <c r="HL123" s="94"/>
      <c r="HM123" s="94"/>
      <c r="HN123" s="94"/>
      <c r="HO123" s="94"/>
      <c r="HP123" s="94"/>
      <c r="HQ123" s="94"/>
      <c r="HR123" s="94"/>
      <c r="HS123" s="94"/>
      <c r="HT123" s="94"/>
      <c r="HU123" s="94"/>
      <c r="HV123" s="94"/>
      <c r="HW123" s="94"/>
      <c r="HX123" s="94"/>
      <c r="HY123" s="94"/>
      <c r="HZ123" s="94"/>
      <c r="IA123" s="94"/>
      <c r="IB123" s="94"/>
      <c r="IC123" s="94"/>
      <c r="ID123" s="94"/>
      <c r="IE123" s="94"/>
      <c r="IF123" s="94"/>
      <c r="IG123" s="94"/>
      <c r="IH123" s="94"/>
      <c r="II123" s="94"/>
      <c r="IJ123" s="94"/>
      <c r="IK123" s="94"/>
      <c r="IL123" s="94"/>
      <c r="IM123" s="94"/>
      <c r="IN123" s="94"/>
      <c r="IO123" s="94"/>
      <c r="IP123" s="94"/>
      <c r="IQ123" s="94"/>
      <c r="IR123" s="94"/>
      <c r="IS123" s="94"/>
      <c r="IT123" s="94"/>
      <c r="IU123" s="94"/>
      <c r="IV123" s="94"/>
    </row>
    <row r="124" spans="1:256" s="87" customFormat="1" ht="25.5" customHeight="1">
      <c r="A124" s="176" t="s">
        <v>387</v>
      </c>
      <c r="B124" s="68" t="s">
        <v>167</v>
      </c>
      <c r="C124" s="95">
        <f t="shared" si="24"/>
        <v>0</v>
      </c>
      <c r="D124" s="87">
        <v>0</v>
      </c>
      <c r="E124" s="87">
        <v>0</v>
      </c>
      <c r="F124" s="87">
        <v>0</v>
      </c>
      <c r="G124" s="87">
        <v>0</v>
      </c>
      <c r="H124" s="87">
        <v>0</v>
      </c>
      <c r="I124" s="87">
        <v>0</v>
      </c>
      <c r="J124" s="87">
        <v>0</v>
      </c>
      <c r="K124" s="87">
        <v>0</v>
      </c>
      <c r="L124" s="87">
        <v>0</v>
      </c>
      <c r="M124" s="87">
        <v>0</v>
      </c>
      <c r="N124" s="87">
        <v>0</v>
      </c>
      <c r="O124" s="178">
        <v>0</v>
      </c>
      <c r="P124" s="158"/>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c r="CH124" s="94"/>
      <c r="CI124" s="94"/>
      <c r="CJ124" s="94"/>
      <c r="CK124" s="94"/>
      <c r="CL124" s="94"/>
      <c r="CM124" s="94"/>
      <c r="CN124" s="94"/>
      <c r="CO124" s="94"/>
      <c r="CP124" s="94"/>
      <c r="CQ124" s="94"/>
      <c r="CR124" s="94"/>
      <c r="CS124" s="94"/>
      <c r="CT124" s="94"/>
      <c r="CU124" s="94"/>
      <c r="CV124" s="94"/>
      <c r="CW124" s="94"/>
      <c r="CX124" s="94"/>
      <c r="CY124" s="94"/>
      <c r="CZ124" s="94"/>
      <c r="DA124" s="94"/>
      <c r="DB124" s="94"/>
      <c r="DC124" s="94"/>
      <c r="DD124" s="94"/>
      <c r="DE124" s="94"/>
      <c r="DF124" s="94"/>
      <c r="DG124" s="94"/>
      <c r="DH124" s="94"/>
      <c r="DI124" s="94"/>
      <c r="DJ124" s="94"/>
      <c r="DK124" s="94"/>
      <c r="DL124" s="94"/>
      <c r="DM124" s="94"/>
      <c r="DN124" s="94"/>
      <c r="DO124" s="94"/>
      <c r="DP124" s="94"/>
      <c r="DQ124" s="94"/>
      <c r="DR124" s="94"/>
      <c r="DS124" s="94"/>
      <c r="DT124" s="94"/>
      <c r="DU124" s="94"/>
      <c r="DV124" s="94"/>
      <c r="DW124" s="94"/>
      <c r="DX124" s="94"/>
      <c r="DY124" s="94"/>
      <c r="DZ124" s="94"/>
      <c r="EA124" s="94"/>
      <c r="EB124" s="94"/>
      <c r="EC124" s="94"/>
      <c r="ED124" s="94"/>
      <c r="EE124" s="94"/>
      <c r="EF124" s="94"/>
      <c r="EG124" s="94"/>
      <c r="EH124" s="94"/>
      <c r="EI124" s="94"/>
      <c r="EJ124" s="94"/>
      <c r="EK124" s="94"/>
      <c r="EL124" s="94"/>
      <c r="EM124" s="94"/>
      <c r="EN124" s="94"/>
      <c r="EO124" s="94"/>
      <c r="EP124" s="94"/>
      <c r="EQ124" s="94"/>
      <c r="ER124" s="94"/>
      <c r="ES124" s="94"/>
      <c r="ET124" s="94"/>
      <c r="EU124" s="94"/>
      <c r="EV124" s="94"/>
      <c r="EW124" s="94"/>
      <c r="EX124" s="94"/>
      <c r="EY124" s="94"/>
      <c r="EZ124" s="94"/>
      <c r="FA124" s="94"/>
      <c r="FB124" s="94"/>
      <c r="FC124" s="94"/>
      <c r="FD124" s="94"/>
      <c r="FE124" s="94"/>
      <c r="FF124" s="94"/>
      <c r="FG124" s="94"/>
      <c r="FH124" s="94"/>
      <c r="FI124" s="94"/>
      <c r="FJ124" s="94"/>
      <c r="FK124" s="94"/>
      <c r="FL124" s="94"/>
      <c r="FM124" s="94"/>
      <c r="FN124" s="94"/>
      <c r="FO124" s="94"/>
      <c r="FP124" s="94"/>
      <c r="FQ124" s="94"/>
      <c r="FR124" s="94"/>
      <c r="FS124" s="94"/>
      <c r="FT124" s="94"/>
      <c r="FU124" s="94"/>
      <c r="FV124" s="94"/>
      <c r="FW124" s="94"/>
      <c r="FX124" s="94"/>
      <c r="FY124" s="94"/>
      <c r="FZ124" s="94"/>
      <c r="GA124" s="94"/>
      <c r="GB124" s="94"/>
      <c r="GC124" s="94"/>
      <c r="GD124" s="94"/>
      <c r="GE124" s="94"/>
      <c r="GF124" s="94"/>
      <c r="GG124" s="94"/>
      <c r="GH124" s="94"/>
      <c r="GI124" s="94"/>
      <c r="GJ124" s="94"/>
      <c r="GK124" s="94"/>
      <c r="GL124" s="94"/>
      <c r="GM124" s="94"/>
      <c r="GN124" s="94"/>
      <c r="GO124" s="94"/>
      <c r="GP124" s="94"/>
      <c r="GQ124" s="94"/>
      <c r="GR124" s="94"/>
      <c r="GS124" s="94"/>
      <c r="GT124" s="94"/>
      <c r="GU124" s="94"/>
      <c r="GV124" s="94"/>
      <c r="GW124" s="94"/>
      <c r="GX124" s="94"/>
      <c r="GY124" s="94"/>
      <c r="GZ124" s="94"/>
      <c r="HA124" s="94"/>
      <c r="HB124" s="94"/>
      <c r="HC124" s="94"/>
      <c r="HD124" s="94"/>
      <c r="HE124" s="94"/>
      <c r="HF124" s="94"/>
      <c r="HG124" s="94"/>
      <c r="HH124" s="94"/>
      <c r="HI124" s="94"/>
      <c r="HJ124" s="94"/>
      <c r="HK124" s="94"/>
      <c r="HL124" s="94"/>
      <c r="HM124" s="94"/>
      <c r="HN124" s="94"/>
      <c r="HO124" s="94"/>
      <c r="HP124" s="94"/>
      <c r="HQ124" s="94"/>
      <c r="HR124" s="94"/>
      <c r="HS124" s="94"/>
      <c r="HT124" s="94"/>
      <c r="HU124" s="94"/>
      <c r="HV124" s="94"/>
      <c r="HW124" s="94"/>
      <c r="HX124" s="94"/>
      <c r="HY124" s="94"/>
      <c r="HZ124" s="94"/>
      <c r="IA124" s="94"/>
      <c r="IB124" s="94"/>
      <c r="IC124" s="94"/>
      <c r="ID124" s="94"/>
      <c r="IE124" s="94"/>
      <c r="IF124" s="94"/>
      <c r="IG124" s="94"/>
      <c r="IH124" s="94"/>
      <c r="II124" s="94"/>
      <c r="IJ124" s="94"/>
      <c r="IK124" s="94"/>
      <c r="IL124" s="94"/>
      <c r="IM124" s="94"/>
      <c r="IN124" s="94"/>
      <c r="IO124" s="94"/>
      <c r="IP124" s="94"/>
      <c r="IQ124" s="94"/>
      <c r="IR124" s="94"/>
      <c r="IS124" s="94"/>
      <c r="IT124" s="94"/>
      <c r="IU124" s="94"/>
      <c r="IV124" s="94"/>
    </row>
    <row r="125" spans="1:256" s="87" customFormat="1" ht="25.5" customHeight="1">
      <c r="A125" s="176" t="s">
        <v>510</v>
      </c>
      <c r="B125" s="68" t="s">
        <v>149</v>
      </c>
      <c r="C125" s="95">
        <f t="shared" si="24"/>
        <v>0</v>
      </c>
      <c r="D125" s="87">
        <v>0</v>
      </c>
      <c r="E125" s="87">
        <v>0</v>
      </c>
      <c r="F125" s="87">
        <v>0</v>
      </c>
      <c r="G125" s="87">
        <v>0</v>
      </c>
      <c r="H125" s="87">
        <v>0</v>
      </c>
      <c r="I125" s="87">
        <v>0</v>
      </c>
      <c r="J125" s="87">
        <v>0</v>
      </c>
      <c r="K125" s="87">
        <v>0</v>
      </c>
      <c r="L125" s="87">
        <v>0</v>
      </c>
      <c r="M125" s="87">
        <v>0</v>
      </c>
      <c r="N125" s="87">
        <v>0</v>
      </c>
      <c r="O125" s="178">
        <v>0</v>
      </c>
      <c r="P125" s="158"/>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94"/>
      <c r="CR125" s="94"/>
      <c r="CS125" s="94"/>
      <c r="CT125" s="94"/>
      <c r="CU125" s="94"/>
      <c r="CV125" s="94"/>
      <c r="CW125" s="94"/>
      <c r="CX125" s="94"/>
      <c r="CY125" s="94"/>
      <c r="CZ125" s="94"/>
      <c r="DA125" s="94"/>
      <c r="DB125" s="94"/>
      <c r="DC125" s="94"/>
      <c r="DD125" s="94"/>
      <c r="DE125" s="94"/>
      <c r="DF125" s="94"/>
      <c r="DG125" s="94"/>
      <c r="DH125" s="94"/>
      <c r="DI125" s="94"/>
      <c r="DJ125" s="94"/>
      <c r="DK125" s="94"/>
      <c r="DL125" s="94"/>
      <c r="DM125" s="94"/>
      <c r="DN125" s="94"/>
      <c r="DO125" s="94"/>
      <c r="DP125" s="94"/>
      <c r="DQ125" s="94"/>
      <c r="DR125" s="94"/>
      <c r="DS125" s="94"/>
      <c r="DT125" s="94"/>
      <c r="DU125" s="94"/>
      <c r="DV125" s="94"/>
      <c r="DW125" s="94"/>
      <c r="DX125" s="94"/>
      <c r="DY125" s="94"/>
      <c r="DZ125" s="94"/>
      <c r="EA125" s="94"/>
      <c r="EB125" s="94"/>
      <c r="EC125" s="94"/>
      <c r="ED125" s="94"/>
      <c r="EE125" s="94"/>
      <c r="EF125" s="94"/>
      <c r="EG125" s="94"/>
      <c r="EH125" s="94"/>
      <c r="EI125" s="94"/>
      <c r="EJ125" s="94"/>
      <c r="EK125" s="94"/>
      <c r="EL125" s="94"/>
      <c r="EM125" s="94"/>
      <c r="EN125" s="94"/>
      <c r="EO125" s="94"/>
      <c r="EP125" s="94"/>
      <c r="EQ125" s="94"/>
      <c r="ER125" s="94"/>
      <c r="ES125" s="94"/>
      <c r="ET125" s="94"/>
      <c r="EU125" s="94"/>
      <c r="EV125" s="94"/>
      <c r="EW125" s="94"/>
      <c r="EX125" s="94"/>
      <c r="EY125" s="94"/>
      <c r="EZ125" s="94"/>
      <c r="FA125" s="94"/>
      <c r="FB125" s="94"/>
      <c r="FC125" s="94"/>
      <c r="FD125" s="94"/>
      <c r="FE125" s="94"/>
      <c r="FF125" s="94"/>
      <c r="FG125" s="94"/>
      <c r="FH125" s="94"/>
      <c r="FI125" s="94"/>
      <c r="FJ125" s="94"/>
      <c r="FK125" s="94"/>
      <c r="FL125" s="94"/>
      <c r="FM125" s="94"/>
      <c r="FN125" s="94"/>
      <c r="FO125" s="94"/>
      <c r="FP125" s="94"/>
      <c r="FQ125" s="94"/>
      <c r="FR125" s="94"/>
      <c r="FS125" s="94"/>
      <c r="FT125" s="94"/>
      <c r="FU125" s="94"/>
      <c r="FV125" s="94"/>
      <c r="FW125" s="94"/>
      <c r="FX125" s="94"/>
      <c r="FY125" s="94"/>
      <c r="FZ125" s="94"/>
      <c r="GA125" s="94"/>
      <c r="GB125" s="94"/>
      <c r="GC125" s="94"/>
      <c r="GD125" s="94"/>
      <c r="GE125" s="94"/>
      <c r="GF125" s="94"/>
      <c r="GG125" s="94"/>
      <c r="GH125" s="94"/>
      <c r="GI125" s="94"/>
      <c r="GJ125" s="94"/>
      <c r="GK125" s="94"/>
      <c r="GL125" s="94"/>
      <c r="GM125" s="94"/>
      <c r="GN125" s="94"/>
      <c r="GO125" s="94"/>
      <c r="GP125" s="94"/>
      <c r="GQ125" s="94"/>
      <c r="GR125" s="94"/>
      <c r="GS125" s="94"/>
      <c r="GT125" s="94"/>
      <c r="GU125" s="94"/>
      <c r="GV125" s="94"/>
      <c r="GW125" s="94"/>
      <c r="GX125" s="94"/>
      <c r="GY125" s="94"/>
      <c r="GZ125" s="94"/>
      <c r="HA125" s="94"/>
      <c r="HB125" s="94"/>
      <c r="HC125" s="94"/>
      <c r="HD125" s="94"/>
      <c r="HE125" s="94"/>
      <c r="HF125" s="94"/>
      <c r="HG125" s="94"/>
      <c r="HH125" s="94"/>
      <c r="HI125" s="94"/>
      <c r="HJ125" s="94"/>
      <c r="HK125" s="94"/>
      <c r="HL125" s="94"/>
      <c r="HM125" s="94"/>
      <c r="HN125" s="94"/>
      <c r="HO125" s="94"/>
      <c r="HP125" s="94"/>
      <c r="HQ125" s="94"/>
      <c r="HR125" s="94"/>
      <c r="HS125" s="94"/>
      <c r="HT125" s="94"/>
      <c r="HU125" s="94"/>
      <c r="HV125" s="94"/>
      <c r="HW125" s="94"/>
      <c r="HX125" s="94"/>
      <c r="HY125" s="94"/>
      <c r="HZ125" s="94"/>
      <c r="IA125" s="94"/>
      <c r="IB125" s="94"/>
      <c r="IC125" s="94"/>
      <c r="ID125" s="94"/>
      <c r="IE125" s="94"/>
      <c r="IF125" s="94"/>
      <c r="IG125" s="94"/>
      <c r="IH125" s="94"/>
      <c r="II125" s="94"/>
      <c r="IJ125" s="94"/>
      <c r="IK125" s="94"/>
      <c r="IL125" s="94"/>
      <c r="IM125" s="94"/>
      <c r="IN125" s="94"/>
      <c r="IO125" s="94"/>
      <c r="IP125" s="94"/>
      <c r="IQ125" s="94"/>
      <c r="IR125" s="94"/>
      <c r="IS125" s="94"/>
      <c r="IT125" s="94"/>
      <c r="IU125" s="94"/>
      <c r="IV125" s="94"/>
    </row>
    <row r="126" spans="1:256" s="109" customFormat="1" ht="25.5" customHeight="1">
      <c r="A126" s="202" t="s">
        <v>388</v>
      </c>
      <c r="B126" s="96" t="s">
        <v>505</v>
      </c>
      <c r="C126" s="66">
        <f t="shared" si="24"/>
        <v>17128891.309999999</v>
      </c>
      <c r="D126" s="86">
        <f>SUM(D127:D134)</f>
        <v>2147168.432365322</v>
      </c>
      <c r="E126" s="86">
        <f t="shared" ref="E126:O126" si="36">SUM(E127:E134)</f>
        <v>1742374.4682311055</v>
      </c>
      <c r="F126" s="86">
        <f t="shared" si="36"/>
        <v>1421400.5812056232</v>
      </c>
      <c r="G126" s="86">
        <f t="shared" si="36"/>
        <v>1183426.0400003348</v>
      </c>
      <c r="H126" s="86">
        <f t="shared" si="36"/>
        <v>1302601.2978749443</v>
      </c>
      <c r="I126" s="86">
        <f t="shared" si="36"/>
        <v>964517.62359114189</v>
      </c>
      <c r="J126" s="86">
        <f t="shared" si="36"/>
        <v>1442694.1057171887</v>
      </c>
      <c r="K126" s="86">
        <f t="shared" si="36"/>
        <v>1319968.0489487979</v>
      </c>
      <c r="L126" s="86">
        <f t="shared" si="36"/>
        <v>1231166.4183901215</v>
      </c>
      <c r="M126" s="86">
        <f t="shared" si="36"/>
        <v>1453905.3149780442</v>
      </c>
      <c r="N126" s="86">
        <f t="shared" si="36"/>
        <v>1365020.4502739315</v>
      </c>
      <c r="O126" s="182">
        <f t="shared" si="36"/>
        <v>1554648.528423442</v>
      </c>
      <c r="P126" s="16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c r="EO126" s="101"/>
      <c r="EP126" s="101"/>
      <c r="EQ126" s="101"/>
      <c r="ER126" s="101"/>
      <c r="ES126" s="101"/>
      <c r="ET126" s="101"/>
      <c r="EU126" s="101"/>
      <c r="EV126" s="101"/>
      <c r="EW126" s="101"/>
      <c r="EX126" s="101"/>
      <c r="EY126" s="101"/>
      <c r="EZ126" s="101"/>
      <c r="FA126" s="101"/>
      <c r="FB126" s="101"/>
      <c r="FC126" s="101"/>
      <c r="FD126" s="101"/>
      <c r="FE126" s="101"/>
      <c r="FF126" s="101"/>
      <c r="FG126" s="101"/>
      <c r="FH126" s="101"/>
      <c r="FI126" s="101"/>
      <c r="FJ126" s="101"/>
      <c r="FK126" s="101"/>
      <c r="FL126" s="101"/>
      <c r="FM126" s="101"/>
      <c r="FN126" s="101"/>
      <c r="FO126" s="101"/>
      <c r="FP126" s="101"/>
      <c r="FQ126" s="101"/>
      <c r="FR126" s="101"/>
      <c r="FS126" s="101"/>
      <c r="FT126" s="101"/>
      <c r="FU126" s="101"/>
      <c r="FV126" s="101"/>
      <c r="FW126" s="101"/>
      <c r="FX126" s="101"/>
      <c r="FY126" s="101"/>
      <c r="FZ126" s="101"/>
      <c r="GA126" s="101"/>
      <c r="GB126" s="101"/>
      <c r="GC126" s="101"/>
      <c r="GD126" s="101"/>
      <c r="GE126" s="101"/>
      <c r="GF126" s="101"/>
      <c r="GG126" s="101"/>
      <c r="GH126" s="101"/>
      <c r="GI126" s="101"/>
      <c r="GJ126" s="101"/>
      <c r="GK126" s="101"/>
      <c r="GL126" s="101"/>
      <c r="GM126" s="101"/>
      <c r="GN126" s="101"/>
      <c r="GO126" s="101"/>
      <c r="GP126" s="101"/>
      <c r="GQ126" s="101"/>
      <c r="GR126" s="101"/>
      <c r="GS126" s="101"/>
      <c r="GT126" s="101"/>
      <c r="GU126" s="101"/>
      <c r="GV126" s="101"/>
      <c r="GW126" s="101"/>
      <c r="GX126" s="101"/>
      <c r="GY126" s="101"/>
      <c r="GZ126" s="101"/>
      <c r="HA126" s="101"/>
      <c r="HB126" s="101"/>
      <c r="HC126" s="101"/>
      <c r="HD126" s="101"/>
      <c r="HE126" s="101"/>
      <c r="HF126" s="101"/>
      <c r="HG126" s="101"/>
      <c r="HH126" s="101"/>
      <c r="HI126" s="101"/>
      <c r="HJ126" s="101"/>
      <c r="HK126" s="101"/>
      <c r="HL126" s="101"/>
      <c r="HM126" s="101"/>
      <c r="HN126" s="101"/>
      <c r="HO126" s="101"/>
      <c r="HP126" s="101"/>
      <c r="HQ126" s="101"/>
      <c r="HR126" s="101"/>
      <c r="HS126" s="101"/>
      <c r="HT126" s="101"/>
      <c r="HU126" s="101"/>
      <c r="HV126" s="101"/>
      <c r="HW126" s="101"/>
      <c r="HX126" s="101"/>
      <c r="HY126" s="101"/>
      <c r="HZ126" s="101"/>
      <c r="IA126" s="101"/>
      <c r="IB126" s="101"/>
      <c r="IC126" s="101"/>
      <c r="ID126" s="101"/>
      <c r="IE126" s="101"/>
      <c r="IF126" s="101"/>
      <c r="IG126" s="101"/>
      <c r="IH126" s="101"/>
      <c r="II126" s="101"/>
      <c r="IJ126" s="101"/>
      <c r="IK126" s="101"/>
      <c r="IL126" s="101"/>
      <c r="IM126" s="101"/>
      <c r="IN126" s="101"/>
      <c r="IO126" s="101"/>
      <c r="IP126" s="101"/>
      <c r="IQ126" s="101"/>
      <c r="IR126" s="101"/>
      <c r="IS126" s="101"/>
      <c r="IT126" s="101"/>
      <c r="IU126" s="101"/>
      <c r="IV126" s="101"/>
    </row>
    <row r="127" spans="1:256" s="87" customFormat="1" ht="25.5" customHeight="1">
      <c r="A127" s="176" t="s">
        <v>389</v>
      </c>
      <c r="B127" s="68" t="s">
        <v>168</v>
      </c>
      <c r="C127" s="95">
        <f t="shared" si="24"/>
        <v>4339990.6847077031</v>
      </c>
      <c r="D127" s="87">
        <v>544033.51777494245</v>
      </c>
      <c r="E127" s="87">
        <v>441469.84323386062</v>
      </c>
      <c r="F127" s="87">
        <v>360143.87446483952</v>
      </c>
      <c r="G127" s="87">
        <v>299847.66069730988</v>
      </c>
      <c r="H127" s="87">
        <v>330043.39839350776</v>
      </c>
      <c r="I127" s="87">
        <v>244382.279381862</v>
      </c>
      <c r="J127" s="87">
        <v>365539.06883861887</v>
      </c>
      <c r="K127" s="87">
        <v>334443.65621055401</v>
      </c>
      <c r="L127" s="87">
        <v>311943.76159177552</v>
      </c>
      <c r="M127" s="87">
        <v>368379.68139642151</v>
      </c>
      <c r="N127" s="87">
        <v>345858.69753086654</v>
      </c>
      <c r="O127" s="178">
        <v>393905.24519314495</v>
      </c>
      <c r="P127" s="158"/>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c r="CH127" s="94"/>
      <c r="CI127" s="94"/>
      <c r="CJ127" s="94"/>
      <c r="CK127" s="94"/>
      <c r="CL127" s="94"/>
      <c r="CM127" s="94"/>
      <c r="CN127" s="94"/>
      <c r="CO127" s="94"/>
      <c r="CP127" s="94"/>
      <c r="CQ127" s="94"/>
      <c r="CR127" s="94"/>
      <c r="CS127" s="94"/>
      <c r="CT127" s="94"/>
      <c r="CU127" s="94"/>
      <c r="CV127" s="94"/>
      <c r="CW127" s="94"/>
      <c r="CX127" s="94"/>
      <c r="CY127" s="94"/>
      <c r="CZ127" s="94"/>
      <c r="DA127" s="94"/>
      <c r="DB127" s="94"/>
      <c r="DC127" s="94"/>
      <c r="DD127" s="94"/>
      <c r="DE127" s="94"/>
      <c r="DF127" s="94"/>
      <c r="DG127" s="94"/>
      <c r="DH127" s="94"/>
      <c r="DI127" s="94"/>
      <c r="DJ127" s="94"/>
      <c r="DK127" s="94"/>
      <c r="DL127" s="94"/>
      <c r="DM127" s="94"/>
      <c r="DN127" s="94"/>
      <c r="DO127" s="94"/>
      <c r="DP127" s="94"/>
      <c r="DQ127" s="94"/>
      <c r="DR127" s="94"/>
      <c r="DS127" s="94"/>
      <c r="DT127" s="94"/>
      <c r="DU127" s="94"/>
      <c r="DV127" s="94"/>
      <c r="DW127" s="94"/>
      <c r="DX127" s="94"/>
      <c r="DY127" s="94"/>
      <c r="DZ127" s="94"/>
      <c r="EA127" s="94"/>
      <c r="EB127" s="94"/>
      <c r="EC127" s="94"/>
      <c r="ED127" s="94"/>
      <c r="EE127" s="94"/>
      <c r="EF127" s="94"/>
      <c r="EG127" s="94"/>
      <c r="EH127" s="94"/>
      <c r="EI127" s="94"/>
      <c r="EJ127" s="94"/>
      <c r="EK127" s="94"/>
      <c r="EL127" s="94"/>
      <c r="EM127" s="94"/>
      <c r="EN127" s="94"/>
      <c r="EO127" s="94"/>
      <c r="EP127" s="94"/>
      <c r="EQ127" s="94"/>
      <c r="ER127" s="94"/>
      <c r="ES127" s="94"/>
      <c r="ET127" s="94"/>
      <c r="EU127" s="94"/>
      <c r="EV127" s="94"/>
      <c r="EW127" s="94"/>
      <c r="EX127" s="94"/>
      <c r="EY127" s="94"/>
      <c r="EZ127" s="94"/>
      <c r="FA127" s="94"/>
      <c r="FB127" s="94"/>
      <c r="FC127" s="94"/>
      <c r="FD127" s="94"/>
      <c r="FE127" s="94"/>
      <c r="FF127" s="94"/>
      <c r="FG127" s="94"/>
      <c r="FH127" s="94"/>
      <c r="FI127" s="94"/>
      <c r="FJ127" s="94"/>
      <c r="FK127" s="94"/>
      <c r="FL127" s="94"/>
      <c r="FM127" s="94"/>
      <c r="FN127" s="94"/>
      <c r="FO127" s="94"/>
      <c r="FP127" s="94"/>
      <c r="FQ127" s="94"/>
      <c r="FR127" s="94"/>
      <c r="FS127" s="94"/>
      <c r="FT127" s="94"/>
      <c r="FU127" s="94"/>
      <c r="FV127" s="94"/>
      <c r="FW127" s="94"/>
      <c r="FX127" s="94"/>
      <c r="FY127" s="94"/>
      <c r="FZ127" s="94"/>
      <c r="GA127" s="94"/>
      <c r="GB127" s="94"/>
      <c r="GC127" s="94"/>
      <c r="GD127" s="94"/>
      <c r="GE127" s="94"/>
      <c r="GF127" s="94"/>
      <c r="GG127" s="94"/>
      <c r="GH127" s="94"/>
      <c r="GI127" s="94"/>
      <c r="GJ127" s="94"/>
      <c r="GK127" s="94"/>
      <c r="GL127" s="94"/>
      <c r="GM127" s="94"/>
      <c r="GN127" s="94"/>
      <c r="GO127" s="94"/>
      <c r="GP127" s="94"/>
      <c r="GQ127" s="94"/>
      <c r="GR127" s="94"/>
      <c r="GS127" s="94"/>
      <c r="GT127" s="94"/>
      <c r="GU127" s="94"/>
      <c r="GV127" s="94"/>
      <c r="GW127" s="94"/>
      <c r="GX127" s="94"/>
      <c r="GY127" s="94"/>
      <c r="GZ127" s="94"/>
      <c r="HA127" s="94"/>
      <c r="HB127" s="94"/>
      <c r="HC127" s="94"/>
      <c r="HD127" s="94"/>
      <c r="HE127" s="94"/>
      <c r="HF127" s="94"/>
      <c r="HG127" s="94"/>
      <c r="HH127" s="94"/>
      <c r="HI127" s="94"/>
      <c r="HJ127" s="94"/>
      <c r="HK127" s="94"/>
      <c r="HL127" s="94"/>
      <c r="HM127" s="94"/>
      <c r="HN127" s="94"/>
      <c r="HO127" s="94"/>
      <c r="HP127" s="94"/>
      <c r="HQ127" s="94"/>
      <c r="HR127" s="94"/>
      <c r="HS127" s="94"/>
      <c r="HT127" s="94"/>
      <c r="HU127" s="94"/>
      <c r="HV127" s="94"/>
      <c r="HW127" s="94"/>
      <c r="HX127" s="94"/>
      <c r="HY127" s="94"/>
      <c r="HZ127" s="94"/>
      <c r="IA127" s="94"/>
      <c r="IB127" s="94"/>
      <c r="IC127" s="94"/>
      <c r="ID127" s="94"/>
      <c r="IE127" s="94"/>
      <c r="IF127" s="94"/>
      <c r="IG127" s="94"/>
      <c r="IH127" s="94"/>
      <c r="II127" s="94"/>
      <c r="IJ127" s="94"/>
      <c r="IK127" s="94"/>
      <c r="IL127" s="94"/>
      <c r="IM127" s="94"/>
      <c r="IN127" s="94"/>
      <c r="IO127" s="94"/>
      <c r="IP127" s="94"/>
      <c r="IQ127" s="94"/>
      <c r="IR127" s="94"/>
      <c r="IS127" s="94"/>
      <c r="IT127" s="94"/>
      <c r="IU127" s="94"/>
      <c r="IV127" s="94"/>
    </row>
    <row r="128" spans="1:256" s="87" customFormat="1" ht="25.5" customHeight="1">
      <c r="A128" s="176" t="s">
        <v>390</v>
      </c>
      <c r="B128" s="68" t="s">
        <v>169</v>
      </c>
      <c r="C128" s="95">
        <f t="shared" si="24"/>
        <v>9324363.0967336129</v>
      </c>
      <c r="D128" s="87">
        <v>1168842.6139717607</v>
      </c>
      <c r="E128" s="87">
        <v>948487.08525461343</v>
      </c>
      <c r="F128" s="87">
        <v>773760.24432660278</v>
      </c>
      <c r="G128" s="87">
        <v>644215.31407876755</v>
      </c>
      <c r="H128" s="87">
        <v>709090.11283010128</v>
      </c>
      <c r="I128" s="87">
        <v>525049.30837595742</v>
      </c>
      <c r="J128" s="87">
        <v>785351.68656076072</v>
      </c>
      <c r="K128" s="87">
        <v>718543.95837634883</v>
      </c>
      <c r="L128" s="87">
        <v>670203.48893640959</v>
      </c>
      <c r="M128" s="87">
        <v>791454.67267992953</v>
      </c>
      <c r="N128" s="87">
        <v>743068.89351269684</v>
      </c>
      <c r="O128" s="178">
        <v>846295.71782966529</v>
      </c>
      <c r="P128" s="158"/>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c r="FY128" s="94"/>
      <c r="FZ128" s="94"/>
      <c r="GA128" s="94"/>
      <c r="GB128" s="94"/>
      <c r="GC128" s="94"/>
      <c r="GD128" s="94"/>
      <c r="GE128" s="94"/>
      <c r="GF128" s="94"/>
      <c r="GG128" s="94"/>
      <c r="GH128" s="94"/>
      <c r="GI128" s="94"/>
      <c r="GJ128" s="94"/>
      <c r="GK128" s="94"/>
      <c r="GL128" s="94"/>
      <c r="GM128" s="94"/>
      <c r="GN128" s="94"/>
      <c r="GO128" s="94"/>
      <c r="GP128" s="94"/>
      <c r="GQ128" s="94"/>
      <c r="GR128" s="94"/>
      <c r="GS128" s="94"/>
      <c r="GT128" s="94"/>
      <c r="GU128" s="94"/>
      <c r="GV128" s="94"/>
      <c r="GW128" s="94"/>
      <c r="GX128" s="94"/>
      <c r="GY128" s="94"/>
      <c r="GZ128" s="94"/>
      <c r="HA128" s="94"/>
      <c r="HB128" s="94"/>
      <c r="HC128" s="94"/>
      <c r="HD128" s="94"/>
      <c r="HE128" s="94"/>
      <c r="HF128" s="94"/>
      <c r="HG128" s="94"/>
      <c r="HH128" s="94"/>
      <c r="HI128" s="94"/>
      <c r="HJ128" s="94"/>
      <c r="HK128" s="94"/>
      <c r="HL128" s="94"/>
      <c r="HM128" s="94"/>
      <c r="HN128" s="94"/>
      <c r="HO128" s="94"/>
      <c r="HP128" s="94"/>
      <c r="HQ128" s="94"/>
      <c r="HR128" s="94"/>
      <c r="HS128" s="94"/>
      <c r="HT128" s="94"/>
      <c r="HU128" s="94"/>
      <c r="HV128" s="94"/>
      <c r="HW128" s="94"/>
      <c r="HX128" s="94"/>
      <c r="HY128" s="94"/>
      <c r="HZ128" s="94"/>
      <c r="IA128" s="94"/>
      <c r="IB128" s="94"/>
      <c r="IC128" s="94"/>
      <c r="ID128" s="94"/>
      <c r="IE128" s="94"/>
      <c r="IF128" s="94"/>
      <c r="IG128" s="94"/>
      <c r="IH128" s="94"/>
      <c r="II128" s="94"/>
      <c r="IJ128" s="94"/>
      <c r="IK128" s="94"/>
      <c r="IL128" s="94"/>
      <c r="IM128" s="94"/>
      <c r="IN128" s="94"/>
      <c r="IO128" s="94"/>
      <c r="IP128" s="94"/>
      <c r="IQ128" s="94"/>
      <c r="IR128" s="94"/>
      <c r="IS128" s="94"/>
      <c r="IT128" s="94"/>
      <c r="IU128" s="94"/>
      <c r="IV128" s="94"/>
    </row>
    <row r="129" spans="1:256" s="87" customFormat="1" ht="25.5" customHeight="1">
      <c r="A129" s="176" t="s">
        <v>391</v>
      </c>
      <c r="B129" s="68" t="s">
        <v>170</v>
      </c>
      <c r="C129" s="95">
        <f t="shared" si="24"/>
        <v>0</v>
      </c>
      <c r="D129" s="87">
        <v>0</v>
      </c>
      <c r="E129" s="87">
        <v>0</v>
      </c>
      <c r="F129" s="87">
        <v>0</v>
      </c>
      <c r="G129" s="87">
        <v>0</v>
      </c>
      <c r="H129" s="87">
        <v>0</v>
      </c>
      <c r="I129" s="87">
        <v>0</v>
      </c>
      <c r="J129" s="87">
        <v>0</v>
      </c>
      <c r="K129" s="87">
        <v>0</v>
      </c>
      <c r="L129" s="87">
        <v>0</v>
      </c>
      <c r="M129" s="87">
        <v>0</v>
      </c>
      <c r="N129" s="87">
        <v>0</v>
      </c>
      <c r="O129" s="178">
        <v>0</v>
      </c>
      <c r="P129" s="158"/>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94"/>
      <c r="CM129" s="94"/>
      <c r="CN129" s="94"/>
      <c r="CO129" s="94"/>
      <c r="CP129" s="94"/>
      <c r="CQ129" s="94"/>
      <c r="CR129" s="94"/>
      <c r="CS129" s="94"/>
      <c r="CT129" s="94"/>
      <c r="CU129" s="94"/>
      <c r="CV129" s="94"/>
      <c r="CW129" s="94"/>
      <c r="CX129" s="94"/>
      <c r="CY129" s="94"/>
      <c r="CZ129" s="94"/>
      <c r="DA129" s="94"/>
      <c r="DB129" s="94"/>
      <c r="DC129" s="94"/>
      <c r="DD129" s="94"/>
      <c r="DE129" s="94"/>
      <c r="DF129" s="94"/>
      <c r="DG129" s="94"/>
      <c r="DH129" s="94"/>
      <c r="DI129" s="94"/>
      <c r="DJ129" s="94"/>
      <c r="DK129" s="94"/>
      <c r="DL129" s="94"/>
      <c r="DM129" s="94"/>
      <c r="DN129" s="94"/>
      <c r="DO129" s="94"/>
      <c r="DP129" s="94"/>
      <c r="DQ129" s="94"/>
      <c r="DR129" s="94"/>
      <c r="DS129" s="94"/>
      <c r="DT129" s="94"/>
      <c r="DU129" s="94"/>
      <c r="DV129" s="94"/>
      <c r="DW129" s="94"/>
      <c r="DX129" s="94"/>
      <c r="DY129" s="94"/>
      <c r="DZ129" s="94"/>
      <c r="EA129" s="94"/>
      <c r="EB129" s="94"/>
      <c r="EC129" s="94"/>
      <c r="ED129" s="94"/>
      <c r="EE129" s="94"/>
      <c r="EF129" s="94"/>
      <c r="EG129" s="94"/>
      <c r="EH129" s="94"/>
      <c r="EI129" s="94"/>
      <c r="EJ129" s="94"/>
      <c r="EK129" s="94"/>
      <c r="EL129" s="94"/>
      <c r="EM129" s="94"/>
      <c r="EN129" s="94"/>
      <c r="EO129" s="94"/>
      <c r="EP129" s="94"/>
      <c r="EQ129" s="94"/>
      <c r="ER129" s="94"/>
      <c r="ES129" s="94"/>
      <c r="ET129" s="94"/>
      <c r="EU129" s="94"/>
      <c r="EV129" s="94"/>
      <c r="EW129" s="94"/>
      <c r="EX129" s="94"/>
      <c r="EY129" s="94"/>
      <c r="EZ129" s="94"/>
      <c r="FA129" s="94"/>
      <c r="FB129" s="94"/>
      <c r="FC129" s="94"/>
      <c r="FD129" s="94"/>
      <c r="FE129" s="94"/>
      <c r="FF129" s="94"/>
      <c r="FG129" s="94"/>
      <c r="FH129" s="94"/>
      <c r="FI129" s="94"/>
      <c r="FJ129" s="94"/>
      <c r="FK129" s="94"/>
      <c r="FL129" s="94"/>
      <c r="FM129" s="94"/>
      <c r="FN129" s="94"/>
      <c r="FO129" s="94"/>
      <c r="FP129" s="94"/>
      <c r="FQ129" s="94"/>
      <c r="FR129" s="94"/>
      <c r="FS129" s="94"/>
      <c r="FT129" s="94"/>
      <c r="FU129" s="94"/>
      <c r="FV129" s="94"/>
      <c r="FW129" s="94"/>
      <c r="FX129" s="94"/>
      <c r="FY129" s="94"/>
      <c r="FZ129" s="94"/>
      <c r="GA129" s="94"/>
      <c r="GB129" s="94"/>
      <c r="GC129" s="94"/>
      <c r="GD129" s="94"/>
      <c r="GE129" s="94"/>
      <c r="GF129" s="94"/>
      <c r="GG129" s="94"/>
      <c r="GH129" s="94"/>
      <c r="GI129" s="94"/>
      <c r="GJ129" s="94"/>
      <c r="GK129" s="94"/>
      <c r="GL129" s="94"/>
      <c r="GM129" s="94"/>
      <c r="GN129" s="94"/>
      <c r="GO129" s="94"/>
      <c r="GP129" s="94"/>
      <c r="GQ129" s="94"/>
      <c r="GR129" s="94"/>
      <c r="GS129" s="94"/>
      <c r="GT129" s="94"/>
      <c r="GU129" s="94"/>
      <c r="GV129" s="94"/>
      <c r="GW129" s="94"/>
      <c r="GX129" s="94"/>
      <c r="GY129" s="94"/>
      <c r="GZ129" s="94"/>
      <c r="HA129" s="94"/>
      <c r="HB129" s="94"/>
      <c r="HC129" s="94"/>
      <c r="HD129" s="94"/>
      <c r="HE129" s="94"/>
      <c r="HF129" s="94"/>
      <c r="HG129" s="94"/>
      <c r="HH129" s="94"/>
      <c r="HI129" s="94"/>
      <c r="HJ129" s="94"/>
      <c r="HK129" s="94"/>
      <c r="HL129" s="94"/>
      <c r="HM129" s="94"/>
      <c r="HN129" s="94"/>
      <c r="HO129" s="94"/>
      <c r="HP129" s="94"/>
      <c r="HQ129" s="94"/>
      <c r="HR129" s="94"/>
      <c r="HS129" s="94"/>
      <c r="HT129" s="94"/>
      <c r="HU129" s="94"/>
      <c r="HV129" s="94"/>
      <c r="HW129" s="94"/>
      <c r="HX129" s="94"/>
      <c r="HY129" s="94"/>
      <c r="HZ129" s="94"/>
      <c r="IA129" s="94"/>
      <c r="IB129" s="94"/>
      <c r="IC129" s="94"/>
      <c r="ID129" s="94"/>
      <c r="IE129" s="94"/>
      <c r="IF129" s="94"/>
      <c r="IG129" s="94"/>
      <c r="IH129" s="94"/>
      <c r="II129" s="94"/>
      <c r="IJ129" s="94"/>
      <c r="IK129" s="94"/>
      <c r="IL129" s="94"/>
      <c r="IM129" s="94"/>
      <c r="IN129" s="94"/>
      <c r="IO129" s="94"/>
      <c r="IP129" s="94"/>
      <c r="IQ129" s="94"/>
      <c r="IR129" s="94"/>
      <c r="IS129" s="94"/>
      <c r="IT129" s="94"/>
      <c r="IU129" s="94"/>
      <c r="IV129" s="94"/>
    </row>
    <row r="130" spans="1:256" s="87" customFormat="1" ht="25.5" customHeight="1">
      <c r="A130" s="176" t="s">
        <v>392</v>
      </c>
      <c r="B130" s="68" t="s">
        <v>171</v>
      </c>
      <c r="C130" s="95">
        <f t="shared" si="24"/>
        <v>0</v>
      </c>
      <c r="D130" s="87">
        <v>0</v>
      </c>
      <c r="E130" s="87">
        <v>0</v>
      </c>
      <c r="F130" s="87">
        <v>0</v>
      </c>
      <c r="G130" s="87">
        <v>0</v>
      </c>
      <c r="H130" s="87">
        <v>0</v>
      </c>
      <c r="I130" s="87">
        <v>0</v>
      </c>
      <c r="J130" s="87">
        <v>0</v>
      </c>
      <c r="K130" s="87">
        <v>0</v>
      </c>
      <c r="L130" s="87">
        <v>0</v>
      </c>
      <c r="M130" s="87">
        <v>0</v>
      </c>
      <c r="N130" s="87">
        <v>0</v>
      </c>
      <c r="O130" s="178">
        <v>0</v>
      </c>
      <c r="P130" s="158"/>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c r="FY130" s="94"/>
      <c r="FZ130" s="94"/>
      <c r="GA130" s="94"/>
      <c r="GB130" s="94"/>
      <c r="GC130" s="94"/>
      <c r="GD130" s="94"/>
      <c r="GE130" s="94"/>
      <c r="GF130" s="94"/>
      <c r="GG130" s="94"/>
      <c r="GH130" s="94"/>
      <c r="GI130" s="94"/>
      <c r="GJ130" s="94"/>
      <c r="GK130" s="94"/>
      <c r="GL130" s="94"/>
      <c r="GM130" s="94"/>
      <c r="GN130" s="94"/>
      <c r="GO130" s="94"/>
      <c r="GP130" s="94"/>
      <c r="GQ130" s="94"/>
      <c r="GR130" s="94"/>
      <c r="GS130" s="94"/>
      <c r="GT130" s="94"/>
      <c r="GU130" s="94"/>
      <c r="GV130" s="94"/>
      <c r="GW130" s="94"/>
      <c r="GX130" s="94"/>
      <c r="GY130" s="94"/>
      <c r="GZ130" s="94"/>
      <c r="HA130" s="94"/>
      <c r="HB130" s="94"/>
      <c r="HC130" s="94"/>
      <c r="HD130" s="94"/>
      <c r="HE130" s="94"/>
      <c r="HF130" s="94"/>
      <c r="HG130" s="94"/>
      <c r="HH130" s="94"/>
      <c r="HI130" s="94"/>
      <c r="HJ130" s="94"/>
      <c r="HK130" s="94"/>
      <c r="HL130" s="94"/>
      <c r="HM130" s="94"/>
      <c r="HN130" s="94"/>
      <c r="HO130" s="94"/>
      <c r="HP130" s="94"/>
      <c r="HQ130" s="94"/>
      <c r="HR130" s="94"/>
      <c r="HS130" s="94"/>
      <c r="HT130" s="94"/>
      <c r="HU130" s="94"/>
      <c r="HV130" s="94"/>
      <c r="HW130" s="94"/>
      <c r="HX130" s="94"/>
      <c r="HY130" s="94"/>
      <c r="HZ130" s="94"/>
      <c r="IA130" s="94"/>
      <c r="IB130" s="94"/>
      <c r="IC130" s="94"/>
      <c r="ID130" s="94"/>
      <c r="IE130" s="94"/>
      <c r="IF130" s="94"/>
      <c r="IG130" s="94"/>
      <c r="IH130" s="94"/>
      <c r="II130" s="94"/>
      <c r="IJ130" s="94"/>
      <c r="IK130" s="94"/>
      <c r="IL130" s="94"/>
      <c r="IM130" s="94"/>
      <c r="IN130" s="94"/>
      <c r="IO130" s="94"/>
      <c r="IP130" s="94"/>
      <c r="IQ130" s="94"/>
      <c r="IR130" s="94"/>
      <c r="IS130" s="94"/>
      <c r="IT130" s="94"/>
      <c r="IU130" s="94"/>
      <c r="IV130" s="94"/>
    </row>
    <row r="131" spans="1:256" s="87" customFormat="1" ht="25.5" customHeight="1">
      <c r="A131" s="176" t="s">
        <v>393</v>
      </c>
      <c r="B131" s="68" t="s">
        <v>172</v>
      </c>
      <c r="C131" s="95">
        <f t="shared" si="24"/>
        <v>11883.921681624048</v>
      </c>
      <c r="D131" s="87">
        <v>1489.692533257424</v>
      </c>
      <c r="E131" s="87">
        <v>1208.8489176431005</v>
      </c>
      <c r="F131" s="87">
        <v>986.15916696260069</v>
      </c>
      <c r="G131" s="87">
        <v>821.0538627884182</v>
      </c>
      <c r="H131" s="87">
        <v>903.73693931318883</v>
      </c>
      <c r="I131" s="87">
        <v>669.17652122712173</v>
      </c>
      <c r="J131" s="87">
        <v>1000.9324860900012</v>
      </c>
      <c r="K131" s="87">
        <v>915.78588666715154</v>
      </c>
      <c r="L131" s="87">
        <v>854.1758499367694</v>
      </c>
      <c r="M131" s="87">
        <v>1008.7107555880699</v>
      </c>
      <c r="N131" s="87">
        <v>947.04297150862112</v>
      </c>
      <c r="O131" s="178">
        <v>1078.6057906415817</v>
      </c>
      <c r="P131" s="158"/>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c r="DI131" s="94"/>
      <c r="DJ131" s="94"/>
      <c r="DK131" s="94"/>
      <c r="DL131" s="94"/>
      <c r="DM131" s="94"/>
      <c r="DN131" s="94"/>
      <c r="DO131" s="94"/>
      <c r="DP131" s="94"/>
      <c r="DQ131" s="94"/>
      <c r="DR131" s="94"/>
      <c r="DS131" s="94"/>
      <c r="DT131" s="94"/>
      <c r="DU131" s="94"/>
      <c r="DV131" s="94"/>
      <c r="DW131" s="94"/>
      <c r="DX131" s="94"/>
      <c r="DY131" s="94"/>
      <c r="DZ131" s="94"/>
      <c r="EA131" s="94"/>
      <c r="EB131" s="94"/>
      <c r="EC131" s="94"/>
      <c r="ED131" s="94"/>
      <c r="EE131" s="94"/>
      <c r="EF131" s="94"/>
      <c r="EG131" s="94"/>
      <c r="EH131" s="94"/>
      <c r="EI131" s="94"/>
      <c r="EJ131" s="94"/>
      <c r="EK131" s="94"/>
      <c r="EL131" s="94"/>
      <c r="EM131" s="94"/>
      <c r="EN131" s="94"/>
      <c r="EO131" s="94"/>
      <c r="EP131" s="94"/>
      <c r="EQ131" s="94"/>
      <c r="ER131" s="94"/>
      <c r="ES131" s="94"/>
      <c r="ET131" s="94"/>
      <c r="EU131" s="94"/>
      <c r="EV131" s="94"/>
      <c r="EW131" s="94"/>
      <c r="EX131" s="94"/>
      <c r="EY131" s="94"/>
      <c r="EZ131" s="94"/>
      <c r="FA131" s="94"/>
      <c r="FB131" s="94"/>
      <c r="FC131" s="94"/>
      <c r="FD131" s="94"/>
      <c r="FE131" s="94"/>
      <c r="FF131" s="94"/>
      <c r="FG131" s="94"/>
      <c r="FH131" s="94"/>
      <c r="FI131" s="94"/>
      <c r="FJ131" s="94"/>
      <c r="FK131" s="94"/>
      <c r="FL131" s="94"/>
      <c r="FM131" s="94"/>
      <c r="FN131" s="94"/>
      <c r="FO131" s="94"/>
      <c r="FP131" s="94"/>
      <c r="FQ131" s="94"/>
      <c r="FR131" s="94"/>
      <c r="FS131" s="94"/>
      <c r="FT131" s="94"/>
      <c r="FU131" s="94"/>
      <c r="FV131" s="94"/>
      <c r="FW131" s="94"/>
      <c r="FX131" s="94"/>
      <c r="FY131" s="94"/>
      <c r="FZ131" s="94"/>
      <c r="GA131" s="94"/>
      <c r="GB131" s="94"/>
      <c r="GC131" s="94"/>
      <c r="GD131" s="94"/>
      <c r="GE131" s="94"/>
      <c r="GF131" s="94"/>
      <c r="GG131" s="94"/>
      <c r="GH131" s="94"/>
      <c r="GI131" s="94"/>
      <c r="GJ131" s="94"/>
      <c r="GK131" s="94"/>
      <c r="GL131" s="94"/>
      <c r="GM131" s="94"/>
      <c r="GN131" s="94"/>
      <c r="GO131" s="94"/>
      <c r="GP131" s="94"/>
      <c r="GQ131" s="94"/>
      <c r="GR131" s="94"/>
      <c r="GS131" s="94"/>
      <c r="GT131" s="94"/>
      <c r="GU131" s="94"/>
      <c r="GV131" s="94"/>
      <c r="GW131" s="94"/>
      <c r="GX131" s="94"/>
      <c r="GY131" s="94"/>
      <c r="GZ131" s="94"/>
      <c r="HA131" s="94"/>
      <c r="HB131" s="94"/>
      <c r="HC131" s="94"/>
      <c r="HD131" s="94"/>
      <c r="HE131" s="94"/>
      <c r="HF131" s="94"/>
      <c r="HG131" s="94"/>
      <c r="HH131" s="94"/>
      <c r="HI131" s="94"/>
      <c r="HJ131" s="94"/>
      <c r="HK131" s="94"/>
      <c r="HL131" s="94"/>
      <c r="HM131" s="94"/>
      <c r="HN131" s="94"/>
      <c r="HO131" s="94"/>
      <c r="HP131" s="94"/>
      <c r="HQ131" s="94"/>
      <c r="HR131" s="94"/>
      <c r="HS131" s="94"/>
      <c r="HT131" s="94"/>
      <c r="HU131" s="94"/>
      <c r="HV131" s="94"/>
      <c r="HW131" s="94"/>
      <c r="HX131" s="94"/>
      <c r="HY131" s="94"/>
      <c r="HZ131" s="94"/>
      <c r="IA131" s="94"/>
      <c r="IB131" s="94"/>
      <c r="IC131" s="94"/>
      <c r="ID131" s="94"/>
      <c r="IE131" s="94"/>
      <c r="IF131" s="94"/>
      <c r="IG131" s="94"/>
      <c r="IH131" s="94"/>
      <c r="II131" s="94"/>
      <c r="IJ131" s="94"/>
      <c r="IK131" s="94"/>
      <c r="IL131" s="94"/>
      <c r="IM131" s="94"/>
      <c r="IN131" s="94"/>
      <c r="IO131" s="94"/>
      <c r="IP131" s="94"/>
      <c r="IQ131" s="94"/>
      <c r="IR131" s="94"/>
      <c r="IS131" s="94"/>
      <c r="IT131" s="94"/>
      <c r="IU131" s="94"/>
      <c r="IV131" s="94"/>
    </row>
    <row r="132" spans="1:256" s="87" customFormat="1" ht="25.5" customHeight="1">
      <c r="A132" s="176" t="s">
        <v>394</v>
      </c>
      <c r="B132" s="68" t="s">
        <v>173</v>
      </c>
      <c r="C132" s="95">
        <f t="shared" si="24"/>
        <v>716.51579221022325</v>
      </c>
      <c r="D132" s="87">
        <v>89.817844160575874</v>
      </c>
      <c r="E132" s="87">
        <v>72.884975439281789</v>
      </c>
      <c r="F132" s="87">
        <v>59.458370367265701</v>
      </c>
      <c r="G132" s="87">
        <v>49.503697071042218</v>
      </c>
      <c r="H132" s="87">
        <v>54.488897383337459</v>
      </c>
      <c r="I132" s="87">
        <v>40.346575657507003</v>
      </c>
      <c r="J132" s="87">
        <v>60.34909623552111</v>
      </c>
      <c r="K132" s="87">
        <v>55.215363047611689</v>
      </c>
      <c r="L132" s="87">
        <v>51.50071686778783</v>
      </c>
      <c r="M132" s="87">
        <v>60.818070458066785</v>
      </c>
      <c r="N132" s="87">
        <v>57.099942524603584</v>
      </c>
      <c r="O132" s="178">
        <v>65.032242997622291</v>
      </c>
      <c r="P132" s="158"/>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4"/>
      <c r="FG132" s="94"/>
      <c r="FH132" s="94"/>
      <c r="FI132" s="94"/>
      <c r="FJ132" s="94"/>
      <c r="FK132" s="94"/>
      <c r="FL132" s="94"/>
      <c r="FM132" s="94"/>
      <c r="FN132" s="94"/>
      <c r="FO132" s="94"/>
      <c r="FP132" s="94"/>
      <c r="FQ132" s="94"/>
      <c r="FR132" s="94"/>
      <c r="FS132" s="94"/>
      <c r="FT132" s="94"/>
      <c r="FU132" s="94"/>
      <c r="FV132" s="94"/>
      <c r="FW132" s="94"/>
      <c r="FX132" s="94"/>
      <c r="FY132" s="94"/>
      <c r="FZ132" s="94"/>
      <c r="GA132" s="94"/>
      <c r="GB132" s="94"/>
      <c r="GC132" s="94"/>
      <c r="GD132" s="94"/>
      <c r="GE132" s="94"/>
      <c r="GF132" s="94"/>
      <c r="GG132" s="94"/>
      <c r="GH132" s="94"/>
      <c r="GI132" s="94"/>
      <c r="GJ132" s="94"/>
      <c r="GK132" s="94"/>
      <c r="GL132" s="94"/>
      <c r="GM132" s="94"/>
      <c r="GN132" s="94"/>
      <c r="GO132" s="94"/>
      <c r="GP132" s="94"/>
      <c r="GQ132" s="94"/>
      <c r="GR132" s="94"/>
      <c r="GS132" s="94"/>
      <c r="GT132" s="94"/>
      <c r="GU132" s="94"/>
      <c r="GV132" s="94"/>
      <c r="GW132" s="94"/>
      <c r="GX132" s="94"/>
      <c r="GY132" s="94"/>
      <c r="GZ132" s="94"/>
      <c r="HA132" s="94"/>
      <c r="HB132" s="94"/>
      <c r="HC132" s="94"/>
      <c r="HD132" s="94"/>
      <c r="HE132" s="94"/>
      <c r="HF132" s="94"/>
      <c r="HG132" s="94"/>
      <c r="HH132" s="94"/>
      <c r="HI132" s="94"/>
      <c r="HJ132" s="94"/>
      <c r="HK132" s="94"/>
      <c r="HL132" s="94"/>
      <c r="HM132" s="94"/>
      <c r="HN132" s="94"/>
      <c r="HO132" s="94"/>
      <c r="HP132" s="94"/>
      <c r="HQ132" s="94"/>
      <c r="HR132" s="94"/>
      <c r="HS132" s="94"/>
      <c r="HT132" s="94"/>
      <c r="HU132" s="94"/>
      <c r="HV132" s="94"/>
      <c r="HW132" s="94"/>
      <c r="HX132" s="94"/>
      <c r="HY132" s="94"/>
      <c r="HZ132" s="94"/>
      <c r="IA132" s="94"/>
      <c r="IB132" s="94"/>
      <c r="IC132" s="94"/>
      <c r="ID132" s="94"/>
      <c r="IE132" s="94"/>
      <c r="IF132" s="94"/>
      <c r="IG132" s="94"/>
      <c r="IH132" s="94"/>
      <c r="II132" s="94"/>
      <c r="IJ132" s="94"/>
      <c r="IK132" s="94"/>
      <c r="IL132" s="94"/>
      <c r="IM132" s="94"/>
      <c r="IN132" s="94"/>
      <c r="IO132" s="94"/>
      <c r="IP132" s="94"/>
      <c r="IQ132" s="94"/>
      <c r="IR132" s="94"/>
      <c r="IS132" s="94"/>
      <c r="IT132" s="94"/>
      <c r="IU132" s="94"/>
      <c r="IV132" s="94"/>
    </row>
    <row r="133" spans="1:256" s="87" customFormat="1" ht="25.5" customHeight="1">
      <c r="A133" s="176" t="s">
        <v>395</v>
      </c>
      <c r="B133" s="68" t="s">
        <v>174</v>
      </c>
      <c r="C133" s="95">
        <f t="shared" si="24"/>
        <v>3414353.7135994341</v>
      </c>
      <c r="D133" s="87">
        <v>428001.578040839</v>
      </c>
      <c r="E133" s="87">
        <v>347312.77281283156</v>
      </c>
      <c r="F133" s="87">
        <v>283332.07708069775</v>
      </c>
      <c r="G133" s="87">
        <v>235895.89199427387</v>
      </c>
      <c r="H133" s="87">
        <v>259651.45660900098</v>
      </c>
      <c r="I133" s="87">
        <v>192260.21523167207</v>
      </c>
      <c r="J133" s="87">
        <v>287576.57972689287</v>
      </c>
      <c r="K133" s="87">
        <v>263113.22362877021</v>
      </c>
      <c r="L133" s="87">
        <v>245412.12601630006</v>
      </c>
      <c r="M133" s="87">
        <v>289811.34397876222</v>
      </c>
      <c r="N133" s="87">
        <v>272093.65505232866</v>
      </c>
      <c r="O133" s="178">
        <v>309892.79342706484</v>
      </c>
      <c r="P133" s="158"/>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c r="CZ133" s="94"/>
      <c r="DA133" s="94"/>
      <c r="DB133" s="94"/>
      <c r="DC133" s="94"/>
      <c r="DD133" s="94"/>
      <c r="DE133" s="94"/>
      <c r="DF133" s="94"/>
      <c r="DG133" s="94"/>
      <c r="DH133" s="94"/>
      <c r="DI133" s="94"/>
      <c r="DJ133" s="94"/>
      <c r="DK133" s="94"/>
      <c r="DL133" s="94"/>
      <c r="DM133" s="94"/>
      <c r="DN133" s="94"/>
      <c r="DO133" s="94"/>
      <c r="DP133" s="94"/>
      <c r="DQ133" s="94"/>
      <c r="DR133" s="94"/>
      <c r="DS133" s="94"/>
      <c r="DT133" s="94"/>
      <c r="DU133" s="94"/>
      <c r="DV133" s="94"/>
      <c r="DW133" s="94"/>
      <c r="DX133" s="94"/>
      <c r="DY133" s="94"/>
      <c r="DZ133" s="94"/>
      <c r="EA133" s="94"/>
      <c r="EB133" s="94"/>
      <c r="EC133" s="94"/>
      <c r="ED133" s="94"/>
      <c r="EE133" s="94"/>
      <c r="EF133" s="94"/>
      <c r="EG133" s="94"/>
      <c r="EH133" s="94"/>
      <c r="EI133" s="94"/>
      <c r="EJ133" s="94"/>
      <c r="EK133" s="94"/>
      <c r="EL133" s="94"/>
      <c r="EM133" s="94"/>
      <c r="EN133" s="94"/>
      <c r="EO133" s="94"/>
      <c r="EP133" s="94"/>
      <c r="EQ133" s="94"/>
      <c r="ER133" s="94"/>
      <c r="ES133" s="94"/>
      <c r="ET133" s="94"/>
      <c r="EU133" s="94"/>
      <c r="EV133" s="94"/>
      <c r="EW133" s="94"/>
      <c r="EX133" s="94"/>
      <c r="EY133" s="94"/>
      <c r="EZ133" s="94"/>
      <c r="FA133" s="94"/>
      <c r="FB133" s="94"/>
      <c r="FC133" s="94"/>
      <c r="FD133" s="94"/>
      <c r="FE133" s="94"/>
      <c r="FF133" s="94"/>
      <c r="FG133" s="94"/>
      <c r="FH133" s="94"/>
      <c r="FI133" s="94"/>
      <c r="FJ133" s="94"/>
      <c r="FK133" s="94"/>
      <c r="FL133" s="94"/>
      <c r="FM133" s="94"/>
      <c r="FN133" s="94"/>
      <c r="FO133" s="94"/>
      <c r="FP133" s="94"/>
      <c r="FQ133" s="94"/>
      <c r="FR133" s="94"/>
      <c r="FS133" s="94"/>
      <c r="FT133" s="94"/>
      <c r="FU133" s="94"/>
      <c r="FV133" s="94"/>
      <c r="FW133" s="94"/>
      <c r="FX133" s="94"/>
      <c r="FY133" s="94"/>
      <c r="FZ133" s="94"/>
      <c r="GA133" s="94"/>
      <c r="GB133" s="94"/>
      <c r="GC133" s="94"/>
      <c r="GD133" s="94"/>
      <c r="GE133" s="94"/>
      <c r="GF133" s="94"/>
      <c r="GG133" s="94"/>
      <c r="GH133" s="94"/>
      <c r="GI133" s="94"/>
      <c r="GJ133" s="94"/>
      <c r="GK133" s="94"/>
      <c r="GL133" s="94"/>
      <c r="GM133" s="94"/>
      <c r="GN133" s="94"/>
      <c r="GO133" s="94"/>
      <c r="GP133" s="94"/>
      <c r="GQ133" s="94"/>
      <c r="GR133" s="94"/>
      <c r="GS133" s="94"/>
      <c r="GT133" s="94"/>
      <c r="GU133" s="94"/>
      <c r="GV133" s="94"/>
      <c r="GW133" s="94"/>
      <c r="GX133" s="94"/>
      <c r="GY133" s="94"/>
      <c r="GZ133" s="94"/>
      <c r="HA133" s="94"/>
      <c r="HB133" s="94"/>
      <c r="HC133" s="94"/>
      <c r="HD133" s="94"/>
      <c r="HE133" s="94"/>
      <c r="HF133" s="94"/>
      <c r="HG133" s="94"/>
      <c r="HH133" s="94"/>
      <c r="HI133" s="94"/>
      <c r="HJ133" s="94"/>
      <c r="HK133" s="94"/>
      <c r="HL133" s="94"/>
      <c r="HM133" s="94"/>
      <c r="HN133" s="94"/>
      <c r="HO133" s="94"/>
      <c r="HP133" s="94"/>
      <c r="HQ133" s="94"/>
      <c r="HR133" s="94"/>
      <c r="HS133" s="94"/>
      <c r="HT133" s="94"/>
      <c r="HU133" s="94"/>
      <c r="HV133" s="94"/>
      <c r="HW133" s="94"/>
      <c r="HX133" s="94"/>
      <c r="HY133" s="94"/>
      <c r="HZ133" s="94"/>
      <c r="IA133" s="94"/>
      <c r="IB133" s="94"/>
      <c r="IC133" s="94"/>
      <c r="ID133" s="94"/>
      <c r="IE133" s="94"/>
      <c r="IF133" s="94"/>
      <c r="IG133" s="94"/>
      <c r="IH133" s="94"/>
      <c r="II133" s="94"/>
      <c r="IJ133" s="94"/>
      <c r="IK133" s="94"/>
      <c r="IL133" s="94"/>
      <c r="IM133" s="94"/>
      <c r="IN133" s="94"/>
      <c r="IO133" s="94"/>
      <c r="IP133" s="94"/>
      <c r="IQ133" s="94"/>
      <c r="IR133" s="94"/>
      <c r="IS133" s="94"/>
      <c r="IT133" s="94"/>
      <c r="IU133" s="94"/>
      <c r="IV133" s="94"/>
    </row>
    <row r="134" spans="1:256" s="87" customFormat="1" ht="25.5" customHeight="1">
      <c r="A134" s="176" t="s">
        <v>511</v>
      </c>
      <c r="B134" s="68" t="s">
        <v>175</v>
      </c>
      <c r="C134" s="95">
        <f t="shared" si="24"/>
        <v>37583.377485411969</v>
      </c>
      <c r="D134" s="87">
        <v>4711.2122003619725</v>
      </c>
      <c r="E134" s="87">
        <v>3823.033036717517</v>
      </c>
      <c r="F134" s="87">
        <v>3118.7677961531126</v>
      </c>
      <c r="G134" s="87">
        <v>2596.615670124118</v>
      </c>
      <c r="H134" s="87">
        <v>2858.1042056376727</v>
      </c>
      <c r="I134" s="87">
        <v>2116.297504765846</v>
      </c>
      <c r="J134" s="87">
        <v>3165.489008590594</v>
      </c>
      <c r="K134" s="87">
        <v>2896.20948341025</v>
      </c>
      <c r="L134" s="87">
        <v>2701.3652788318495</v>
      </c>
      <c r="M134" s="87">
        <v>3190.0880968849251</v>
      </c>
      <c r="N134" s="87">
        <v>2995.0612640061281</v>
      </c>
      <c r="O134" s="178">
        <v>3411.1339399279809</v>
      </c>
      <c r="P134" s="158"/>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c r="CH134" s="94"/>
      <c r="CI134" s="94"/>
      <c r="CJ134" s="94"/>
      <c r="CK134" s="94"/>
      <c r="CL134" s="94"/>
      <c r="CM134" s="94"/>
      <c r="CN134" s="94"/>
      <c r="CO134" s="94"/>
      <c r="CP134" s="94"/>
      <c r="CQ134" s="94"/>
      <c r="CR134" s="94"/>
      <c r="CS134" s="94"/>
      <c r="CT134" s="94"/>
      <c r="CU134" s="94"/>
      <c r="CV134" s="94"/>
      <c r="CW134" s="94"/>
      <c r="CX134" s="94"/>
      <c r="CY134" s="94"/>
      <c r="CZ134" s="94"/>
      <c r="DA134" s="94"/>
      <c r="DB134" s="94"/>
      <c r="DC134" s="94"/>
      <c r="DD134" s="94"/>
      <c r="DE134" s="94"/>
      <c r="DF134" s="94"/>
      <c r="DG134" s="94"/>
      <c r="DH134" s="94"/>
      <c r="DI134" s="94"/>
      <c r="DJ134" s="94"/>
      <c r="DK134" s="94"/>
      <c r="DL134" s="94"/>
      <c r="DM134" s="94"/>
      <c r="DN134" s="94"/>
      <c r="DO134" s="94"/>
      <c r="DP134" s="94"/>
      <c r="DQ134" s="94"/>
      <c r="DR134" s="94"/>
      <c r="DS134" s="94"/>
      <c r="DT134" s="94"/>
      <c r="DU134" s="94"/>
      <c r="DV134" s="94"/>
      <c r="DW134" s="94"/>
      <c r="DX134" s="94"/>
      <c r="DY134" s="94"/>
      <c r="DZ134" s="94"/>
      <c r="EA134" s="94"/>
      <c r="EB134" s="94"/>
      <c r="EC134" s="94"/>
      <c r="ED134" s="94"/>
      <c r="EE134" s="94"/>
      <c r="EF134" s="94"/>
      <c r="EG134" s="94"/>
      <c r="EH134" s="94"/>
      <c r="EI134" s="94"/>
      <c r="EJ134" s="94"/>
      <c r="EK134" s="94"/>
      <c r="EL134" s="94"/>
      <c r="EM134" s="94"/>
      <c r="EN134" s="94"/>
      <c r="EO134" s="94"/>
      <c r="EP134" s="94"/>
      <c r="EQ134" s="94"/>
      <c r="ER134" s="94"/>
      <c r="ES134" s="94"/>
      <c r="ET134" s="94"/>
      <c r="EU134" s="94"/>
      <c r="EV134" s="94"/>
      <c r="EW134" s="94"/>
      <c r="EX134" s="94"/>
      <c r="EY134" s="94"/>
      <c r="EZ134" s="94"/>
      <c r="FA134" s="94"/>
      <c r="FB134" s="94"/>
      <c r="FC134" s="94"/>
      <c r="FD134" s="94"/>
      <c r="FE134" s="94"/>
      <c r="FF134" s="94"/>
      <c r="FG134" s="94"/>
      <c r="FH134" s="94"/>
      <c r="FI134" s="94"/>
      <c r="FJ134" s="94"/>
      <c r="FK134" s="94"/>
      <c r="FL134" s="94"/>
      <c r="FM134" s="94"/>
      <c r="FN134" s="94"/>
      <c r="FO134" s="94"/>
      <c r="FP134" s="94"/>
      <c r="FQ134" s="94"/>
      <c r="FR134" s="94"/>
      <c r="FS134" s="94"/>
      <c r="FT134" s="94"/>
      <c r="FU134" s="94"/>
      <c r="FV134" s="94"/>
      <c r="FW134" s="94"/>
      <c r="FX134" s="94"/>
      <c r="FY134" s="94"/>
      <c r="FZ134" s="94"/>
      <c r="GA134" s="94"/>
      <c r="GB134" s="94"/>
      <c r="GC134" s="94"/>
      <c r="GD134" s="94"/>
      <c r="GE134" s="94"/>
      <c r="GF134" s="94"/>
      <c r="GG134" s="94"/>
      <c r="GH134" s="94"/>
      <c r="GI134" s="94"/>
      <c r="GJ134" s="94"/>
      <c r="GK134" s="94"/>
      <c r="GL134" s="94"/>
      <c r="GM134" s="94"/>
      <c r="GN134" s="94"/>
      <c r="GO134" s="94"/>
      <c r="GP134" s="94"/>
      <c r="GQ134" s="94"/>
      <c r="GR134" s="94"/>
      <c r="GS134" s="94"/>
      <c r="GT134" s="94"/>
      <c r="GU134" s="94"/>
      <c r="GV134" s="94"/>
      <c r="GW134" s="94"/>
      <c r="GX134" s="94"/>
      <c r="GY134" s="94"/>
      <c r="GZ134" s="94"/>
      <c r="HA134" s="94"/>
      <c r="HB134" s="94"/>
      <c r="HC134" s="94"/>
      <c r="HD134" s="94"/>
      <c r="HE134" s="94"/>
      <c r="HF134" s="94"/>
      <c r="HG134" s="94"/>
      <c r="HH134" s="94"/>
      <c r="HI134" s="94"/>
      <c r="HJ134" s="94"/>
      <c r="HK134" s="94"/>
      <c r="HL134" s="94"/>
      <c r="HM134" s="94"/>
      <c r="HN134" s="94"/>
      <c r="HO134" s="94"/>
      <c r="HP134" s="94"/>
      <c r="HQ134" s="94"/>
      <c r="HR134" s="94"/>
      <c r="HS134" s="94"/>
      <c r="HT134" s="94"/>
      <c r="HU134" s="94"/>
      <c r="HV134" s="94"/>
      <c r="HW134" s="94"/>
      <c r="HX134" s="94"/>
      <c r="HY134" s="94"/>
      <c r="HZ134" s="94"/>
      <c r="IA134" s="94"/>
      <c r="IB134" s="94"/>
      <c r="IC134" s="94"/>
      <c r="ID134" s="94"/>
      <c r="IE134" s="94"/>
      <c r="IF134" s="94"/>
      <c r="IG134" s="94"/>
      <c r="IH134" s="94"/>
      <c r="II134" s="94"/>
      <c r="IJ134" s="94"/>
      <c r="IK134" s="94"/>
      <c r="IL134" s="94"/>
      <c r="IM134" s="94"/>
      <c r="IN134" s="94"/>
      <c r="IO134" s="94"/>
      <c r="IP134" s="94"/>
      <c r="IQ134" s="94"/>
      <c r="IR134" s="94"/>
      <c r="IS134" s="94"/>
      <c r="IT134" s="94"/>
      <c r="IU134" s="94"/>
      <c r="IV134" s="94"/>
    </row>
    <row r="135" spans="1:256" s="109" customFormat="1" ht="25.5" customHeight="1">
      <c r="A135" s="202" t="s">
        <v>396</v>
      </c>
      <c r="B135" s="96" t="s">
        <v>176</v>
      </c>
      <c r="C135" s="66">
        <f t="shared" si="24"/>
        <v>22678628.829999994</v>
      </c>
      <c r="D135" s="86">
        <f>SUM(D136:D143)</f>
        <v>2842848.0881700506</v>
      </c>
      <c r="E135" s="86">
        <f t="shared" ref="E135:O135" si="37">SUM(E136:E143)</f>
        <v>2306901.4294470334</v>
      </c>
      <c r="F135" s="86">
        <f t="shared" si="37"/>
        <v>1881932.4389716496</v>
      </c>
      <c r="G135" s="86">
        <f t="shared" si="37"/>
        <v>1566854.4696325897</v>
      </c>
      <c r="H135" s="86">
        <f t="shared" si="37"/>
        <v>1724642.3491948775</v>
      </c>
      <c r="I135" s="86">
        <f t="shared" si="37"/>
        <v>1277020.0236279718</v>
      </c>
      <c r="J135" s="86">
        <f t="shared" si="37"/>
        <v>1910125.0365041227</v>
      </c>
      <c r="K135" s="86">
        <f t="shared" si="37"/>
        <v>1747635.9040291593</v>
      </c>
      <c r="L135" s="86">
        <f t="shared" si="37"/>
        <v>1630062.6657797415</v>
      </c>
      <c r="M135" s="86">
        <f t="shared" si="37"/>
        <v>1924968.6623384443</v>
      </c>
      <c r="N135" s="86">
        <f t="shared" si="37"/>
        <v>1807285.2221935177</v>
      </c>
      <c r="O135" s="182">
        <f t="shared" si="37"/>
        <v>2058352.5401108374</v>
      </c>
      <c r="P135" s="16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c r="EA135" s="101"/>
      <c r="EB135" s="101"/>
      <c r="EC135" s="101"/>
      <c r="ED135" s="101"/>
      <c r="EE135" s="101"/>
      <c r="EF135" s="101"/>
      <c r="EG135" s="101"/>
      <c r="EH135" s="101"/>
      <c r="EI135" s="101"/>
      <c r="EJ135" s="101"/>
      <c r="EK135" s="101"/>
      <c r="EL135" s="101"/>
      <c r="EM135" s="101"/>
      <c r="EN135" s="101"/>
      <c r="EO135" s="101"/>
      <c r="EP135" s="101"/>
      <c r="EQ135" s="101"/>
      <c r="ER135" s="101"/>
      <c r="ES135" s="101"/>
      <c r="ET135" s="101"/>
      <c r="EU135" s="101"/>
      <c r="EV135" s="101"/>
      <c r="EW135" s="101"/>
      <c r="EX135" s="101"/>
      <c r="EY135" s="101"/>
      <c r="EZ135" s="101"/>
      <c r="FA135" s="101"/>
      <c r="FB135" s="101"/>
      <c r="FC135" s="101"/>
      <c r="FD135" s="101"/>
      <c r="FE135" s="101"/>
      <c r="FF135" s="101"/>
      <c r="FG135" s="101"/>
      <c r="FH135" s="101"/>
      <c r="FI135" s="101"/>
      <c r="FJ135" s="101"/>
      <c r="FK135" s="101"/>
      <c r="FL135" s="101"/>
      <c r="FM135" s="101"/>
      <c r="FN135" s="101"/>
      <c r="FO135" s="101"/>
      <c r="FP135" s="101"/>
      <c r="FQ135" s="101"/>
      <c r="FR135" s="101"/>
      <c r="FS135" s="101"/>
      <c r="FT135" s="101"/>
      <c r="FU135" s="101"/>
      <c r="FV135" s="101"/>
      <c r="FW135" s="101"/>
      <c r="FX135" s="101"/>
      <c r="FY135" s="101"/>
      <c r="FZ135" s="101"/>
      <c r="GA135" s="101"/>
      <c r="GB135" s="101"/>
      <c r="GC135" s="101"/>
      <c r="GD135" s="101"/>
      <c r="GE135" s="101"/>
      <c r="GF135" s="101"/>
      <c r="GG135" s="101"/>
      <c r="GH135" s="101"/>
      <c r="GI135" s="101"/>
      <c r="GJ135" s="101"/>
      <c r="GK135" s="101"/>
      <c r="GL135" s="101"/>
      <c r="GM135" s="101"/>
      <c r="GN135" s="101"/>
      <c r="GO135" s="101"/>
      <c r="GP135" s="101"/>
      <c r="GQ135" s="101"/>
      <c r="GR135" s="101"/>
      <c r="GS135" s="101"/>
      <c r="GT135" s="101"/>
      <c r="GU135" s="101"/>
      <c r="GV135" s="101"/>
      <c r="GW135" s="101"/>
      <c r="GX135" s="101"/>
      <c r="GY135" s="101"/>
      <c r="GZ135" s="101"/>
      <c r="HA135" s="101"/>
      <c r="HB135" s="101"/>
      <c r="HC135" s="101"/>
      <c r="HD135" s="101"/>
      <c r="HE135" s="101"/>
      <c r="HF135" s="101"/>
      <c r="HG135" s="101"/>
      <c r="HH135" s="101"/>
      <c r="HI135" s="101"/>
      <c r="HJ135" s="101"/>
      <c r="HK135" s="101"/>
      <c r="HL135" s="101"/>
      <c r="HM135" s="101"/>
      <c r="HN135" s="101"/>
      <c r="HO135" s="101"/>
      <c r="HP135" s="101"/>
      <c r="HQ135" s="101"/>
      <c r="HR135" s="101"/>
      <c r="HS135" s="101"/>
      <c r="HT135" s="101"/>
      <c r="HU135" s="101"/>
      <c r="HV135" s="101"/>
      <c r="HW135" s="101"/>
      <c r="HX135" s="101"/>
      <c r="HY135" s="101"/>
      <c r="HZ135" s="101"/>
      <c r="IA135" s="101"/>
      <c r="IB135" s="101"/>
      <c r="IC135" s="101"/>
      <c r="ID135" s="101"/>
      <c r="IE135" s="101"/>
      <c r="IF135" s="101"/>
      <c r="IG135" s="101"/>
      <c r="IH135" s="101"/>
      <c r="II135" s="101"/>
      <c r="IJ135" s="101"/>
      <c r="IK135" s="101"/>
      <c r="IL135" s="101"/>
      <c r="IM135" s="101"/>
      <c r="IN135" s="101"/>
      <c r="IO135" s="101"/>
      <c r="IP135" s="101"/>
      <c r="IQ135" s="101"/>
      <c r="IR135" s="101"/>
      <c r="IS135" s="101"/>
      <c r="IT135" s="101"/>
      <c r="IU135" s="101"/>
      <c r="IV135" s="101"/>
    </row>
    <row r="136" spans="1:256" s="87" customFormat="1" ht="25.5" customHeight="1">
      <c r="A136" s="176" t="s">
        <v>397</v>
      </c>
      <c r="B136" s="68" t="s">
        <v>177</v>
      </c>
      <c r="C136" s="95">
        <f t="shared" si="24"/>
        <v>571900.94743946986</v>
      </c>
      <c r="D136" s="87">
        <v>71689.850706504905</v>
      </c>
      <c r="E136" s="87">
        <v>58174.553807459008</v>
      </c>
      <c r="F136" s="87">
        <v>47457.849102465298</v>
      </c>
      <c r="G136" s="87">
        <v>39512.333942221252</v>
      </c>
      <c r="H136" s="87">
        <v>43491.368058109532</v>
      </c>
      <c r="I136" s="87">
        <v>32203.400253454012</v>
      </c>
      <c r="J136" s="87">
        <v>48168.799193869076</v>
      </c>
      <c r="K136" s="87">
        <v>44071.210688512816</v>
      </c>
      <c r="L136" s="87">
        <v>41106.293944541911</v>
      </c>
      <c r="M136" s="87">
        <v>48543.120046409153</v>
      </c>
      <c r="N136" s="87">
        <v>45575.424273383018</v>
      </c>
      <c r="O136" s="178">
        <v>51906.743422539963</v>
      </c>
      <c r="P136" s="158"/>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4"/>
      <c r="CY136" s="94"/>
      <c r="CZ136" s="94"/>
      <c r="DA136" s="94"/>
      <c r="DB136" s="94"/>
      <c r="DC136" s="94"/>
      <c r="DD136" s="94"/>
      <c r="DE136" s="94"/>
      <c r="DF136" s="94"/>
      <c r="DG136" s="94"/>
      <c r="DH136" s="94"/>
      <c r="DI136" s="94"/>
      <c r="DJ136" s="94"/>
      <c r="DK136" s="94"/>
      <c r="DL136" s="94"/>
      <c r="DM136" s="94"/>
      <c r="DN136" s="94"/>
      <c r="DO136" s="94"/>
      <c r="DP136" s="94"/>
      <c r="DQ136" s="94"/>
      <c r="DR136" s="94"/>
      <c r="DS136" s="94"/>
      <c r="DT136" s="94"/>
      <c r="DU136" s="94"/>
      <c r="DV136" s="94"/>
      <c r="DW136" s="94"/>
      <c r="DX136" s="94"/>
      <c r="DY136" s="94"/>
      <c r="DZ136" s="94"/>
      <c r="EA136" s="94"/>
      <c r="EB136" s="94"/>
      <c r="EC136" s="94"/>
      <c r="ED136" s="94"/>
      <c r="EE136" s="94"/>
      <c r="EF136" s="94"/>
      <c r="EG136" s="94"/>
      <c r="EH136" s="94"/>
      <c r="EI136" s="94"/>
      <c r="EJ136" s="94"/>
      <c r="EK136" s="94"/>
      <c r="EL136" s="94"/>
      <c r="EM136" s="94"/>
      <c r="EN136" s="94"/>
      <c r="EO136" s="94"/>
      <c r="EP136" s="94"/>
      <c r="EQ136" s="94"/>
      <c r="ER136" s="94"/>
      <c r="ES136" s="94"/>
      <c r="ET136" s="94"/>
      <c r="EU136" s="94"/>
      <c r="EV136" s="94"/>
      <c r="EW136" s="94"/>
      <c r="EX136" s="94"/>
      <c r="EY136" s="94"/>
      <c r="EZ136" s="94"/>
      <c r="FA136" s="94"/>
      <c r="FB136" s="94"/>
      <c r="FC136" s="94"/>
      <c r="FD136" s="94"/>
      <c r="FE136" s="94"/>
      <c r="FF136" s="94"/>
      <c r="FG136" s="94"/>
      <c r="FH136" s="94"/>
      <c r="FI136" s="94"/>
      <c r="FJ136" s="94"/>
      <c r="FK136" s="94"/>
      <c r="FL136" s="94"/>
      <c r="FM136" s="94"/>
      <c r="FN136" s="94"/>
      <c r="FO136" s="94"/>
      <c r="FP136" s="94"/>
      <c r="FQ136" s="94"/>
      <c r="FR136" s="94"/>
      <c r="FS136" s="94"/>
      <c r="FT136" s="94"/>
      <c r="FU136" s="94"/>
      <c r="FV136" s="94"/>
      <c r="FW136" s="94"/>
      <c r="FX136" s="94"/>
      <c r="FY136" s="94"/>
      <c r="FZ136" s="94"/>
      <c r="GA136" s="94"/>
      <c r="GB136" s="94"/>
      <c r="GC136" s="94"/>
      <c r="GD136" s="94"/>
      <c r="GE136" s="94"/>
      <c r="GF136" s="94"/>
      <c r="GG136" s="94"/>
      <c r="GH136" s="94"/>
      <c r="GI136" s="94"/>
      <c r="GJ136" s="94"/>
      <c r="GK136" s="94"/>
      <c r="GL136" s="94"/>
      <c r="GM136" s="94"/>
      <c r="GN136" s="94"/>
      <c r="GO136" s="94"/>
      <c r="GP136" s="94"/>
      <c r="GQ136" s="94"/>
      <c r="GR136" s="94"/>
      <c r="GS136" s="94"/>
      <c r="GT136" s="94"/>
      <c r="GU136" s="94"/>
      <c r="GV136" s="94"/>
      <c r="GW136" s="94"/>
      <c r="GX136" s="94"/>
      <c r="GY136" s="94"/>
      <c r="GZ136" s="94"/>
      <c r="HA136" s="94"/>
      <c r="HB136" s="94"/>
      <c r="HC136" s="94"/>
      <c r="HD136" s="94"/>
      <c r="HE136" s="94"/>
      <c r="HF136" s="94"/>
      <c r="HG136" s="94"/>
      <c r="HH136" s="94"/>
      <c r="HI136" s="94"/>
      <c r="HJ136" s="94"/>
      <c r="HK136" s="94"/>
      <c r="HL136" s="94"/>
      <c r="HM136" s="94"/>
      <c r="HN136" s="94"/>
      <c r="HO136" s="94"/>
      <c r="HP136" s="94"/>
      <c r="HQ136" s="94"/>
      <c r="HR136" s="94"/>
      <c r="HS136" s="94"/>
      <c r="HT136" s="94"/>
      <c r="HU136" s="94"/>
      <c r="HV136" s="94"/>
      <c r="HW136" s="94"/>
      <c r="HX136" s="94"/>
      <c r="HY136" s="94"/>
      <c r="HZ136" s="94"/>
      <c r="IA136" s="94"/>
      <c r="IB136" s="94"/>
      <c r="IC136" s="94"/>
      <c r="ID136" s="94"/>
      <c r="IE136" s="94"/>
      <c r="IF136" s="94"/>
      <c r="IG136" s="94"/>
      <c r="IH136" s="94"/>
      <c r="II136" s="94"/>
      <c r="IJ136" s="94"/>
      <c r="IK136" s="94"/>
      <c r="IL136" s="94"/>
      <c r="IM136" s="94"/>
      <c r="IN136" s="94"/>
      <c r="IO136" s="94"/>
      <c r="IP136" s="94"/>
      <c r="IQ136" s="94"/>
      <c r="IR136" s="94"/>
      <c r="IS136" s="94"/>
      <c r="IT136" s="94"/>
      <c r="IU136" s="94"/>
      <c r="IV136" s="94"/>
    </row>
    <row r="137" spans="1:256" s="87" customFormat="1" ht="25.5" customHeight="1">
      <c r="A137" s="176" t="s">
        <v>398</v>
      </c>
      <c r="B137" s="68" t="s">
        <v>178</v>
      </c>
      <c r="C137" s="95">
        <f t="shared" si="24"/>
        <v>0</v>
      </c>
      <c r="D137" s="87">
        <v>0</v>
      </c>
      <c r="E137" s="87">
        <v>0</v>
      </c>
      <c r="F137" s="87">
        <v>0</v>
      </c>
      <c r="G137" s="87">
        <v>0</v>
      </c>
      <c r="H137" s="87">
        <v>0</v>
      </c>
      <c r="I137" s="87">
        <v>0</v>
      </c>
      <c r="J137" s="87">
        <v>0</v>
      </c>
      <c r="K137" s="87">
        <v>0</v>
      </c>
      <c r="L137" s="87">
        <v>0</v>
      </c>
      <c r="M137" s="87">
        <v>0</v>
      </c>
      <c r="N137" s="87">
        <v>0</v>
      </c>
      <c r="O137" s="178">
        <v>0</v>
      </c>
      <c r="P137" s="158"/>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c r="FY137" s="94"/>
      <c r="FZ137" s="94"/>
      <c r="GA137" s="94"/>
      <c r="GB137" s="94"/>
      <c r="GC137" s="94"/>
      <c r="GD137" s="94"/>
      <c r="GE137" s="94"/>
      <c r="GF137" s="94"/>
      <c r="GG137" s="94"/>
      <c r="GH137" s="94"/>
      <c r="GI137" s="94"/>
      <c r="GJ137" s="94"/>
      <c r="GK137" s="94"/>
      <c r="GL137" s="94"/>
      <c r="GM137" s="94"/>
      <c r="GN137" s="94"/>
      <c r="GO137" s="94"/>
      <c r="GP137" s="94"/>
      <c r="GQ137" s="94"/>
      <c r="GR137" s="94"/>
      <c r="GS137" s="94"/>
      <c r="GT137" s="94"/>
      <c r="GU137" s="94"/>
      <c r="GV137" s="94"/>
      <c r="GW137" s="94"/>
      <c r="GX137" s="94"/>
      <c r="GY137" s="94"/>
      <c r="GZ137" s="94"/>
      <c r="HA137" s="94"/>
      <c r="HB137" s="94"/>
      <c r="HC137" s="94"/>
      <c r="HD137" s="94"/>
      <c r="HE137" s="94"/>
      <c r="HF137" s="94"/>
      <c r="HG137" s="94"/>
      <c r="HH137" s="94"/>
      <c r="HI137" s="94"/>
      <c r="HJ137" s="94"/>
      <c r="HK137" s="94"/>
      <c r="HL137" s="94"/>
      <c r="HM137" s="94"/>
      <c r="HN137" s="94"/>
      <c r="HO137" s="94"/>
      <c r="HP137" s="94"/>
      <c r="HQ137" s="94"/>
      <c r="HR137" s="94"/>
      <c r="HS137" s="94"/>
      <c r="HT137" s="94"/>
      <c r="HU137" s="94"/>
      <c r="HV137" s="94"/>
      <c r="HW137" s="94"/>
      <c r="HX137" s="94"/>
      <c r="HY137" s="94"/>
      <c r="HZ137" s="94"/>
      <c r="IA137" s="94"/>
      <c r="IB137" s="94"/>
      <c r="IC137" s="94"/>
      <c r="ID137" s="94"/>
      <c r="IE137" s="94"/>
      <c r="IF137" s="94"/>
      <c r="IG137" s="94"/>
      <c r="IH137" s="94"/>
      <c r="II137" s="94"/>
      <c r="IJ137" s="94"/>
      <c r="IK137" s="94"/>
      <c r="IL137" s="94"/>
      <c r="IM137" s="94"/>
      <c r="IN137" s="94"/>
      <c r="IO137" s="94"/>
      <c r="IP137" s="94"/>
      <c r="IQ137" s="94"/>
      <c r="IR137" s="94"/>
      <c r="IS137" s="94"/>
      <c r="IT137" s="94"/>
      <c r="IU137" s="94"/>
      <c r="IV137" s="94"/>
    </row>
    <row r="138" spans="1:256" s="87" customFormat="1" ht="25.5" customHeight="1">
      <c r="A138" s="176" t="s">
        <v>399</v>
      </c>
      <c r="B138" s="68" t="s">
        <v>179</v>
      </c>
      <c r="C138" s="95">
        <f t="shared" si="24"/>
        <v>0</v>
      </c>
      <c r="D138" s="87">
        <v>0</v>
      </c>
      <c r="E138" s="87">
        <v>0</v>
      </c>
      <c r="F138" s="87">
        <v>0</v>
      </c>
      <c r="G138" s="87">
        <v>0</v>
      </c>
      <c r="H138" s="87">
        <v>0</v>
      </c>
      <c r="I138" s="87">
        <v>0</v>
      </c>
      <c r="J138" s="87">
        <v>0</v>
      </c>
      <c r="K138" s="87">
        <v>0</v>
      </c>
      <c r="L138" s="87">
        <v>0</v>
      </c>
      <c r="M138" s="87">
        <v>0</v>
      </c>
      <c r="N138" s="87">
        <v>0</v>
      </c>
      <c r="O138" s="178">
        <v>0</v>
      </c>
      <c r="P138" s="158"/>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c r="DI138" s="94"/>
      <c r="DJ138" s="94"/>
      <c r="DK138" s="94"/>
      <c r="DL138" s="94"/>
      <c r="DM138" s="94"/>
      <c r="DN138" s="94"/>
      <c r="DO138" s="94"/>
      <c r="DP138" s="94"/>
      <c r="DQ138" s="94"/>
      <c r="DR138" s="94"/>
      <c r="DS138" s="94"/>
      <c r="DT138" s="94"/>
      <c r="DU138" s="94"/>
      <c r="DV138" s="94"/>
      <c r="DW138" s="94"/>
      <c r="DX138" s="94"/>
      <c r="DY138" s="94"/>
      <c r="DZ138" s="94"/>
      <c r="EA138" s="94"/>
      <c r="EB138" s="94"/>
      <c r="EC138" s="94"/>
      <c r="ED138" s="94"/>
      <c r="EE138" s="94"/>
      <c r="EF138" s="94"/>
      <c r="EG138" s="94"/>
      <c r="EH138" s="94"/>
      <c r="EI138" s="94"/>
      <c r="EJ138" s="94"/>
      <c r="EK138" s="94"/>
      <c r="EL138" s="94"/>
      <c r="EM138" s="94"/>
      <c r="EN138" s="94"/>
      <c r="EO138" s="94"/>
      <c r="EP138" s="94"/>
      <c r="EQ138" s="94"/>
      <c r="ER138" s="94"/>
      <c r="ES138" s="94"/>
      <c r="ET138" s="94"/>
      <c r="EU138" s="94"/>
      <c r="EV138" s="94"/>
      <c r="EW138" s="94"/>
      <c r="EX138" s="94"/>
      <c r="EY138" s="94"/>
      <c r="EZ138" s="94"/>
      <c r="FA138" s="94"/>
      <c r="FB138" s="94"/>
      <c r="FC138" s="94"/>
      <c r="FD138" s="94"/>
      <c r="FE138" s="94"/>
      <c r="FF138" s="94"/>
      <c r="FG138" s="94"/>
      <c r="FH138" s="94"/>
      <c r="FI138" s="94"/>
      <c r="FJ138" s="94"/>
      <c r="FK138" s="94"/>
      <c r="FL138" s="94"/>
      <c r="FM138" s="94"/>
      <c r="FN138" s="94"/>
      <c r="FO138" s="94"/>
      <c r="FP138" s="94"/>
      <c r="FQ138" s="94"/>
      <c r="FR138" s="94"/>
      <c r="FS138" s="94"/>
      <c r="FT138" s="94"/>
      <c r="FU138" s="94"/>
      <c r="FV138" s="94"/>
      <c r="FW138" s="94"/>
      <c r="FX138" s="94"/>
      <c r="FY138" s="94"/>
      <c r="FZ138" s="94"/>
      <c r="GA138" s="94"/>
      <c r="GB138" s="94"/>
      <c r="GC138" s="94"/>
      <c r="GD138" s="94"/>
      <c r="GE138" s="94"/>
      <c r="GF138" s="94"/>
      <c r="GG138" s="94"/>
      <c r="GH138" s="94"/>
      <c r="GI138" s="94"/>
      <c r="GJ138" s="94"/>
      <c r="GK138" s="94"/>
      <c r="GL138" s="94"/>
      <c r="GM138" s="94"/>
      <c r="GN138" s="94"/>
      <c r="GO138" s="94"/>
      <c r="GP138" s="94"/>
      <c r="GQ138" s="94"/>
      <c r="GR138" s="94"/>
      <c r="GS138" s="94"/>
      <c r="GT138" s="94"/>
      <c r="GU138" s="94"/>
      <c r="GV138" s="94"/>
      <c r="GW138" s="94"/>
      <c r="GX138" s="94"/>
      <c r="GY138" s="94"/>
      <c r="GZ138" s="94"/>
      <c r="HA138" s="94"/>
      <c r="HB138" s="94"/>
      <c r="HC138" s="94"/>
      <c r="HD138" s="94"/>
      <c r="HE138" s="94"/>
      <c r="HF138" s="94"/>
      <c r="HG138" s="94"/>
      <c r="HH138" s="94"/>
      <c r="HI138" s="94"/>
      <c r="HJ138" s="94"/>
      <c r="HK138" s="94"/>
      <c r="HL138" s="94"/>
      <c r="HM138" s="94"/>
      <c r="HN138" s="94"/>
      <c r="HO138" s="94"/>
      <c r="HP138" s="94"/>
      <c r="HQ138" s="94"/>
      <c r="HR138" s="94"/>
      <c r="HS138" s="94"/>
      <c r="HT138" s="94"/>
      <c r="HU138" s="94"/>
      <c r="HV138" s="94"/>
      <c r="HW138" s="94"/>
      <c r="HX138" s="94"/>
      <c r="HY138" s="94"/>
      <c r="HZ138" s="94"/>
      <c r="IA138" s="94"/>
      <c r="IB138" s="94"/>
      <c r="IC138" s="94"/>
      <c r="ID138" s="94"/>
      <c r="IE138" s="94"/>
      <c r="IF138" s="94"/>
      <c r="IG138" s="94"/>
      <c r="IH138" s="94"/>
      <c r="II138" s="94"/>
      <c r="IJ138" s="94"/>
      <c r="IK138" s="94"/>
      <c r="IL138" s="94"/>
      <c r="IM138" s="94"/>
      <c r="IN138" s="94"/>
      <c r="IO138" s="94"/>
      <c r="IP138" s="94"/>
      <c r="IQ138" s="94"/>
      <c r="IR138" s="94"/>
      <c r="IS138" s="94"/>
      <c r="IT138" s="94"/>
      <c r="IU138" s="94"/>
      <c r="IV138" s="94"/>
    </row>
    <row r="139" spans="1:256" s="87" customFormat="1" ht="25.5" customHeight="1">
      <c r="A139" s="176" t="s">
        <v>512</v>
      </c>
      <c r="B139" s="68" t="s">
        <v>180</v>
      </c>
      <c r="C139" s="95">
        <f t="shared" ref="C139:C202" si="38">SUM(D139:O139)</f>
        <v>0</v>
      </c>
      <c r="D139" s="87">
        <v>0</v>
      </c>
      <c r="E139" s="87">
        <v>0</v>
      </c>
      <c r="F139" s="87">
        <v>0</v>
      </c>
      <c r="G139" s="87">
        <v>0</v>
      </c>
      <c r="H139" s="87">
        <v>0</v>
      </c>
      <c r="I139" s="87">
        <v>0</v>
      </c>
      <c r="J139" s="87">
        <v>0</v>
      </c>
      <c r="K139" s="87">
        <v>0</v>
      </c>
      <c r="L139" s="87">
        <v>0</v>
      </c>
      <c r="M139" s="87">
        <v>0</v>
      </c>
      <c r="N139" s="87">
        <v>0</v>
      </c>
      <c r="O139" s="178">
        <v>0</v>
      </c>
      <c r="P139" s="158"/>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c r="FY139" s="94"/>
      <c r="FZ139" s="94"/>
      <c r="GA139" s="94"/>
      <c r="GB139" s="94"/>
      <c r="GC139" s="94"/>
      <c r="GD139" s="94"/>
      <c r="GE139" s="94"/>
      <c r="GF139" s="94"/>
      <c r="GG139" s="94"/>
      <c r="GH139" s="94"/>
      <c r="GI139" s="94"/>
      <c r="GJ139" s="94"/>
      <c r="GK139" s="94"/>
      <c r="GL139" s="94"/>
      <c r="GM139" s="94"/>
      <c r="GN139" s="94"/>
      <c r="GO139" s="94"/>
      <c r="GP139" s="94"/>
      <c r="GQ139" s="94"/>
      <c r="GR139" s="94"/>
      <c r="GS139" s="94"/>
      <c r="GT139" s="94"/>
      <c r="GU139" s="94"/>
      <c r="GV139" s="94"/>
      <c r="GW139" s="94"/>
      <c r="GX139" s="94"/>
      <c r="GY139" s="94"/>
      <c r="GZ139" s="94"/>
      <c r="HA139" s="94"/>
      <c r="HB139" s="94"/>
      <c r="HC139" s="94"/>
      <c r="HD139" s="94"/>
      <c r="HE139" s="94"/>
      <c r="HF139" s="94"/>
      <c r="HG139" s="94"/>
      <c r="HH139" s="94"/>
      <c r="HI139" s="94"/>
      <c r="HJ139" s="94"/>
      <c r="HK139" s="94"/>
      <c r="HL139" s="94"/>
      <c r="HM139" s="94"/>
      <c r="HN139" s="94"/>
      <c r="HO139" s="94"/>
      <c r="HP139" s="94"/>
      <c r="HQ139" s="94"/>
      <c r="HR139" s="94"/>
      <c r="HS139" s="94"/>
      <c r="HT139" s="94"/>
      <c r="HU139" s="94"/>
      <c r="HV139" s="94"/>
      <c r="HW139" s="94"/>
      <c r="HX139" s="94"/>
      <c r="HY139" s="94"/>
      <c r="HZ139" s="94"/>
      <c r="IA139" s="94"/>
      <c r="IB139" s="94"/>
      <c r="IC139" s="94"/>
      <c r="ID139" s="94"/>
      <c r="IE139" s="94"/>
      <c r="IF139" s="94"/>
      <c r="IG139" s="94"/>
      <c r="IH139" s="94"/>
      <c r="II139" s="94"/>
      <c r="IJ139" s="94"/>
      <c r="IK139" s="94"/>
      <c r="IL139" s="94"/>
      <c r="IM139" s="94"/>
      <c r="IN139" s="94"/>
      <c r="IO139" s="94"/>
      <c r="IP139" s="94"/>
      <c r="IQ139" s="94"/>
      <c r="IR139" s="94"/>
      <c r="IS139" s="94"/>
      <c r="IT139" s="94"/>
      <c r="IU139" s="94"/>
      <c r="IV139" s="94"/>
    </row>
    <row r="140" spans="1:256" s="87" customFormat="1" ht="25.5" customHeight="1">
      <c r="A140" s="176" t="s">
        <v>513</v>
      </c>
      <c r="B140" s="68" t="s">
        <v>181</v>
      </c>
      <c r="C140" s="95">
        <f t="shared" si="38"/>
        <v>0</v>
      </c>
      <c r="D140" s="87">
        <v>0</v>
      </c>
      <c r="E140" s="87">
        <v>0</v>
      </c>
      <c r="F140" s="87">
        <v>0</v>
      </c>
      <c r="G140" s="87">
        <v>0</v>
      </c>
      <c r="H140" s="87">
        <v>0</v>
      </c>
      <c r="I140" s="87">
        <v>0</v>
      </c>
      <c r="J140" s="87">
        <v>0</v>
      </c>
      <c r="K140" s="87">
        <v>0</v>
      </c>
      <c r="L140" s="87">
        <v>0</v>
      </c>
      <c r="M140" s="87">
        <v>0</v>
      </c>
      <c r="N140" s="87">
        <v>0</v>
      </c>
      <c r="O140" s="178">
        <v>0</v>
      </c>
      <c r="P140" s="158"/>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c r="CY140" s="94"/>
      <c r="CZ140" s="94"/>
      <c r="DA140" s="94"/>
      <c r="DB140" s="94"/>
      <c r="DC140" s="94"/>
      <c r="DD140" s="94"/>
      <c r="DE140" s="94"/>
      <c r="DF140" s="94"/>
      <c r="DG140" s="94"/>
      <c r="DH140" s="94"/>
      <c r="DI140" s="94"/>
      <c r="DJ140" s="94"/>
      <c r="DK140" s="94"/>
      <c r="DL140" s="94"/>
      <c r="DM140" s="94"/>
      <c r="DN140" s="94"/>
      <c r="DO140" s="94"/>
      <c r="DP140" s="94"/>
      <c r="DQ140" s="94"/>
      <c r="DR140" s="94"/>
      <c r="DS140" s="94"/>
      <c r="DT140" s="94"/>
      <c r="DU140" s="94"/>
      <c r="DV140" s="94"/>
      <c r="DW140" s="94"/>
      <c r="DX140" s="94"/>
      <c r="DY140" s="94"/>
      <c r="DZ140" s="94"/>
      <c r="EA140" s="94"/>
      <c r="EB140" s="94"/>
      <c r="EC140" s="94"/>
      <c r="ED140" s="94"/>
      <c r="EE140" s="94"/>
      <c r="EF140" s="94"/>
      <c r="EG140" s="94"/>
      <c r="EH140" s="94"/>
      <c r="EI140" s="94"/>
      <c r="EJ140" s="94"/>
      <c r="EK140" s="94"/>
      <c r="EL140" s="94"/>
      <c r="EM140" s="94"/>
      <c r="EN140" s="94"/>
      <c r="EO140" s="94"/>
      <c r="EP140" s="94"/>
      <c r="EQ140" s="94"/>
      <c r="ER140" s="94"/>
      <c r="ES140" s="94"/>
      <c r="ET140" s="94"/>
      <c r="EU140" s="94"/>
      <c r="EV140" s="94"/>
      <c r="EW140" s="94"/>
      <c r="EX140" s="94"/>
      <c r="EY140" s="94"/>
      <c r="EZ140" s="94"/>
      <c r="FA140" s="94"/>
      <c r="FB140" s="94"/>
      <c r="FC140" s="94"/>
      <c r="FD140" s="94"/>
      <c r="FE140" s="94"/>
      <c r="FF140" s="94"/>
      <c r="FG140" s="94"/>
      <c r="FH140" s="94"/>
      <c r="FI140" s="94"/>
      <c r="FJ140" s="94"/>
      <c r="FK140" s="94"/>
      <c r="FL140" s="94"/>
      <c r="FM140" s="94"/>
      <c r="FN140" s="94"/>
      <c r="FO140" s="94"/>
      <c r="FP140" s="94"/>
      <c r="FQ140" s="94"/>
      <c r="FR140" s="94"/>
      <c r="FS140" s="94"/>
      <c r="FT140" s="94"/>
      <c r="FU140" s="94"/>
      <c r="FV140" s="94"/>
      <c r="FW140" s="94"/>
      <c r="FX140" s="94"/>
      <c r="FY140" s="94"/>
      <c r="FZ140" s="94"/>
      <c r="GA140" s="94"/>
      <c r="GB140" s="94"/>
      <c r="GC140" s="94"/>
      <c r="GD140" s="94"/>
      <c r="GE140" s="94"/>
      <c r="GF140" s="94"/>
      <c r="GG140" s="94"/>
      <c r="GH140" s="94"/>
      <c r="GI140" s="94"/>
      <c r="GJ140" s="94"/>
      <c r="GK140" s="94"/>
      <c r="GL140" s="94"/>
      <c r="GM140" s="94"/>
      <c r="GN140" s="94"/>
      <c r="GO140" s="94"/>
      <c r="GP140" s="94"/>
      <c r="GQ140" s="94"/>
      <c r="GR140" s="94"/>
      <c r="GS140" s="94"/>
      <c r="GT140" s="94"/>
      <c r="GU140" s="94"/>
      <c r="GV140" s="94"/>
      <c r="GW140" s="94"/>
      <c r="GX140" s="94"/>
      <c r="GY140" s="94"/>
      <c r="GZ140" s="94"/>
      <c r="HA140" s="94"/>
      <c r="HB140" s="94"/>
      <c r="HC140" s="94"/>
      <c r="HD140" s="94"/>
      <c r="HE140" s="94"/>
      <c r="HF140" s="94"/>
      <c r="HG140" s="94"/>
      <c r="HH140" s="94"/>
      <c r="HI140" s="94"/>
      <c r="HJ140" s="94"/>
      <c r="HK140" s="94"/>
      <c r="HL140" s="94"/>
      <c r="HM140" s="94"/>
      <c r="HN140" s="94"/>
      <c r="HO140" s="94"/>
      <c r="HP140" s="94"/>
      <c r="HQ140" s="94"/>
      <c r="HR140" s="94"/>
      <c r="HS140" s="94"/>
      <c r="HT140" s="94"/>
      <c r="HU140" s="94"/>
      <c r="HV140" s="94"/>
      <c r="HW140" s="94"/>
      <c r="HX140" s="94"/>
      <c r="HY140" s="94"/>
      <c r="HZ140" s="94"/>
      <c r="IA140" s="94"/>
      <c r="IB140" s="94"/>
      <c r="IC140" s="94"/>
      <c r="ID140" s="94"/>
      <c r="IE140" s="94"/>
      <c r="IF140" s="94"/>
      <c r="IG140" s="94"/>
      <c r="IH140" s="94"/>
      <c r="II140" s="94"/>
      <c r="IJ140" s="94"/>
      <c r="IK140" s="94"/>
      <c r="IL140" s="94"/>
      <c r="IM140" s="94"/>
      <c r="IN140" s="94"/>
      <c r="IO140" s="94"/>
      <c r="IP140" s="94"/>
      <c r="IQ140" s="94"/>
      <c r="IR140" s="94"/>
      <c r="IS140" s="94"/>
      <c r="IT140" s="94"/>
      <c r="IU140" s="94"/>
      <c r="IV140" s="94"/>
    </row>
    <row r="141" spans="1:256" s="87" customFormat="1" ht="25.5" customHeight="1">
      <c r="A141" s="176" t="s">
        <v>514</v>
      </c>
      <c r="B141" s="68" t="s">
        <v>182</v>
      </c>
      <c r="C141" s="95">
        <f t="shared" si="38"/>
        <v>18876808.419938385</v>
      </c>
      <c r="D141" s="87">
        <v>2366276.1593587119</v>
      </c>
      <c r="E141" s="87">
        <v>1920175.009423339</v>
      </c>
      <c r="F141" s="87">
        <v>1566447.3534106172</v>
      </c>
      <c r="G141" s="87">
        <v>1304188.7085365984</v>
      </c>
      <c r="H141" s="87">
        <v>1435525.2014001142</v>
      </c>
      <c r="I141" s="87">
        <v>1062941.7904914145</v>
      </c>
      <c r="J141" s="87">
        <v>1589913.7748803722</v>
      </c>
      <c r="K141" s="87">
        <v>1454664.1419751244</v>
      </c>
      <c r="L141" s="87">
        <v>1356800.7521563305</v>
      </c>
      <c r="M141" s="87">
        <v>1602269.0315950587</v>
      </c>
      <c r="N141" s="87">
        <v>1504313.9140053913</v>
      </c>
      <c r="O141" s="178">
        <v>1713292.582705311</v>
      </c>
      <c r="P141" s="158"/>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c r="FY141" s="94"/>
      <c r="FZ141" s="94"/>
      <c r="GA141" s="94"/>
      <c r="GB141" s="94"/>
      <c r="GC141" s="94"/>
      <c r="GD141" s="94"/>
      <c r="GE141" s="94"/>
      <c r="GF141" s="94"/>
      <c r="GG141" s="94"/>
      <c r="GH141" s="94"/>
      <c r="GI141" s="94"/>
      <c r="GJ141" s="94"/>
      <c r="GK141" s="94"/>
      <c r="GL141" s="94"/>
      <c r="GM141" s="94"/>
      <c r="GN141" s="94"/>
      <c r="GO141" s="94"/>
      <c r="GP141" s="94"/>
      <c r="GQ141" s="94"/>
      <c r="GR141" s="94"/>
      <c r="GS141" s="94"/>
      <c r="GT141" s="94"/>
      <c r="GU141" s="94"/>
      <c r="GV141" s="94"/>
      <c r="GW141" s="94"/>
      <c r="GX141" s="94"/>
      <c r="GY141" s="94"/>
      <c r="GZ141" s="94"/>
      <c r="HA141" s="94"/>
      <c r="HB141" s="94"/>
      <c r="HC141" s="94"/>
      <c r="HD141" s="94"/>
      <c r="HE141" s="94"/>
      <c r="HF141" s="94"/>
      <c r="HG141" s="94"/>
      <c r="HH141" s="94"/>
      <c r="HI141" s="94"/>
      <c r="HJ141" s="94"/>
      <c r="HK141" s="94"/>
      <c r="HL141" s="94"/>
      <c r="HM141" s="94"/>
      <c r="HN141" s="94"/>
      <c r="HO141" s="94"/>
      <c r="HP141" s="94"/>
      <c r="HQ141" s="94"/>
      <c r="HR141" s="94"/>
      <c r="HS141" s="94"/>
      <c r="HT141" s="94"/>
      <c r="HU141" s="94"/>
      <c r="HV141" s="94"/>
      <c r="HW141" s="94"/>
      <c r="HX141" s="94"/>
      <c r="HY141" s="94"/>
      <c r="HZ141" s="94"/>
      <c r="IA141" s="94"/>
      <c r="IB141" s="94"/>
      <c r="IC141" s="94"/>
      <c r="ID141" s="94"/>
      <c r="IE141" s="94"/>
      <c r="IF141" s="94"/>
      <c r="IG141" s="94"/>
      <c r="IH141" s="94"/>
      <c r="II141" s="94"/>
      <c r="IJ141" s="94"/>
      <c r="IK141" s="94"/>
      <c r="IL141" s="94"/>
      <c r="IM141" s="94"/>
      <c r="IN141" s="94"/>
      <c r="IO141" s="94"/>
      <c r="IP141" s="94"/>
      <c r="IQ141" s="94"/>
      <c r="IR141" s="94"/>
      <c r="IS141" s="94"/>
      <c r="IT141" s="94"/>
      <c r="IU141" s="94"/>
      <c r="IV141" s="94"/>
    </row>
    <row r="142" spans="1:256" s="87" customFormat="1" ht="25.5" customHeight="1">
      <c r="A142" s="176" t="s">
        <v>515</v>
      </c>
      <c r="B142" s="68" t="s">
        <v>183</v>
      </c>
      <c r="C142" s="95">
        <f t="shared" si="38"/>
        <v>100477.67191121861</v>
      </c>
      <c r="D142" s="87">
        <v>12595.239317058195</v>
      </c>
      <c r="E142" s="87">
        <v>10220.727482998374</v>
      </c>
      <c r="F142" s="87">
        <v>8337.9022417764445</v>
      </c>
      <c r="G142" s="87">
        <v>6941.9492030360907</v>
      </c>
      <c r="H142" s="87">
        <v>7641.028451304137</v>
      </c>
      <c r="I142" s="87">
        <v>5657.8376020869864</v>
      </c>
      <c r="J142" s="87">
        <v>8462.8095536967139</v>
      </c>
      <c r="K142" s="87">
        <v>7742.9014029728633</v>
      </c>
      <c r="L142" s="87">
        <v>7221.9931352412059</v>
      </c>
      <c r="M142" s="87">
        <v>8528.5742424587133</v>
      </c>
      <c r="N142" s="87">
        <v>8007.1777251955709</v>
      </c>
      <c r="O142" s="178">
        <v>9119.5315533933099</v>
      </c>
      <c r="P142" s="158"/>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c r="CZ142" s="94"/>
      <c r="DA142" s="94"/>
      <c r="DB142" s="94"/>
      <c r="DC142" s="94"/>
      <c r="DD142" s="94"/>
      <c r="DE142" s="94"/>
      <c r="DF142" s="94"/>
      <c r="DG142" s="94"/>
      <c r="DH142" s="94"/>
      <c r="DI142" s="94"/>
      <c r="DJ142" s="94"/>
      <c r="DK142" s="94"/>
      <c r="DL142" s="94"/>
      <c r="DM142" s="94"/>
      <c r="DN142" s="94"/>
      <c r="DO142" s="94"/>
      <c r="DP142" s="94"/>
      <c r="DQ142" s="94"/>
      <c r="DR142" s="94"/>
      <c r="DS142" s="94"/>
      <c r="DT142" s="94"/>
      <c r="DU142" s="94"/>
      <c r="DV142" s="94"/>
      <c r="DW142" s="94"/>
      <c r="DX142" s="94"/>
      <c r="DY142" s="94"/>
      <c r="DZ142" s="94"/>
      <c r="EA142" s="94"/>
      <c r="EB142" s="94"/>
      <c r="EC142" s="94"/>
      <c r="ED142" s="94"/>
      <c r="EE142" s="94"/>
      <c r="EF142" s="94"/>
      <c r="EG142" s="94"/>
      <c r="EH142" s="94"/>
      <c r="EI142" s="94"/>
      <c r="EJ142" s="94"/>
      <c r="EK142" s="94"/>
      <c r="EL142" s="94"/>
      <c r="EM142" s="94"/>
      <c r="EN142" s="94"/>
      <c r="EO142" s="94"/>
      <c r="EP142" s="94"/>
      <c r="EQ142" s="94"/>
      <c r="ER142" s="94"/>
      <c r="ES142" s="94"/>
      <c r="ET142" s="94"/>
      <c r="EU142" s="94"/>
      <c r="EV142" s="94"/>
      <c r="EW142" s="94"/>
      <c r="EX142" s="94"/>
      <c r="EY142" s="94"/>
      <c r="EZ142" s="94"/>
      <c r="FA142" s="94"/>
      <c r="FB142" s="94"/>
      <c r="FC142" s="94"/>
      <c r="FD142" s="94"/>
      <c r="FE142" s="94"/>
      <c r="FF142" s="94"/>
      <c r="FG142" s="94"/>
      <c r="FH142" s="94"/>
      <c r="FI142" s="94"/>
      <c r="FJ142" s="94"/>
      <c r="FK142" s="94"/>
      <c r="FL142" s="94"/>
      <c r="FM142" s="94"/>
      <c r="FN142" s="94"/>
      <c r="FO142" s="94"/>
      <c r="FP142" s="94"/>
      <c r="FQ142" s="94"/>
      <c r="FR142" s="94"/>
      <c r="FS142" s="94"/>
      <c r="FT142" s="94"/>
      <c r="FU142" s="94"/>
      <c r="FV142" s="94"/>
      <c r="FW142" s="94"/>
      <c r="FX142" s="94"/>
      <c r="FY142" s="94"/>
      <c r="FZ142" s="94"/>
      <c r="GA142" s="94"/>
      <c r="GB142" s="94"/>
      <c r="GC142" s="94"/>
      <c r="GD142" s="94"/>
      <c r="GE142" s="94"/>
      <c r="GF142" s="94"/>
      <c r="GG142" s="94"/>
      <c r="GH142" s="94"/>
      <c r="GI142" s="94"/>
      <c r="GJ142" s="94"/>
      <c r="GK142" s="94"/>
      <c r="GL142" s="94"/>
      <c r="GM142" s="94"/>
      <c r="GN142" s="94"/>
      <c r="GO142" s="94"/>
      <c r="GP142" s="94"/>
      <c r="GQ142" s="94"/>
      <c r="GR142" s="94"/>
      <c r="GS142" s="94"/>
      <c r="GT142" s="94"/>
      <c r="GU142" s="94"/>
      <c r="GV142" s="94"/>
      <c r="GW142" s="94"/>
      <c r="GX142" s="94"/>
      <c r="GY142" s="94"/>
      <c r="GZ142" s="94"/>
      <c r="HA142" s="94"/>
      <c r="HB142" s="94"/>
      <c r="HC142" s="94"/>
      <c r="HD142" s="94"/>
      <c r="HE142" s="94"/>
      <c r="HF142" s="94"/>
      <c r="HG142" s="94"/>
      <c r="HH142" s="94"/>
      <c r="HI142" s="94"/>
      <c r="HJ142" s="94"/>
      <c r="HK142" s="94"/>
      <c r="HL142" s="94"/>
      <c r="HM142" s="94"/>
      <c r="HN142" s="94"/>
      <c r="HO142" s="94"/>
      <c r="HP142" s="94"/>
      <c r="HQ142" s="94"/>
      <c r="HR142" s="94"/>
      <c r="HS142" s="94"/>
      <c r="HT142" s="94"/>
      <c r="HU142" s="94"/>
      <c r="HV142" s="94"/>
      <c r="HW142" s="94"/>
      <c r="HX142" s="94"/>
      <c r="HY142" s="94"/>
      <c r="HZ142" s="94"/>
      <c r="IA142" s="94"/>
      <c r="IB142" s="94"/>
      <c r="IC142" s="94"/>
      <c r="ID142" s="94"/>
      <c r="IE142" s="94"/>
      <c r="IF142" s="94"/>
      <c r="IG142" s="94"/>
      <c r="IH142" s="94"/>
      <c r="II142" s="94"/>
      <c r="IJ142" s="94"/>
      <c r="IK142" s="94"/>
      <c r="IL142" s="94"/>
      <c r="IM142" s="94"/>
      <c r="IN142" s="94"/>
      <c r="IO142" s="94"/>
      <c r="IP142" s="94"/>
      <c r="IQ142" s="94"/>
      <c r="IR142" s="94"/>
      <c r="IS142" s="94"/>
      <c r="IT142" s="94"/>
      <c r="IU142" s="94"/>
      <c r="IV142" s="94"/>
    </row>
    <row r="143" spans="1:256" s="87" customFormat="1" ht="25.5" customHeight="1">
      <c r="A143" s="176" t="s">
        <v>516</v>
      </c>
      <c r="B143" s="68" t="s">
        <v>184</v>
      </c>
      <c r="C143" s="95">
        <f t="shared" si="38"/>
        <v>3129441.7907109242</v>
      </c>
      <c r="D143" s="87">
        <v>392286.83878777566</v>
      </c>
      <c r="E143" s="87">
        <v>318331.13873323682</v>
      </c>
      <c r="F143" s="87">
        <v>259689.3342167908</v>
      </c>
      <c r="G143" s="87">
        <v>216211.47795073409</v>
      </c>
      <c r="H143" s="87">
        <v>237984.75128534978</v>
      </c>
      <c r="I143" s="87">
        <v>176216.99528101616</v>
      </c>
      <c r="J143" s="87">
        <v>263579.65287618455</v>
      </c>
      <c r="K143" s="87">
        <v>241157.64996254924</v>
      </c>
      <c r="L143" s="87">
        <v>224933.62654362811</v>
      </c>
      <c r="M143" s="87">
        <v>265627.93645451777</v>
      </c>
      <c r="N143" s="87">
        <v>249388.70618954755</v>
      </c>
      <c r="O143" s="178">
        <v>284033.68242959329</v>
      </c>
      <c r="P143" s="158"/>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c r="CZ143" s="94"/>
      <c r="DA143" s="94"/>
      <c r="DB143" s="94"/>
      <c r="DC143" s="94"/>
      <c r="DD143" s="94"/>
      <c r="DE143" s="94"/>
      <c r="DF143" s="94"/>
      <c r="DG143" s="94"/>
      <c r="DH143" s="94"/>
      <c r="DI143" s="94"/>
      <c r="DJ143" s="94"/>
      <c r="DK143" s="94"/>
      <c r="DL143" s="94"/>
      <c r="DM143" s="94"/>
      <c r="DN143" s="94"/>
      <c r="DO143" s="94"/>
      <c r="DP143" s="94"/>
      <c r="DQ143" s="94"/>
      <c r="DR143" s="94"/>
      <c r="DS143" s="94"/>
      <c r="DT143" s="94"/>
      <c r="DU143" s="94"/>
      <c r="DV143" s="94"/>
      <c r="DW143" s="94"/>
      <c r="DX143" s="94"/>
      <c r="DY143" s="94"/>
      <c r="DZ143" s="94"/>
      <c r="EA143" s="94"/>
      <c r="EB143" s="94"/>
      <c r="EC143" s="94"/>
      <c r="ED143" s="94"/>
      <c r="EE143" s="94"/>
      <c r="EF143" s="94"/>
      <c r="EG143" s="94"/>
      <c r="EH143" s="94"/>
      <c r="EI143" s="94"/>
      <c r="EJ143" s="94"/>
      <c r="EK143" s="94"/>
      <c r="EL143" s="94"/>
      <c r="EM143" s="94"/>
      <c r="EN143" s="94"/>
      <c r="EO143" s="94"/>
      <c r="EP143" s="94"/>
      <c r="EQ143" s="94"/>
      <c r="ER143" s="94"/>
      <c r="ES143" s="94"/>
      <c r="ET143" s="94"/>
      <c r="EU143" s="94"/>
      <c r="EV143" s="94"/>
      <c r="EW143" s="94"/>
      <c r="EX143" s="94"/>
      <c r="EY143" s="94"/>
      <c r="EZ143" s="94"/>
      <c r="FA143" s="94"/>
      <c r="FB143" s="94"/>
      <c r="FC143" s="94"/>
      <c r="FD143" s="94"/>
      <c r="FE143" s="94"/>
      <c r="FF143" s="94"/>
      <c r="FG143" s="94"/>
      <c r="FH143" s="94"/>
      <c r="FI143" s="94"/>
      <c r="FJ143" s="94"/>
      <c r="FK143" s="94"/>
      <c r="FL143" s="94"/>
      <c r="FM143" s="94"/>
      <c r="FN143" s="94"/>
      <c r="FO143" s="94"/>
      <c r="FP143" s="94"/>
      <c r="FQ143" s="94"/>
      <c r="FR143" s="94"/>
      <c r="FS143" s="94"/>
      <c r="FT143" s="94"/>
      <c r="FU143" s="94"/>
      <c r="FV143" s="94"/>
      <c r="FW143" s="94"/>
      <c r="FX143" s="94"/>
      <c r="FY143" s="94"/>
      <c r="FZ143" s="94"/>
      <c r="GA143" s="94"/>
      <c r="GB143" s="94"/>
      <c r="GC143" s="94"/>
      <c r="GD143" s="94"/>
      <c r="GE143" s="94"/>
      <c r="GF143" s="94"/>
      <c r="GG143" s="94"/>
      <c r="GH143" s="94"/>
      <c r="GI143" s="94"/>
      <c r="GJ143" s="94"/>
      <c r="GK143" s="94"/>
      <c r="GL143" s="94"/>
      <c r="GM143" s="94"/>
      <c r="GN143" s="94"/>
      <c r="GO143" s="94"/>
      <c r="GP143" s="94"/>
      <c r="GQ143" s="94"/>
      <c r="GR143" s="94"/>
      <c r="GS143" s="94"/>
      <c r="GT143" s="94"/>
      <c r="GU143" s="94"/>
      <c r="GV143" s="94"/>
      <c r="GW143" s="94"/>
      <c r="GX143" s="94"/>
      <c r="GY143" s="94"/>
      <c r="GZ143" s="94"/>
      <c r="HA143" s="94"/>
      <c r="HB143" s="94"/>
      <c r="HC143" s="94"/>
      <c r="HD143" s="94"/>
      <c r="HE143" s="94"/>
      <c r="HF143" s="94"/>
      <c r="HG143" s="94"/>
      <c r="HH143" s="94"/>
      <c r="HI143" s="94"/>
      <c r="HJ143" s="94"/>
      <c r="HK143" s="94"/>
      <c r="HL143" s="94"/>
      <c r="HM143" s="94"/>
      <c r="HN143" s="94"/>
      <c r="HO143" s="94"/>
      <c r="HP143" s="94"/>
      <c r="HQ143" s="94"/>
      <c r="HR143" s="94"/>
      <c r="HS143" s="94"/>
      <c r="HT143" s="94"/>
      <c r="HU143" s="94"/>
      <c r="HV143" s="94"/>
      <c r="HW143" s="94"/>
      <c r="HX143" s="94"/>
      <c r="HY143" s="94"/>
      <c r="HZ143" s="94"/>
      <c r="IA143" s="94"/>
      <c r="IB143" s="94"/>
      <c r="IC143" s="94"/>
      <c r="ID143" s="94"/>
      <c r="IE143" s="94"/>
      <c r="IF143" s="94"/>
      <c r="IG143" s="94"/>
      <c r="IH143" s="94"/>
      <c r="II143" s="94"/>
      <c r="IJ143" s="94"/>
      <c r="IK143" s="94"/>
      <c r="IL143" s="94"/>
      <c r="IM143" s="94"/>
      <c r="IN143" s="94"/>
      <c r="IO143" s="94"/>
      <c r="IP143" s="94"/>
      <c r="IQ143" s="94"/>
      <c r="IR143" s="94"/>
      <c r="IS143" s="94"/>
      <c r="IT143" s="94"/>
      <c r="IU143" s="94"/>
      <c r="IV143" s="94"/>
    </row>
    <row r="144" spans="1:256" s="109" customFormat="1" ht="25.5" customHeight="1">
      <c r="A144" s="202" t="s">
        <v>400</v>
      </c>
      <c r="B144" s="96" t="s">
        <v>185</v>
      </c>
      <c r="C144" s="66">
        <f t="shared" si="38"/>
        <v>4932245.7212827569</v>
      </c>
      <c r="D144" s="86">
        <f>SUM(D145:D147)</f>
        <v>618274.82711764995</v>
      </c>
      <c r="E144" s="86">
        <f t="shared" ref="E144:O144" si="39">SUM(E145:E147)</f>
        <v>501714.84308432986</v>
      </c>
      <c r="F144" s="86">
        <f t="shared" si="39"/>
        <v>409290.75957107352</v>
      </c>
      <c r="G144" s="86">
        <f t="shared" si="39"/>
        <v>340766.24789127987</v>
      </c>
      <c r="H144" s="86">
        <f t="shared" si="39"/>
        <v>375082.63446275913</v>
      </c>
      <c r="I144" s="86">
        <f t="shared" si="39"/>
        <v>277731.80621923297</v>
      </c>
      <c r="J144" s="86">
        <f t="shared" si="39"/>
        <v>415422.20691710705</v>
      </c>
      <c r="K144" s="86">
        <f t="shared" si="39"/>
        <v>380083.3716457074</v>
      </c>
      <c r="L144" s="86">
        <f t="shared" si="39"/>
        <v>354513.03819918359</v>
      </c>
      <c r="M144" s="86">
        <f t="shared" si="39"/>
        <v>418650.46249456989</v>
      </c>
      <c r="N144" s="86">
        <f t="shared" si="39"/>
        <v>393056.16186591709</v>
      </c>
      <c r="O144" s="182">
        <f t="shared" si="39"/>
        <v>447659.3618139468</v>
      </c>
      <c r="P144" s="16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c r="FR144" s="101"/>
      <c r="FS144" s="101"/>
      <c r="FT144" s="101"/>
      <c r="FU144" s="101"/>
      <c r="FV144" s="101"/>
      <c r="FW144" s="101"/>
      <c r="FX144" s="101"/>
      <c r="FY144" s="101"/>
      <c r="FZ144" s="101"/>
      <c r="GA144" s="101"/>
      <c r="GB144" s="101"/>
      <c r="GC144" s="101"/>
      <c r="GD144" s="101"/>
      <c r="GE144" s="101"/>
      <c r="GF144" s="101"/>
      <c r="GG144" s="101"/>
      <c r="GH144" s="101"/>
      <c r="GI144" s="101"/>
      <c r="GJ144" s="101"/>
      <c r="GK144" s="101"/>
      <c r="GL144" s="101"/>
      <c r="GM144" s="101"/>
      <c r="GN144" s="101"/>
      <c r="GO144" s="101"/>
      <c r="GP144" s="101"/>
      <c r="GQ144" s="101"/>
      <c r="GR144" s="101"/>
      <c r="GS144" s="101"/>
      <c r="GT144" s="101"/>
      <c r="GU144" s="101"/>
      <c r="GV144" s="101"/>
      <c r="GW144" s="101"/>
      <c r="GX144" s="101"/>
      <c r="GY144" s="101"/>
      <c r="GZ144" s="101"/>
      <c r="HA144" s="101"/>
      <c r="HB144" s="101"/>
      <c r="HC144" s="101"/>
      <c r="HD144" s="101"/>
      <c r="HE144" s="101"/>
      <c r="HF144" s="101"/>
      <c r="HG144" s="101"/>
      <c r="HH144" s="101"/>
      <c r="HI144" s="101"/>
      <c r="HJ144" s="101"/>
      <c r="HK144" s="101"/>
      <c r="HL144" s="101"/>
      <c r="HM144" s="101"/>
      <c r="HN144" s="101"/>
      <c r="HO144" s="101"/>
      <c r="HP144" s="101"/>
      <c r="HQ144" s="101"/>
      <c r="HR144" s="101"/>
      <c r="HS144" s="101"/>
      <c r="HT144" s="101"/>
      <c r="HU144" s="101"/>
      <c r="HV144" s="101"/>
      <c r="HW144" s="101"/>
      <c r="HX144" s="101"/>
      <c r="HY144" s="101"/>
      <c r="HZ144" s="101"/>
      <c r="IA144" s="101"/>
      <c r="IB144" s="101"/>
      <c r="IC144" s="101"/>
      <c r="ID144" s="101"/>
      <c r="IE144" s="101"/>
      <c r="IF144" s="101"/>
      <c r="IG144" s="101"/>
      <c r="IH144" s="101"/>
      <c r="II144" s="101"/>
      <c r="IJ144" s="101"/>
      <c r="IK144" s="101"/>
      <c r="IL144" s="101"/>
      <c r="IM144" s="101"/>
      <c r="IN144" s="101"/>
      <c r="IO144" s="101"/>
      <c r="IP144" s="101"/>
      <c r="IQ144" s="101"/>
      <c r="IR144" s="101"/>
      <c r="IS144" s="101"/>
      <c r="IT144" s="101"/>
      <c r="IU144" s="101"/>
      <c r="IV144" s="101"/>
    </row>
    <row r="145" spans="1:256" s="87" customFormat="1" ht="25.5" customHeight="1">
      <c r="A145" s="176" t="s">
        <v>401</v>
      </c>
      <c r="B145" s="68" t="s">
        <v>186</v>
      </c>
      <c r="C145" s="95">
        <f t="shared" si="38"/>
        <v>3787479.89625696</v>
      </c>
      <c r="D145" s="87">
        <v>474774.29357692797</v>
      </c>
      <c r="E145" s="87">
        <v>385267.68316429493</v>
      </c>
      <c r="F145" s="87">
        <v>314295.07190003048</v>
      </c>
      <c r="G145" s="87">
        <v>261674.98258287762</v>
      </c>
      <c r="H145" s="87">
        <v>288026.59432250063</v>
      </c>
      <c r="I145" s="87">
        <v>213270.72738235432</v>
      </c>
      <c r="J145" s="87">
        <v>319003.4207679414</v>
      </c>
      <c r="K145" s="87">
        <v>291866.66892891249</v>
      </c>
      <c r="L145" s="87">
        <v>272231.16629136173</v>
      </c>
      <c r="M145" s="87">
        <v>321482.40372835239</v>
      </c>
      <c r="N145" s="87">
        <v>301828.49665079336</v>
      </c>
      <c r="O145" s="178">
        <v>343758.38696061267</v>
      </c>
      <c r="P145" s="158"/>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c r="DJ145" s="94"/>
      <c r="DK145" s="94"/>
      <c r="DL145" s="94"/>
      <c r="DM145" s="94"/>
      <c r="DN145" s="94"/>
      <c r="DO145" s="94"/>
      <c r="DP145" s="94"/>
      <c r="DQ145" s="94"/>
      <c r="DR145" s="94"/>
      <c r="DS145" s="94"/>
      <c r="DT145" s="94"/>
      <c r="DU145" s="94"/>
      <c r="DV145" s="94"/>
      <c r="DW145" s="94"/>
      <c r="DX145" s="94"/>
      <c r="DY145" s="94"/>
      <c r="DZ145" s="94"/>
      <c r="EA145" s="94"/>
      <c r="EB145" s="94"/>
      <c r="EC145" s="94"/>
      <c r="ED145" s="94"/>
      <c r="EE145" s="94"/>
      <c r="EF145" s="94"/>
      <c r="EG145" s="94"/>
      <c r="EH145" s="94"/>
      <c r="EI145" s="94"/>
      <c r="EJ145" s="94"/>
      <c r="EK145" s="94"/>
      <c r="EL145" s="94"/>
      <c r="EM145" s="94"/>
      <c r="EN145" s="94"/>
      <c r="EO145" s="94"/>
      <c r="EP145" s="94"/>
      <c r="EQ145" s="94"/>
      <c r="ER145" s="94"/>
      <c r="ES145" s="94"/>
      <c r="ET145" s="94"/>
      <c r="EU145" s="94"/>
      <c r="EV145" s="94"/>
      <c r="EW145" s="94"/>
      <c r="EX145" s="94"/>
      <c r="EY145" s="94"/>
      <c r="EZ145" s="94"/>
      <c r="FA145" s="94"/>
      <c r="FB145" s="94"/>
      <c r="FC145" s="94"/>
      <c r="FD145" s="94"/>
      <c r="FE145" s="94"/>
      <c r="FF145" s="94"/>
      <c r="FG145" s="94"/>
      <c r="FH145" s="94"/>
      <c r="FI145" s="94"/>
      <c r="FJ145" s="94"/>
      <c r="FK145" s="94"/>
      <c r="FL145" s="94"/>
      <c r="FM145" s="94"/>
      <c r="FN145" s="94"/>
      <c r="FO145" s="94"/>
      <c r="FP145" s="94"/>
      <c r="FQ145" s="94"/>
      <c r="FR145" s="94"/>
      <c r="FS145" s="94"/>
      <c r="FT145" s="94"/>
      <c r="FU145" s="94"/>
      <c r="FV145" s="94"/>
      <c r="FW145" s="94"/>
      <c r="FX145" s="94"/>
      <c r="FY145" s="94"/>
      <c r="FZ145" s="94"/>
      <c r="GA145" s="94"/>
      <c r="GB145" s="94"/>
      <c r="GC145" s="94"/>
      <c r="GD145" s="94"/>
      <c r="GE145" s="94"/>
      <c r="GF145" s="94"/>
      <c r="GG145" s="94"/>
      <c r="GH145" s="94"/>
      <c r="GI145" s="94"/>
      <c r="GJ145" s="94"/>
      <c r="GK145" s="94"/>
      <c r="GL145" s="94"/>
      <c r="GM145" s="94"/>
      <c r="GN145" s="94"/>
      <c r="GO145" s="94"/>
      <c r="GP145" s="94"/>
      <c r="GQ145" s="94"/>
      <c r="GR145" s="94"/>
      <c r="GS145" s="94"/>
      <c r="GT145" s="94"/>
      <c r="GU145" s="94"/>
      <c r="GV145" s="94"/>
      <c r="GW145" s="94"/>
      <c r="GX145" s="94"/>
      <c r="GY145" s="94"/>
      <c r="GZ145" s="94"/>
      <c r="HA145" s="94"/>
      <c r="HB145" s="94"/>
      <c r="HC145" s="94"/>
      <c r="HD145" s="94"/>
      <c r="HE145" s="94"/>
      <c r="HF145" s="94"/>
      <c r="HG145" s="94"/>
      <c r="HH145" s="94"/>
      <c r="HI145" s="94"/>
      <c r="HJ145" s="94"/>
      <c r="HK145" s="94"/>
      <c r="HL145" s="94"/>
      <c r="HM145" s="94"/>
      <c r="HN145" s="94"/>
      <c r="HO145" s="94"/>
      <c r="HP145" s="94"/>
      <c r="HQ145" s="94"/>
      <c r="HR145" s="94"/>
      <c r="HS145" s="94"/>
      <c r="HT145" s="94"/>
      <c r="HU145" s="94"/>
      <c r="HV145" s="94"/>
      <c r="HW145" s="94"/>
      <c r="HX145" s="94"/>
      <c r="HY145" s="94"/>
      <c r="HZ145" s="94"/>
      <c r="IA145" s="94"/>
      <c r="IB145" s="94"/>
      <c r="IC145" s="94"/>
      <c r="ID145" s="94"/>
      <c r="IE145" s="94"/>
      <c r="IF145" s="94"/>
      <c r="IG145" s="94"/>
      <c r="IH145" s="94"/>
      <c r="II145" s="94"/>
      <c r="IJ145" s="94"/>
      <c r="IK145" s="94"/>
      <c r="IL145" s="94"/>
      <c r="IM145" s="94"/>
      <c r="IN145" s="94"/>
      <c r="IO145" s="94"/>
      <c r="IP145" s="94"/>
      <c r="IQ145" s="94"/>
      <c r="IR145" s="94"/>
      <c r="IS145" s="94"/>
      <c r="IT145" s="94"/>
      <c r="IU145" s="94"/>
      <c r="IV145" s="94"/>
    </row>
    <row r="146" spans="1:256" s="87" customFormat="1" ht="25.5" customHeight="1">
      <c r="A146" s="176" t="s">
        <v>528</v>
      </c>
      <c r="B146" s="68" t="s">
        <v>187</v>
      </c>
      <c r="C146" s="95">
        <f t="shared" si="38"/>
        <v>345163.83785159781</v>
      </c>
      <c r="D146" s="87">
        <v>43267.534554109647</v>
      </c>
      <c r="E146" s="87">
        <v>35110.542039471038</v>
      </c>
      <c r="F146" s="87">
        <v>28642.605691998204</v>
      </c>
      <c r="G146" s="87">
        <v>23847.186977102374</v>
      </c>
      <c r="H146" s="87">
        <v>26248.684461118697</v>
      </c>
      <c r="I146" s="87">
        <v>19435.969241036732</v>
      </c>
      <c r="J146" s="87">
        <v>29071.690943856163</v>
      </c>
      <c r="K146" s="87">
        <v>26598.641404809805</v>
      </c>
      <c r="L146" s="87">
        <v>24809.202085218927</v>
      </c>
      <c r="M146" s="87">
        <v>29297.607726524708</v>
      </c>
      <c r="N146" s="87">
        <v>27506.491157860364</v>
      </c>
      <c r="O146" s="178">
        <v>31327.681568491091</v>
      </c>
      <c r="P146" s="158"/>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c r="DI146" s="94"/>
      <c r="DJ146" s="94"/>
      <c r="DK146" s="94"/>
      <c r="DL146" s="94"/>
      <c r="DM146" s="94"/>
      <c r="DN146" s="94"/>
      <c r="DO146" s="94"/>
      <c r="DP146" s="94"/>
      <c r="DQ146" s="94"/>
      <c r="DR146" s="94"/>
      <c r="DS146" s="94"/>
      <c r="DT146" s="94"/>
      <c r="DU146" s="94"/>
      <c r="DV146" s="94"/>
      <c r="DW146" s="94"/>
      <c r="DX146" s="94"/>
      <c r="DY146" s="94"/>
      <c r="DZ146" s="94"/>
      <c r="EA146" s="94"/>
      <c r="EB146" s="94"/>
      <c r="EC146" s="94"/>
      <c r="ED146" s="94"/>
      <c r="EE146" s="94"/>
      <c r="EF146" s="94"/>
      <c r="EG146" s="94"/>
      <c r="EH146" s="94"/>
      <c r="EI146" s="94"/>
      <c r="EJ146" s="94"/>
      <c r="EK146" s="94"/>
      <c r="EL146" s="94"/>
      <c r="EM146" s="94"/>
      <c r="EN146" s="94"/>
      <c r="EO146" s="94"/>
      <c r="EP146" s="94"/>
      <c r="EQ146" s="94"/>
      <c r="ER146" s="94"/>
      <c r="ES146" s="94"/>
      <c r="ET146" s="94"/>
      <c r="EU146" s="94"/>
      <c r="EV146" s="94"/>
      <c r="EW146" s="94"/>
      <c r="EX146" s="94"/>
      <c r="EY146" s="94"/>
      <c r="EZ146" s="94"/>
      <c r="FA146" s="94"/>
      <c r="FB146" s="94"/>
      <c r="FC146" s="94"/>
      <c r="FD146" s="94"/>
      <c r="FE146" s="94"/>
      <c r="FF146" s="94"/>
      <c r="FG146" s="94"/>
      <c r="FH146" s="94"/>
      <c r="FI146" s="94"/>
      <c r="FJ146" s="94"/>
      <c r="FK146" s="94"/>
      <c r="FL146" s="94"/>
      <c r="FM146" s="94"/>
      <c r="FN146" s="94"/>
      <c r="FO146" s="94"/>
      <c r="FP146" s="94"/>
      <c r="FQ146" s="94"/>
      <c r="FR146" s="94"/>
      <c r="FS146" s="94"/>
      <c r="FT146" s="94"/>
      <c r="FU146" s="94"/>
      <c r="FV146" s="94"/>
      <c r="FW146" s="94"/>
      <c r="FX146" s="94"/>
      <c r="FY146" s="94"/>
      <c r="FZ146" s="94"/>
      <c r="GA146" s="94"/>
      <c r="GB146" s="94"/>
      <c r="GC146" s="94"/>
      <c r="GD146" s="94"/>
      <c r="GE146" s="94"/>
      <c r="GF146" s="94"/>
      <c r="GG146" s="94"/>
      <c r="GH146" s="94"/>
      <c r="GI146" s="94"/>
      <c r="GJ146" s="94"/>
      <c r="GK146" s="94"/>
      <c r="GL146" s="94"/>
      <c r="GM146" s="94"/>
      <c r="GN146" s="94"/>
      <c r="GO146" s="94"/>
      <c r="GP146" s="94"/>
      <c r="GQ146" s="94"/>
      <c r="GR146" s="94"/>
      <c r="GS146" s="94"/>
      <c r="GT146" s="94"/>
      <c r="GU146" s="94"/>
      <c r="GV146" s="94"/>
      <c r="GW146" s="94"/>
      <c r="GX146" s="94"/>
      <c r="GY146" s="94"/>
      <c r="GZ146" s="94"/>
      <c r="HA146" s="94"/>
      <c r="HB146" s="94"/>
      <c r="HC146" s="94"/>
      <c r="HD146" s="94"/>
      <c r="HE146" s="94"/>
      <c r="HF146" s="94"/>
      <c r="HG146" s="94"/>
      <c r="HH146" s="94"/>
      <c r="HI146" s="94"/>
      <c r="HJ146" s="94"/>
      <c r="HK146" s="94"/>
      <c r="HL146" s="94"/>
      <c r="HM146" s="94"/>
      <c r="HN146" s="94"/>
      <c r="HO146" s="94"/>
      <c r="HP146" s="94"/>
      <c r="HQ146" s="94"/>
      <c r="HR146" s="94"/>
      <c r="HS146" s="94"/>
      <c r="HT146" s="94"/>
      <c r="HU146" s="94"/>
      <c r="HV146" s="94"/>
      <c r="HW146" s="94"/>
      <c r="HX146" s="94"/>
      <c r="HY146" s="94"/>
      <c r="HZ146" s="94"/>
      <c r="IA146" s="94"/>
      <c r="IB146" s="94"/>
      <c r="IC146" s="94"/>
      <c r="ID146" s="94"/>
      <c r="IE146" s="94"/>
      <c r="IF146" s="94"/>
      <c r="IG146" s="94"/>
      <c r="IH146" s="94"/>
      <c r="II146" s="94"/>
      <c r="IJ146" s="94"/>
      <c r="IK146" s="94"/>
      <c r="IL146" s="94"/>
      <c r="IM146" s="94"/>
      <c r="IN146" s="94"/>
      <c r="IO146" s="94"/>
      <c r="IP146" s="94"/>
      <c r="IQ146" s="94"/>
      <c r="IR146" s="94"/>
      <c r="IS146" s="94"/>
      <c r="IT146" s="94"/>
      <c r="IU146" s="94"/>
      <c r="IV146" s="94"/>
    </row>
    <row r="147" spans="1:256" s="87" customFormat="1" ht="25.5" customHeight="1">
      <c r="A147" s="176" t="s">
        <v>402</v>
      </c>
      <c r="B147" s="68" t="s">
        <v>188</v>
      </c>
      <c r="C147" s="95">
        <f t="shared" si="38"/>
        <v>799601.98717419943</v>
      </c>
      <c r="D147" s="87">
        <v>100232.99898661229</v>
      </c>
      <c r="E147" s="87">
        <v>81336.617880563863</v>
      </c>
      <c r="F147" s="87">
        <v>66353.081979044815</v>
      </c>
      <c r="G147" s="87">
        <v>55244.078331299854</v>
      </c>
      <c r="H147" s="87">
        <v>60807.355679139786</v>
      </c>
      <c r="I147" s="87">
        <v>45025.109595841881</v>
      </c>
      <c r="J147" s="87">
        <v>67347.09520530951</v>
      </c>
      <c r="K147" s="87">
        <v>61618.061311985162</v>
      </c>
      <c r="L147" s="87">
        <v>57472.669822602962</v>
      </c>
      <c r="M147" s="87">
        <v>67870.451039692809</v>
      </c>
      <c r="N147" s="87">
        <v>63721.174057263379</v>
      </c>
      <c r="O147" s="178">
        <v>72573.293284843036</v>
      </c>
      <c r="P147" s="158"/>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c r="DJ147" s="94"/>
      <c r="DK147" s="94"/>
      <c r="DL147" s="94"/>
      <c r="DM147" s="94"/>
      <c r="DN147" s="94"/>
      <c r="DO147" s="94"/>
      <c r="DP147" s="94"/>
      <c r="DQ147" s="94"/>
      <c r="DR147" s="94"/>
      <c r="DS147" s="94"/>
      <c r="DT147" s="94"/>
      <c r="DU147" s="94"/>
      <c r="DV147" s="94"/>
      <c r="DW147" s="94"/>
      <c r="DX147" s="94"/>
      <c r="DY147" s="94"/>
      <c r="DZ147" s="94"/>
      <c r="EA147" s="94"/>
      <c r="EB147" s="94"/>
      <c r="EC147" s="94"/>
      <c r="ED147" s="94"/>
      <c r="EE147" s="94"/>
      <c r="EF147" s="94"/>
      <c r="EG147" s="94"/>
      <c r="EH147" s="94"/>
      <c r="EI147" s="94"/>
      <c r="EJ147" s="94"/>
      <c r="EK147" s="94"/>
      <c r="EL147" s="94"/>
      <c r="EM147" s="94"/>
      <c r="EN147" s="94"/>
      <c r="EO147" s="94"/>
      <c r="EP147" s="94"/>
      <c r="EQ147" s="94"/>
      <c r="ER147" s="94"/>
      <c r="ES147" s="94"/>
      <c r="ET147" s="94"/>
      <c r="EU147" s="94"/>
      <c r="EV147" s="94"/>
      <c r="EW147" s="94"/>
      <c r="EX147" s="94"/>
      <c r="EY147" s="94"/>
      <c r="EZ147" s="94"/>
      <c r="FA147" s="94"/>
      <c r="FB147" s="94"/>
      <c r="FC147" s="94"/>
      <c r="FD147" s="94"/>
      <c r="FE147" s="94"/>
      <c r="FF147" s="94"/>
      <c r="FG147" s="94"/>
      <c r="FH147" s="94"/>
      <c r="FI147" s="94"/>
      <c r="FJ147" s="94"/>
      <c r="FK147" s="94"/>
      <c r="FL147" s="94"/>
      <c r="FM147" s="94"/>
      <c r="FN147" s="94"/>
      <c r="FO147" s="94"/>
      <c r="FP147" s="94"/>
      <c r="FQ147" s="94"/>
      <c r="FR147" s="94"/>
      <c r="FS147" s="94"/>
      <c r="FT147" s="94"/>
      <c r="FU147" s="94"/>
      <c r="FV147" s="94"/>
      <c r="FW147" s="94"/>
      <c r="FX147" s="94"/>
      <c r="FY147" s="94"/>
      <c r="FZ147" s="94"/>
      <c r="GA147" s="94"/>
      <c r="GB147" s="94"/>
      <c r="GC147" s="94"/>
      <c r="GD147" s="94"/>
      <c r="GE147" s="94"/>
      <c r="GF147" s="94"/>
      <c r="GG147" s="94"/>
      <c r="GH147" s="94"/>
      <c r="GI147" s="94"/>
      <c r="GJ147" s="94"/>
      <c r="GK147" s="94"/>
      <c r="GL147" s="94"/>
      <c r="GM147" s="94"/>
      <c r="GN147" s="94"/>
      <c r="GO147" s="94"/>
      <c r="GP147" s="94"/>
      <c r="GQ147" s="94"/>
      <c r="GR147" s="94"/>
      <c r="GS147" s="94"/>
      <c r="GT147" s="94"/>
      <c r="GU147" s="94"/>
      <c r="GV147" s="94"/>
      <c r="GW147" s="94"/>
      <c r="GX147" s="94"/>
      <c r="GY147" s="94"/>
      <c r="GZ147" s="94"/>
      <c r="HA147" s="94"/>
      <c r="HB147" s="94"/>
      <c r="HC147" s="94"/>
      <c r="HD147" s="94"/>
      <c r="HE147" s="94"/>
      <c r="HF147" s="94"/>
      <c r="HG147" s="94"/>
      <c r="HH147" s="94"/>
      <c r="HI147" s="94"/>
      <c r="HJ147" s="94"/>
      <c r="HK147" s="94"/>
      <c r="HL147" s="94"/>
      <c r="HM147" s="94"/>
      <c r="HN147" s="94"/>
      <c r="HO147" s="94"/>
      <c r="HP147" s="94"/>
      <c r="HQ147" s="94"/>
      <c r="HR147" s="94"/>
      <c r="HS147" s="94"/>
      <c r="HT147" s="94"/>
      <c r="HU147" s="94"/>
      <c r="HV147" s="94"/>
      <c r="HW147" s="94"/>
      <c r="HX147" s="94"/>
      <c r="HY147" s="94"/>
      <c r="HZ147" s="94"/>
      <c r="IA147" s="94"/>
      <c r="IB147" s="94"/>
      <c r="IC147" s="94"/>
      <c r="ID147" s="94"/>
      <c r="IE147" s="94"/>
      <c r="IF147" s="94"/>
      <c r="IG147" s="94"/>
      <c r="IH147" s="94"/>
      <c r="II147" s="94"/>
      <c r="IJ147" s="94"/>
      <c r="IK147" s="94"/>
      <c r="IL147" s="94"/>
      <c r="IM147" s="94"/>
      <c r="IN147" s="94"/>
      <c r="IO147" s="94"/>
      <c r="IP147" s="94"/>
      <c r="IQ147" s="94"/>
      <c r="IR147" s="94"/>
      <c r="IS147" s="94"/>
      <c r="IT147" s="94"/>
      <c r="IU147" s="94"/>
      <c r="IV147" s="94"/>
    </row>
    <row r="148" spans="1:256" s="109" customFormat="1" ht="25.5" customHeight="1">
      <c r="A148" s="202" t="s">
        <v>403</v>
      </c>
      <c r="B148" s="96" t="s">
        <v>189</v>
      </c>
      <c r="C148" s="66">
        <f t="shared" si="38"/>
        <v>34938152.911046304</v>
      </c>
      <c r="D148" s="86">
        <f>SUM(D149:D151)</f>
        <v>4379623.7396844802</v>
      </c>
      <c r="E148" s="86">
        <f t="shared" ref="E148:O148" si="40">SUM(E149:E151)</f>
        <v>3553957.141628996</v>
      </c>
      <c r="F148" s="86">
        <f t="shared" si="40"/>
        <v>2899260.0837521544</v>
      </c>
      <c r="G148" s="86">
        <f t="shared" si="40"/>
        <v>2413858.5035160515</v>
      </c>
      <c r="H148" s="86">
        <f t="shared" si="40"/>
        <v>2656942.7351502166</v>
      </c>
      <c r="I148" s="86">
        <f t="shared" si="40"/>
        <v>1967346.4912905868</v>
      </c>
      <c r="J148" s="86">
        <f t="shared" si="40"/>
        <v>2942692.9249055022</v>
      </c>
      <c r="K148" s="86">
        <f t="shared" si="40"/>
        <v>2692366.0555277681</v>
      </c>
      <c r="L148" s="86">
        <f t="shared" si="40"/>
        <v>2511235.5380261489</v>
      </c>
      <c r="M148" s="86">
        <f t="shared" si="40"/>
        <v>2965560.6596808899</v>
      </c>
      <c r="N148" s="86">
        <f t="shared" si="40"/>
        <v>2784260.3677760097</v>
      </c>
      <c r="O148" s="182">
        <f t="shared" si="40"/>
        <v>3171048.670107496</v>
      </c>
      <c r="P148" s="16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c r="IE148" s="101"/>
      <c r="IF148" s="101"/>
      <c r="IG148" s="101"/>
      <c r="IH148" s="101"/>
      <c r="II148" s="101"/>
      <c r="IJ148" s="101"/>
      <c r="IK148" s="101"/>
      <c r="IL148" s="101"/>
      <c r="IM148" s="101"/>
      <c r="IN148" s="101"/>
      <c r="IO148" s="101"/>
      <c r="IP148" s="101"/>
      <c r="IQ148" s="101"/>
      <c r="IR148" s="101"/>
      <c r="IS148" s="101"/>
      <c r="IT148" s="101"/>
      <c r="IU148" s="101"/>
      <c r="IV148" s="101"/>
    </row>
    <row r="149" spans="1:256" s="87" customFormat="1" ht="25.5" customHeight="1">
      <c r="A149" s="176" t="s">
        <v>404</v>
      </c>
      <c r="B149" s="68" t="s">
        <v>190</v>
      </c>
      <c r="C149" s="95">
        <f t="shared" si="38"/>
        <v>33550869.949999996</v>
      </c>
      <c r="D149" s="87">
        <v>4205722.8066463973</v>
      </c>
      <c r="E149" s="87">
        <v>3412840.8038699981</v>
      </c>
      <c r="F149" s="87">
        <v>2784139.6844548183</v>
      </c>
      <c r="G149" s="87">
        <v>2318011.857563403</v>
      </c>
      <c r="H149" s="87">
        <v>2551443.9872818287</v>
      </c>
      <c r="I149" s="87">
        <v>1889229.4175920868</v>
      </c>
      <c r="J149" s="87">
        <v>2825847.9455871419</v>
      </c>
      <c r="K149" s="87">
        <v>2585460.7602409008</v>
      </c>
      <c r="L149" s="87">
        <v>2411522.3596578627</v>
      </c>
      <c r="M149" s="87">
        <v>2847807.6753259613</v>
      </c>
      <c r="N149" s="87">
        <v>2673706.2415413926</v>
      </c>
      <c r="O149" s="178">
        <v>3045136.4102382055</v>
      </c>
      <c r="P149" s="158"/>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94"/>
      <c r="FR149" s="94"/>
      <c r="FS149" s="94"/>
      <c r="FT149" s="94"/>
      <c r="FU149" s="94"/>
      <c r="FV149" s="94"/>
      <c r="FW149" s="94"/>
      <c r="FX149" s="94"/>
      <c r="FY149" s="94"/>
      <c r="FZ149" s="94"/>
      <c r="GA149" s="94"/>
      <c r="GB149" s="94"/>
      <c r="GC149" s="94"/>
      <c r="GD149" s="94"/>
      <c r="GE149" s="94"/>
      <c r="GF149" s="94"/>
      <c r="GG149" s="94"/>
      <c r="GH149" s="94"/>
      <c r="GI149" s="94"/>
      <c r="GJ149" s="94"/>
      <c r="GK149" s="94"/>
      <c r="GL149" s="94"/>
      <c r="GM149" s="94"/>
      <c r="GN149" s="94"/>
      <c r="GO149" s="94"/>
      <c r="GP149" s="94"/>
      <c r="GQ149" s="94"/>
      <c r="GR149" s="94"/>
      <c r="GS149" s="94"/>
      <c r="GT149" s="94"/>
      <c r="GU149" s="94"/>
      <c r="GV149" s="94"/>
      <c r="GW149" s="94"/>
      <c r="GX149" s="94"/>
      <c r="GY149" s="94"/>
      <c r="GZ149" s="94"/>
      <c r="HA149" s="94"/>
      <c r="HB149" s="94"/>
      <c r="HC149" s="94"/>
      <c r="HD149" s="94"/>
      <c r="HE149" s="94"/>
      <c r="HF149" s="94"/>
      <c r="HG149" s="94"/>
      <c r="HH149" s="94"/>
      <c r="HI149" s="94"/>
      <c r="HJ149" s="94"/>
      <c r="HK149" s="94"/>
      <c r="HL149" s="94"/>
      <c r="HM149" s="94"/>
      <c r="HN149" s="94"/>
      <c r="HO149" s="94"/>
      <c r="HP149" s="94"/>
      <c r="HQ149" s="94"/>
      <c r="HR149" s="94"/>
      <c r="HS149" s="94"/>
      <c r="HT149" s="94"/>
      <c r="HU149" s="94"/>
      <c r="HV149" s="94"/>
      <c r="HW149" s="94"/>
      <c r="HX149" s="94"/>
      <c r="HY149" s="94"/>
      <c r="HZ149" s="94"/>
      <c r="IA149" s="94"/>
      <c r="IB149" s="94"/>
      <c r="IC149" s="94"/>
      <c r="ID149" s="94"/>
      <c r="IE149" s="94"/>
      <c r="IF149" s="94"/>
      <c r="IG149" s="94"/>
      <c r="IH149" s="94"/>
      <c r="II149" s="94"/>
      <c r="IJ149" s="94"/>
      <c r="IK149" s="94"/>
      <c r="IL149" s="94"/>
      <c r="IM149" s="94"/>
      <c r="IN149" s="94"/>
      <c r="IO149" s="94"/>
      <c r="IP149" s="94"/>
      <c r="IQ149" s="94"/>
      <c r="IR149" s="94"/>
      <c r="IS149" s="94"/>
      <c r="IT149" s="94"/>
      <c r="IU149" s="94"/>
      <c r="IV149" s="94"/>
    </row>
    <row r="150" spans="1:256" s="87" customFormat="1" ht="25.5" customHeight="1">
      <c r="A150" s="176" t="s">
        <v>405</v>
      </c>
      <c r="B150" s="68" t="s">
        <v>191</v>
      </c>
      <c r="C150" s="95">
        <f t="shared" si="38"/>
        <v>0</v>
      </c>
      <c r="D150" s="87">
        <v>0</v>
      </c>
      <c r="E150" s="87">
        <v>0</v>
      </c>
      <c r="F150" s="87">
        <v>0</v>
      </c>
      <c r="G150" s="87">
        <v>0</v>
      </c>
      <c r="H150" s="87">
        <v>0</v>
      </c>
      <c r="I150" s="87">
        <v>0</v>
      </c>
      <c r="J150" s="87">
        <v>0</v>
      </c>
      <c r="K150" s="87">
        <v>0</v>
      </c>
      <c r="L150" s="87">
        <v>0</v>
      </c>
      <c r="M150" s="87">
        <v>0</v>
      </c>
      <c r="N150" s="87">
        <v>0</v>
      </c>
      <c r="O150" s="178">
        <v>0</v>
      </c>
      <c r="P150" s="158"/>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c r="FY150" s="94"/>
      <c r="FZ150" s="94"/>
      <c r="GA150" s="94"/>
      <c r="GB150" s="94"/>
      <c r="GC150" s="94"/>
      <c r="GD150" s="94"/>
      <c r="GE150" s="94"/>
      <c r="GF150" s="94"/>
      <c r="GG150" s="94"/>
      <c r="GH150" s="94"/>
      <c r="GI150" s="94"/>
      <c r="GJ150" s="94"/>
      <c r="GK150" s="94"/>
      <c r="GL150" s="94"/>
      <c r="GM150" s="94"/>
      <c r="GN150" s="94"/>
      <c r="GO150" s="94"/>
      <c r="GP150" s="94"/>
      <c r="GQ150" s="94"/>
      <c r="GR150" s="94"/>
      <c r="GS150" s="94"/>
      <c r="GT150" s="94"/>
      <c r="GU150" s="94"/>
      <c r="GV150" s="94"/>
      <c r="GW150" s="94"/>
      <c r="GX150" s="94"/>
      <c r="GY150" s="94"/>
      <c r="GZ150" s="94"/>
      <c r="HA150" s="94"/>
      <c r="HB150" s="94"/>
      <c r="HC150" s="94"/>
      <c r="HD150" s="94"/>
      <c r="HE150" s="94"/>
      <c r="HF150" s="94"/>
      <c r="HG150" s="94"/>
      <c r="HH150" s="94"/>
      <c r="HI150" s="94"/>
      <c r="HJ150" s="94"/>
      <c r="HK150" s="94"/>
      <c r="HL150" s="94"/>
      <c r="HM150" s="94"/>
      <c r="HN150" s="94"/>
      <c r="HO150" s="94"/>
      <c r="HP150" s="94"/>
      <c r="HQ150" s="94"/>
      <c r="HR150" s="94"/>
      <c r="HS150" s="94"/>
      <c r="HT150" s="94"/>
      <c r="HU150" s="94"/>
      <c r="HV150" s="94"/>
      <c r="HW150" s="94"/>
      <c r="HX150" s="94"/>
      <c r="HY150" s="94"/>
      <c r="HZ150" s="94"/>
      <c r="IA150" s="94"/>
      <c r="IB150" s="94"/>
      <c r="IC150" s="94"/>
      <c r="ID150" s="94"/>
      <c r="IE150" s="94"/>
      <c r="IF150" s="94"/>
      <c r="IG150" s="94"/>
      <c r="IH150" s="94"/>
      <c r="II150" s="94"/>
      <c r="IJ150" s="94"/>
      <c r="IK150" s="94"/>
      <c r="IL150" s="94"/>
      <c r="IM150" s="94"/>
      <c r="IN150" s="94"/>
      <c r="IO150" s="94"/>
      <c r="IP150" s="94"/>
      <c r="IQ150" s="94"/>
      <c r="IR150" s="94"/>
      <c r="IS150" s="94"/>
      <c r="IT150" s="94"/>
      <c r="IU150" s="94"/>
      <c r="IV150" s="94"/>
    </row>
    <row r="151" spans="1:256" s="87" customFormat="1" ht="25.5" customHeight="1">
      <c r="A151" s="176" t="s">
        <v>406</v>
      </c>
      <c r="B151" s="68" t="s">
        <v>192</v>
      </c>
      <c r="C151" s="95">
        <f t="shared" si="38"/>
        <v>1387282.9610463043</v>
      </c>
      <c r="D151" s="87">
        <v>173900.93303808323</v>
      </c>
      <c r="E151" s="87">
        <v>141116.33775899812</v>
      </c>
      <c r="F151" s="87">
        <v>115120.39929733635</v>
      </c>
      <c r="G151" s="87">
        <v>95846.645952648454</v>
      </c>
      <c r="H151" s="87">
        <v>105498.74786838796</v>
      </c>
      <c r="I151" s="87">
        <v>78117.073698499895</v>
      </c>
      <c r="J151" s="87">
        <v>116844.9793183603</v>
      </c>
      <c r="K151" s="87">
        <v>106905.2952868671</v>
      </c>
      <c r="L151" s="87">
        <v>99713.178368286404</v>
      </c>
      <c r="M151" s="87">
        <v>117752.98435492851</v>
      </c>
      <c r="N151" s="87">
        <v>110554.12623461729</v>
      </c>
      <c r="O151" s="178">
        <v>125912.25986929054</v>
      </c>
      <c r="P151" s="158"/>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c r="CM151" s="94"/>
      <c r="CN151" s="94"/>
      <c r="CO151" s="94"/>
      <c r="CP151" s="94"/>
      <c r="CQ151" s="94"/>
      <c r="CR151" s="94"/>
      <c r="CS151" s="94"/>
      <c r="CT151" s="94"/>
      <c r="CU151" s="94"/>
      <c r="CV151" s="94"/>
      <c r="CW151" s="94"/>
      <c r="CX151" s="94"/>
      <c r="CY151" s="94"/>
      <c r="CZ151" s="94"/>
      <c r="DA151" s="94"/>
      <c r="DB151" s="94"/>
      <c r="DC151" s="94"/>
      <c r="DD151" s="94"/>
      <c r="DE151" s="94"/>
      <c r="DF151" s="94"/>
      <c r="DG151" s="94"/>
      <c r="DH151" s="94"/>
      <c r="DI151" s="94"/>
      <c r="DJ151" s="94"/>
      <c r="DK151" s="94"/>
      <c r="DL151" s="94"/>
      <c r="DM151" s="94"/>
      <c r="DN151" s="94"/>
      <c r="DO151" s="94"/>
      <c r="DP151" s="94"/>
      <c r="DQ151" s="94"/>
      <c r="DR151" s="94"/>
      <c r="DS151" s="94"/>
      <c r="DT151" s="94"/>
      <c r="DU151" s="94"/>
      <c r="DV151" s="94"/>
      <c r="DW151" s="94"/>
      <c r="DX151" s="94"/>
      <c r="DY151" s="94"/>
      <c r="DZ151" s="94"/>
      <c r="EA151" s="94"/>
      <c r="EB151" s="94"/>
      <c r="EC151" s="94"/>
      <c r="ED151" s="94"/>
      <c r="EE151" s="94"/>
      <c r="EF151" s="94"/>
      <c r="EG151" s="94"/>
      <c r="EH151" s="94"/>
      <c r="EI151" s="94"/>
      <c r="EJ151" s="94"/>
      <c r="EK151" s="94"/>
      <c r="EL151" s="94"/>
      <c r="EM151" s="94"/>
      <c r="EN151" s="94"/>
      <c r="EO151" s="94"/>
      <c r="EP151" s="94"/>
      <c r="EQ151" s="94"/>
      <c r="ER151" s="94"/>
      <c r="ES151" s="94"/>
      <c r="ET151" s="94"/>
      <c r="EU151" s="94"/>
      <c r="EV151" s="94"/>
      <c r="EW151" s="94"/>
      <c r="EX151" s="94"/>
      <c r="EY151" s="94"/>
      <c r="EZ151" s="94"/>
      <c r="FA151" s="94"/>
      <c r="FB151" s="94"/>
      <c r="FC151" s="94"/>
      <c r="FD151" s="94"/>
      <c r="FE151" s="94"/>
      <c r="FF151" s="94"/>
      <c r="FG151" s="94"/>
      <c r="FH151" s="94"/>
      <c r="FI151" s="94"/>
      <c r="FJ151" s="94"/>
      <c r="FK151" s="94"/>
      <c r="FL151" s="94"/>
      <c r="FM151" s="94"/>
      <c r="FN151" s="94"/>
      <c r="FO151" s="94"/>
      <c r="FP151" s="94"/>
      <c r="FQ151" s="94"/>
      <c r="FR151" s="94"/>
      <c r="FS151" s="94"/>
      <c r="FT151" s="94"/>
      <c r="FU151" s="94"/>
      <c r="FV151" s="94"/>
      <c r="FW151" s="94"/>
      <c r="FX151" s="94"/>
      <c r="FY151" s="94"/>
      <c r="FZ151" s="94"/>
      <c r="GA151" s="94"/>
      <c r="GB151" s="94"/>
      <c r="GC151" s="94"/>
      <c r="GD151" s="94"/>
      <c r="GE151" s="94"/>
      <c r="GF151" s="94"/>
      <c r="GG151" s="94"/>
      <c r="GH151" s="94"/>
      <c r="GI151" s="94"/>
      <c r="GJ151" s="94"/>
      <c r="GK151" s="94"/>
      <c r="GL151" s="94"/>
      <c r="GM151" s="94"/>
      <c r="GN151" s="94"/>
      <c r="GO151" s="94"/>
      <c r="GP151" s="94"/>
      <c r="GQ151" s="94"/>
      <c r="GR151" s="94"/>
      <c r="GS151" s="94"/>
      <c r="GT151" s="94"/>
      <c r="GU151" s="94"/>
      <c r="GV151" s="94"/>
      <c r="GW151" s="94"/>
      <c r="GX151" s="94"/>
      <c r="GY151" s="94"/>
      <c r="GZ151" s="94"/>
      <c r="HA151" s="94"/>
      <c r="HB151" s="94"/>
      <c r="HC151" s="94"/>
      <c r="HD151" s="94"/>
      <c r="HE151" s="94"/>
      <c r="HF151" s="94"/>
      <c r="HG151" s="94"/>
      <c r="HH151" s="94"/>
      <c r="HI151" s="94"/>
      <c r="HJ151" s="94"/>
      <c r="HK151" s="94"/>
      <c r="HL151" s="94"/>
      <c r="HM151" s="94"/>
      <c r="HN151" s="94"/>
      <c r="HO151" s="94"/>
      <c r="HP151" s="94"/>
      <c r="HQ151" s="94"/>
      <c r="HR151" s="94"/>
      <c r="HS151" s="94"/>
      <c r="HT151" s="94"/>
      <c r="HU151" s="94"/>
      <c r="HV151" s="94"/>
      <c r="HW151" s="94"/>
      <c r="HX151" s="94"/>
      <c r="HY151" s="94"/>
      <c r="HZ151" s="94"/>
      <c r="IA151" s="94"/>
      <c r="IB151" s="94"/>
      <c r="IC151" s="94"/>
      <c r="ID151" s="94"/>
      <c r="IE151" s="94"/>
      <c r="IF151" s="94"/>
      <c r="IG151" s="94"/>
      <c r="IH151" s="94"/>
      <c r="II151" s="94"/>
      <c r="IJ151" s="94"/>
      <c r="IK151" s="94"/>
      <c r="IL151" s="94"/>
      <c r="IM151" s="94"/>
      <c r="IN151" s="94"/>
      <c r="IO151" s="94"/>
      <c r="IP151" s="94"/>
      <c r="IQ151" s="94"/>
      <c r="IR151" s="94"/>
      <c r="IS151" s="94"/>
      <c r="IT151" s="94"/>
      <c r="IU151" s="94"/>
      <c r="IV151" s="94"/>
    </row>
    <row r="152" spans="1:256" s="82" customFormat="1" ht="25.5" customHeight="1">
      <c r="A152" s="202" t="s">
        <v>517</v>
      </c>
      <c r="B152" s="96" t="s">
        <v>193</v>
      </c>
      <c r="C152" s="66">
        <f t="shared" si="38"/>
        <v>9459852.4199999981</v>
      </c>
      <c r="D152" s="86">
        <f>SUM(D153:D158)</f>
        <v>1185826.6903241095</v>
      </c>
      <c r="E152" s="86">
        <f t="shared" ref="E152:O152" si="41">SUM(E153:E158)</f>
        <v>962269.24624243169</v>
      </c>
      <c r="F152" s="86">
        <f t="shared" si="41"/>
        <v>785003.50574688881</v>
      </c>
      <c r="G152" s="86">
        <f t="shared" si="41"/>
        <v>653576.19975394569</v>
      </c>
      <c r="H152" s="86">
        <f t="shared" si="41"/>
        <v>719393.67335488298</v>
      </c>
      <c r="I152" s="86">
        <f t="shared" si="41"/>
        <v>532678.6311227585</v>
      </c>
      <c r="J152" s="86">
        <f t="shared" si="41"/>
        <v>796763.3795026096</v>
      </c>
      <c r="K152" s="86">
        <f t="shared" si="41"/>
        <v>728984.88969225448</v>
      </c>
      <c r="L152" s="86">
        <f t="shared" si="41"/>
        <v>679942.00042772794</v>
      </c>
      <c r="M152" s="86">
        <f t="shared" si="41"/>
        <v>802955.04615154909</v>
      </c>
      <c r="N152" s="86">
        <f t="shared" si="41"/>
        <v>753866.18877864443</v>
      </c>
      <c r="O152" s="182">
        <f t="shared" si="41"/>
        <v>858592.96890219674</v>
      </c>
      <c r="P152" s="153"/>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c r="EJ152" s="81"/>
      <c r="EK152" s="81"/>
      <c r="EL152" s="81"/>
      <c r="EM152" s="81"/>
      <c r="EN152" s="81"/>
      <c r="EO152" s="81"/>
      <c r="EP152" s="81"/>
      <c r="EQ152" s="81"/>
      <c r="ER152" s="81"/>
      <c r="ES152" s="81"/>
      <c r="ET152" s="81"/>
      <c r="EU152" s="81"/>
      <c r="EV152" s="81"/>
      <c r="EW152" s="81"/>
      <c r="EX152" s="81"/>
      <c r="EY152" s="81"/>
      <c r="EZ152" s="81"/>
      <c r="FA152" s="81"/>
      <c r="FB152" s="81"/>
      <c r="FC152" s="81"/>
      <c r="FD152" s="81"/>
      <c r="FE152" s="81"/>
      <c r="FF152" s="81"/>
      <c r="FG152" s="81"/>
      <c r="FH152" s="81"/>
      <c r="FI152" s="81"/>
      <c r="FJ152" s="81"/>
      <c r="FK152" s="81"/>
      <c r="FL152" s="81"/>
      <c r="FM152" s="81"/>
      <c r="FN152" s="81"/>
      <c r="FO152" s="81"/>
      <c r="FP152" s="81"/>
      <c r="FQ152" s="81"/>
      <c r="FR152" s="81"/>
      <c r="FS152" s="81"/>
      <c r="FT152" s="81"/>
      <c r="FU152" s="81"/>
      <c r="FV152" s="81"/>
      <c r="FW152" s="81"/>
      <c r="FX152" s="81"/>
      <c r="FY152" s="81"/>
      <c r="FZ152" s="81"/>
      <c r="GA152" s="81"/>
      <c r="GB152" s="81"/>
      <c r="GC152" s="81"/>
      <c r="GD152" s="81"/>
      <c r="GE152" s="81"/>
      <c r="GF152" s="81"/>
      <c r="GG152" s="81"/>
      <c r="GH152" s="81"/>
      <c r="GI152" s="81"/>
      <c r="GJ152" s="81"/>
      <c r="GK152" s="81"/>
      <c r="GL152" s="81"/>
      <c r="GM152" s="81"/>
      <c r="GN152" s="81"/>
      <c r="GO152" s="81"/>
      <c r="GP152" s="81"/>
      <c r="GQ152" s="81"/>
      <c r="GR152" s="81"/>
      <c r="GS152" s="81"/>
      <c r="GT152" s="81"/>
      <c r="GU152" s="81"/>
      <c r="GV152" s="81"/>
      <c r="GW152" s="81"/>
      <c r="GX152" s="81"/>
      <c r="GY152" s="81"/>
      <c r="GZ152" s="81"/>
      <c r="HA152" s="81"/>
      <c r="HB152" s="81"/>
      <c r="HC152" s="81"/>
      <c r="HD152" s="81"/>
      <c r="HE152" s="81"/>
      <c r="HF152" s="81"/>
      <c r="HG152" s="81"/>
      <c r="HH152" s="81"/>
      <c r="HI152" s="81"/>
      <c r="HJ152" s="81"/>
      <c r="HK152" s="81"/>
      <c r="HL152" s="81"/>
      <c r="HM152" s="81"/>
      <c r="HN152" s="81"/>
      <c r="HO152" s="81"/>
      <c r="HP152" s="81"/>
      <c r="HQ152" s="81"/>
      <c r="HR152" s="81"/>
      <c r="HS152" s="81"/>
      <c r="HT152" s="81"/>
      <c r="HU152" s="81"/>
      <c r="HV152" s="81"/>
      <c r="HW152" s="81"/>
      <c r="HX152" s="81"/>
      <c r="HY152" s="81"/>
      <c r="HZ152" s="81"/>
      <c r="IA152" s="81"/>
      <c r="IB152" s="81"/>
      <c r="IC152" s="81"/>
      <c r="ID152" s="81"/>
      <c r="IE152" s="81"/>
      <c r="IF152" s="81"/>
      <c r="IG152" s="81"/>
      <c r="IH152" s="81"/>
      <c r="II152" s="81"/>
      <c r="IJ152" s="81"/>
      <c r="IK152" s="81"/>
      <c r="IL152" s="81"/>
      <c r="IM152" s="81"/>
      <c r="IN152" s="81"/>
      <c r="IO152" s="81"/>
      <c r="IP152" s="81"/>
      <c r="IQ152" s="81"/>
      <c r="IR152" s="81"/>
      <c r="IS152" s="81"/>
      <c r="IT152" s="81"/>
      <c r="IU152" s="81"/>
      <c r="IV152" s="81"/>
    </row>
    <row r="153" spans="1:256" s="87" customFormat="1" ht="25.5" customHeight="1">
      <c r="A153" s="176" t="s">
        <v>518</v>
      </c>
      <c r="B153" s="68" t="s">
        <v>194</v>
      </c>
      <c r="C153" s="95">
        <f t="shared" si="38"/>
        <v>29109.676732340798</v>
      </c>
      <c r="D153" s="87">
        <v>3649.0031856032297</v>
      </c>
      <c r="E153" s="87">
        <v>2961.0764992875465</v>
      </c>
      <c r="F153" s="87">
        <v>2415.5977568671378</v>
      </c>
      <c r="G153" s="87">
        <v>2011.1721673972111</v>
      </c>
      <c r="H153" s="87">
        <v>2213.7044369083096</v>
      </c>
      <c r="I153" s="87">
        <v>1639.1484841165532</v>
      </c>
      <c r="J153" s="87">
        <v>2451.7850152136239</v>
      </c>
      <c r="K153" s="87">
        <v>2243.218344171868</v>
      </c>
      <c r="L153" s="87">
        <v>2092.3045043859456</v>
      </c>
      <c r="M153" s="87">
        <v>2470.8378932695209</v>
      </c>
      <c r="N153" s="87">
        <v>2319.7826013006807</v>
      </c>
      <c r="O153" s="178">
        <v>2642.0458438191654</v>
      </c>
      <c r="P153" s="158"/>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c r="DI153" s="94"/>
      <c r="DJ153" s="94"/>
      <c r="DK153" s="94"/>
      <c r="DL153" s="94"/>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4"/>
      <c r="FG153" s="94"/>
      <c r="FH153" s="94"/>
      <c r="FI153" s="94"/>
      <c r="FJ153" s="94"/>
      <c r="FK153" s="94"/>
      <c r="FL153" s="94"/>
      <c r="FM153" s="94"/>
      <c r="FN153" s="94"/>
      <c r="FO153" s="94"/>
      <c r="FP153" s="94"/>
      <c r="FQ153" s="94"/>
      <c r="FR153" s="94"/>
      <c r="FS153" s="94"/>
      <c r="FT153" s="94"/>
      <c r="FU153" s="94"/>
      <c r="FV153" s="94"/>
      <c r="FW153" s="94"/>
      <c r="FX153" s="94"/>
      <c r="FY153" s="94"/>
      <c r="FZ153" s="94"/>
      <c r="GA153" s="94"/>
      <c r="GB153" s="94"/>
      <c r="GC153" s="94"/>
      <c r="GD153" s="94"/>
      <c r="GE153" s="94"/>
      <c r="GF153" s="94"/>
      <c r="GG153" s="94"/>
      <c r="GH153" s="94"/>
      <c r="GI153" s="94"/>
      <c r="GJ153" s="94"/>
      <c r="GK153" s="94"/>
      <c r="GL153" s="94"/>
      <c r="GM153" s="94"/>
      <c r="GN153" s="94"/>
      <c r="GO153" s="94"/>
      <c r="GP153" s="94"/>
      <c r="GQ153" s="94"/>
      <c r="GR153" s="94"/>
      <c r="GS153" s="94"/>
      <c r="GT153" s="94"/>
      <c r="GU153" s="94"/>
      <c r="GV153" s="94"/>
      <c r="GW153" s="94"/>
      <c r="GX153" s="94"/>
      <c r="GY153" s="94"/>
      <c r="GZ153" s="94"/>
      <c r="HA153" s="94"/>
      <c r="HB153" s="94"/>
      <c r="HC153" s="94"/>
      <c r="HD153" s="94"/>
      <c r="HE153" s="94"/>
      <c r="HF153" s="94"/>
      <c r="HG153" s="94"/>
      <c r="HH153" s="94"/>
      <c r="HI153" s="94"/>
      <c r="HJ153" s="94"/>
      <c r="HK153" s="94"/>
      <c r="HL153" s="94"/>
      <c r="HM153" s="94"/>
      <c r="HN153" s="94"/>
      <c r="HO153" s="94"/>
      <c r="HP153" s="94"/>
      <c r="HQ153" s="94"/>
      <c r="HR153" s="94"/>
      <c r="HS153" s="94"/>
      <c r="HT153" s="94"/>
      <c r="HU153" s="94"/>
      <c r="HV153" s="94"/>
      <c r="HW153" s="94"/>
      <c r="HX153" s="94"/>
      <c r="HY153" s="94"/>
      <c r="HZ153" s="94"/>
      <c r="IA153" s="94"/>
      <c r="IB153" s="94"/>
      <c r="IC153" s="94"/>
      <c r="ID153" s="94"/>
      <c r="IE153" s="94"/>
      <c r="IF153" s="94"/>
      <c r="IG153" s="94"/>
      <c r="IH153" s="94"/>
      <c r="II153" s="94"/>
      <c r="IJ153" s="94"/>
      <c r="IK153" s="94"/>
      <c r="IL153" s="94"/>
      <c r="IM153" s="94"/>
      <c r="IN153" s="94"/>
      <c r="IO153" s="94"/>
      <c r="IP153" s="94"/>
      <c r="IQ153" s="94"/>
      <c r="IR153" s="94"/>
      <c r="IS153" s="94"/>
      <c r="IT153" s="94"/>
      <c r="IU153" s="94"/>
      <c r="IV153" s="94"/>
    </row>
    <row r="154" spans="1:256" s="87" customFormat="1" ht="25.5" customHeight="1">
      <c r="A154" s="176" t="s">
        <v>519</v>
      </c>
      <c r="B154" s="68" t="s">
        <v>195</v>
      </c>
      <c r="C154" s="95">
        <f t="shared" si="38"/>
        <v>782899.55773750762</v>
      </c>
      <c r="D154" s="87">
        <v>98139.28909137017</v>
      </c>
      <c r="E154" s="87">
        <v>79637.623702760116</v>
      </c>
      <c r="F154" s="87">
        <v>64967.070328950475</v>
      </c>
      <c r="G154" s="87">
        <v>54090.116316542393</v>
      </c>
      <c r="H154" s="87">
        <v>59537.185539803468</v>
      </c>
      <c r="I154" s="87">
        <v>44084.605785237887</v>
      </c>
      <c r="J154" s="87">
        <v>65940.320180389783</v>
      </c>
      <c r="K154" s="87">
        <v>60330.956805496535</v>
      </c>
      <c r="L154" s="87">
        <v>56272.156032432526</v>
      </c>
      <c r="M154" s="87">
        <v>66452.743933519814</v>
      </c>
      <c r="N154" s="87">
        <v>62390.138829254713</v>
      </c>
      <c r="O154" s="178">
        <v>71057.351191749738</v>
      </c>
      <c r="P154" s="158"/>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94"/>
      <c r="FR154" s="94"/>
      <c r="FS154" s="94"/>
      <c r="FT154" s="94"/>
      <c r="FU154" s="94"/>
      <c r="FV154" s="94"/>
      <c r="FW154" s="94"/>
      <c r="FX154" s="94"/>
      <c r="FY154" s="94"/>
      <c r="FZ154" s="94"/>
      <c r="GA154" s="94"/>
      <c r="GB154" s="94"/>
      <c r="GC154" s="94"/>
      <c r="GD154" s="94"/>
      <c r="GE154" s="94"/>
      <c r="GF154" s="94"/>
      <c r="GG154" s="94"/>
      <c r="GH154" s="94"/>
      <c r="GI154" s="94"/>
      <c r="GJ154" s="94"/>
      <c r="GK154" s="94"/>
      <c r="GL154" s="94"/>
      <c r="GM154" s="94"/>
      <c r="GN154" s="94"/>
      <c r="GO154" s="94"/>
      <c r="GP154" s="94"/>
      <c r="GQ154" s="94"/>
      <c r="GR154" s="94"/>
      <c r="GS154" s="94"/>
      <c r="GT154" s="94"/>
      <c r="GU154" s="94"/>
      <c r="GV154" s="94"/>
      <c r="GW154" s="94"/>
      <c r="GX154" s="94"/>
      <c r="GY154" s="94"/>
      <c r="GZ154" s="94"/>
      <c r="HA154" s="94"/>
      <c r="HB154" s="94"/>
      <c r="HC154" s="94"/>
      <c r="HD154" s="94"/>
      <c r="HE154" s="94"/>
      <c r="HF154" s="94"/>
      <c r="HG154" s="94"/>
      <c r="HH154" s="94"/>
      <c r="HI154" s="94"/>
      <c r="HJ154" s="94"/>
      <c r="HK154" s="94"/>
      <c r="HL154" s="94"/>
      <c r="HM154" s="94"/>
      <c r="HN154" s="94"/>
      <c r="HO154" s="94"/>
      <c r="HP154" s="94"/>
      <c r="HQ154" s="94"/>
      <c r="HR154" s="94"/>
      <c r="HS154" s="94"/>
      <c r="HT154" s="94"/>
      <c r="HU154" s="94"/>
      <c r="HV154" s="94"/>
      <c r="HW154" s="94"/>
      <c r="HX154" s="94"/>
      <c r="HY154" s="94"/>
      <c r="HZ154" s="94"/>
      <c r="IA154" s="94"/>
      <c r="IB154" s="94"/>
      <c r="IC154" s="94"/>
      <c r="ID154" s="94"/>
      <c r="IE154" s="94"/>
      <c r="IF154" s="94"/>
      <c r="IG154" s="94"/>
      <c r="IH154" s="94"/>
      <c r="II154" s="94"/>
      <c r="IJ154" s="94"/>
      <c r="IK154" s="94"/>
      <c r="IL154" s="94"/>
      <c r="IM154" s="94"/>
      <c r="IN154" s="94"/>
      <c r="IO154" s="94"/>
      <c r="IP154" s="94"/>
      <c r="IQ154" s="94"/>
      <c r="IR154" s="94"/>
      <c r="IS154" s="94"/>
      <c r="IT154" s="94"/>
      <c r="IU154" s="94"/>
      <c r="IV154" s="94"/>
    </row>
    <row r="155" spans="1:256" s="87" customFormat="1" ht="25.5" customHeight="1">
      <c r="A155" s="176" t="s">
        <v>520</v>
      </c>
      <c r="B155" s="68" t="s">
        <v>196</v>
      </c>
      <c r="C155" s="95">
        <f t="shared" si="38"/>
        <v>277520.63553015166</v>
      </c>
      <c r="D155" s="87">
        <v>34788.214669353503</v>
      </c>
      <c r="E155" s="87">
        <v>28229.782126804006</v>
      </c>
      <c r="F155" s="87">
        <v>23029.394343159711</v>
      </c>
      <c r="G155" s="87">
        <v>19173.753909693274</v>
      </c>
      <c r="H155" s="87">
        <v>21104.619877972415</v>
      </c>
      <c r="I155" s="87">
        <v>15627.020980790225</v>
      </c>
      <c r="J155" s="87">
        <v>23374.389961859015</v>
      </c>
      <c r="K155" s="87">
        <v>21385.994294324515</v>
      </c>
      <c r="L155" s="87">
        <v>19947.238889625904</v>
      </c>
      <c r="M155" s="87">
        <v>23556.032886834419</v>
      </c>
      <c r="N155" s="87">
        <v>22115.928930585014</v>
      </c>
      <c r="O155" s="178">
        <v>25188.264659149663</v>
      </c>
      <c r="P155" s="158"/>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c r="CY155" s="94"/>
      <c r="CZ155" s="94"/>
      <c r="DA155" s="94"/>
      <c r="DB155" s="94"/>
      <c r="DC155" s="94"/>
      <c r="DD155" s="94"/>
      <c r="DE155" s="94"/>
      <c r="DF155" s="94"/>
      <c r="DG155" s="94"/>
      <c r="DH155" s="94"/>
      <c r="DI155" s="94"/>
      <c r="DJ155" s="94"/>
      <c r="DK155" s="94"/>
      <c r="DL155" s="94"/>
      <c r="DM155" s="94"/>
      <c r="DN155" s="94"/>
      <c r="DO155" s="94"/>
      <c r="DP155" s="94"/>
      <c r="DQ155" s="94"/>
      <c r="DR155" s="94"/>
      <c r="DS155" s="94"/>
      <c r="DT155" s="94"/>
      <c r="DU155" s="94"/>
      <c r="DV155" s="94"/>
      <c r="DW155" s="94"/>
      <c r="DX155" s="94"/>
      <c r="DY155" s="94"/>
      <c r="DZ155" s="94"/>
      <c r="EA155" s="94"/>
      <c r="EB155" s="94"/>
      <c r="EC155" s="94"/>
      <c r="ED155" s="94"/>
      <c r="EE155" s="94"/>
      <c r="EF155" s="94"/>
      <c r="EG155" s="94"/>
      <c r="EH155" s="94"/>
      <c r="EI155" s="94"/>
      <c r="EJ155" s="94"/>
      <c r="EK155" s="94"/>
      <c r="EL155" s="94"/>
      <c r="EM155" s="94"/>
      <c r="EN155" s="94"/>
      <c r="EO155" s="94"/>
      <c r="EP155" s="94"/>
      <c r="EQ155" s="94"/>
      <c r="ER155" s="94"/>
      <c r="ES155" s="94"/>
      <c r="ET155" s="94"/>
      <c r="EU155" s="94"/>
      <c r="EV155" s="94"/>
      <c r="EW155" s="94"/>
      <c r="EX155" s="94"/>
      <c r="EY155" s="94"/>
      <c r="EZ155" s="94"/>
      <c r="FA155" s="94"/>
      <c r="FB155" s="94"/>
      <c r="FC155" s="94"/>
      <c r="FD155" s="94"/>
      <c r="FE155" s="94"/>
      <c r="FF155" s="94"/>
      <c r="FG155" s="94"/>
      <c r="FH155" s="94"/>
      <c r="FI155" s="94"/>
      <c r="FJ155" s="94"/>
      <c r="FK155" s="94"/>
      <c r="FL155" s="94"/>
      <c r="FM155" s="94"/>
      <c r="FN155" s="94"/>
      <c r="FO155" s="94"/>
      <c r="FP155" s="94"/>
      <c r="FQ155" s="94"/>
      <c r="FR155" s="94"/>
      <c r="FS155" s="94"/>
      <c r="FT155" s="94"/>
      <c r="FU155" s="94"/>
      <c r="FV155" s="94"/>
      <c r="FW155" s="94"/>
      <c r="FX155" s="94"/>
      <c r="FY155" s="94"/>
      <c r="FZ155" s="94"/>
      <c r="GA155" s="94"/>
      <c r="GB155" s="94"/>
      <c r="GC155" s="94"/>
      <c r="GD155" s="94"/>
      <c r="GE155" s="94"/>
      <c r="GF155" s="94"/>
      <c r="GG155" s="94"/>
      <c r="GH155" s="94"/>
      <c r="GI155" s="94"/>
      <c r="GJ155" s="94"/>
      <c r="GK155" s="94"/>
      <c r="GL155" s="94"/>
      <c r="GM155" s="94"/>
      <c r="GN155" s="94"/>
      <c r="GO155" s="94"/>
      <c r="GP155" s="94"/>
      <c r="GQ155" s="94"/>
      <c r="GR155" s="94"/>
      <c r="GS155" s="94"/>
      <c r="GT155" s="94"/>
      <c r="GU155" s="94"/>
      <c r="GV155" s="94"/>
      <c r="GW155" s="94"/>
      <c r="GX155" s="94"/>
      <c r="GY155" s="94"/>
      <c r="GZ155" s="94"/>
      <c r="HA155" s="94"/>
      <c r="HB155" s="94"/>
      <c r="HC155" s="94"/>
      <c r="HD155" s="94"/>
      <c r="HE155" s="94"/>
      <c r="HF155" s="94"/>
      <c r="HG155" s="94"/>
      <c r="HH155" s="94"/>
      <c r="HI155" s="94"/>
      <c r="HJ155" s="94"/>
      <c r="HK155" s="94"/>
      <c r="HL155" s="94"/>
      <c r="HM155" s="94"/>
      <c r="HN155" s="94"/>
      <c r="HO155" s="94"/>
      <c r="HP155" s="94"/>
      <c r="HQ155" s="94"/>
      <c r="HR155" s="94"/>
      <c r="HS155" s="94"/>
      <c r="HT155" s="94"/>
      <c r="HU155" s="94"/>
      <c r="HV155" s="94"/>
      <c r="HW155" s="94"/>
      <c r="HX155" s="94"/>
      <c r="HY155" s="94"/>
      <c r="HZ155" s="94"/>
      <c r="IA155" s="94"/>
      <c r="IB155" s="94"/>
      <c r="IC155" s="94"/>
      <c r="ID155" s="94"/>
      <c r="IE155" s="94"/>
      <c r="IF155" s="94"/>
      <c r="IG155" s="94"/>
      <c r="IH155" s="94"/>
      <c r="II155" s="94"/>
      <c r="IJ155" s="94"/>
      <c r="IK155" s="94"/>
      <c r="IL155" s="94"/>
      <c r="IM155" s="94"/>
      <c r="IN155" s="94"/>
      <c r="IO155" s="94"/>
      <c r="IP155" s="94"/>
      <c r="IQ155" s="94"/>
      <c r="IR155" s="94"/>
      <c r="IS155" s="94"/>
      <c r="IT155" s="94"/>
      <c r="IU155" s="94"/>
      <c r="IV155" s="94"/>
    </row>
    <row r="156" spans="1:256" s="87" customFormat="1" ht="25.5" customHeight="1">
      <c r="A156" s="176" t="s">
        <v>521</v>
      </c>
      <c r="B156" s="68" t="s">
        <v>197</v>
      </c>
      <c r="C156" s="95">
        <f t="shared" si="38"/>
        <v>0</v>
      </c>
      <c r="D156" s="87">
        <v>0</v>
      </c>
      <c r="E156" s="87">
        <v>0</v>
      </c>
      <c r="F156" s="87">
        <v>0</v>
      </c>
      <c r="G156" s="87">
        <v>0</v>
      </c>
      <c r="H156" s="87">
        <v>0</v>
      </c>
      <c r="I156" s="87">
        <v>0</v>
      </c>
      <c r="J156" s="87">
        <v>0</v>
      </c>
      <c r="K156" s="87">
        <v>0</v>
      </c>
      <c r="L156" s="87">
        <v>0</v>
      </c>
      <c r="M156" s="87">
        <v>0</v>
      </c>
      <c r="N156" s="87">
        <v>0</v>
      </c>
      <c r="O156" s="178">
        <v>0</v>
      </c>
      <c r="P156" s="158"/>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c r="CY156" s="94"/>
      <c r="CZ156" s="94"/>
      <c r="DA156" s="94"/>
      <c r="DB156" s="94"/>
      <c r="DC156" s="94"/>
      <c r="DD156" s="94"/>
      <c r="DE156" s="94"/>
      <c r="DF156" s="94"/>
      <c r="DG156" s="94"/>
      <c r="DH156" s="94"/>
      <c r="DI156" s="94"/>
      <c r="DJ156" s="94"/>
      <c r="DK156" s="94"/>
      <c r="DL156" s="94"/>
      <c r="DM156" s="94"/>
      <c r="DN156" s="94"/>
      <c r="DO156" s="94"/>
      <c r="DP156" s="94"/>
      <c r="DQ156" s="94"/>
      <c r="DR156" s="94"/>
      <c r="DS156" s="94"/>
      <c r="DT156" s="94"/>
      <c r="DU156" s="94"/>
      <c r="DV156" s="94"/>
      <c r="DW156" s="94"/>
      <c r="DX156" s="94"/>
      <c r="DY156" s="94"/>
      <c r="DZ156" s="94"/>
      <c r="EA156" s="94"/>
      <c r="EB156" s="94"/>
      <c r="EC156" s="94"/>
      <c r="ED156" s="94"/>
      <c r="EE156" s="94"/>
      <c r="EF156" s="94"/>
      <c r="EG156" s="94"/>
      <c r="EH156" s="94"/>
      <c r="EI156" s="94"/>
      <c r="EJ156" s="94"/>
      <c r="EK156" s="94"/>
      <c r="EL156" s="94"/>
      <c r="EM156" s="94"/>
      <c r="EN156" s="94"/>
      <c r="EO156" s="94"/>
      <c r="EP156" s="94"/>
      <c r="EQ156" s="94"/>
      <c r="ER156" s="94"/>
      <c r="ES156" s="94"/>
      <c r="ET156" s="94"/>
      <c r="EU156" s="94"/>
      <c r="EV156" s="94"/>
      <c r="EW156" s="94"/>
      <c r="EX156" s="94"/>
      <c r="EY156" s="94"/>
      <c r="EZ156" s="94"/>
      <c r="FA156" s="94"/>
      <c r="FB156" s="94"/>
      <c r="FC156" s="94"/>
      <c r="FD156" s="94"/>
      <c r="FE156" s="94"/>
      <c r="FF156" s="94"/>
      <c r="FG156" s="94"/>
      <c r="FH156" s="94"/>
      <c r="FI156" s="94"/>
      <c r="FJ156" s="94"/>
      <c r="FK156" s="94"/>
      <c r="FL156" s="94"/>
      <c r="FM156" s="94"/>
      <c r="FN156" s="94"/>
      <c r="FO156" s="94"/>
      <c r="FP156" s="94"/>
      <c r="FQ156" s="94"/>
      <c r="FR156" s="94"/>
      <c r="FS156" s="94"/>
      <c r="FT156" s="94"/>
      <c r="FU156" s="94"/>
      <c r="FV156" s="94"/>
      <c r="FW156" s="94"/>
      <c r="FX156" s="94"/>
      <c r="FY156" s="94"/>
      <c r="FZ156" s="94"/>
      <c r="GA156" s="94"/>
      <c r="GB156" s="94"/>
      <c r="GC156" s="94"/>
      <c r="GD156" s="94"/>
      <c r="GE156" s="94"/>
      <c r="GF156" s="94"/>
      <c r="GG156" s="94"/>
      <c r="GH156" s="94"/>
      <c r="GI156" s="94"/>
      <c r="GJ156" s="94"/>
      <c r="GK156" s="94"/>
      <c r="GL156" s="94"/>
      <c r="GM156" s="94"/>
      <c r="GN156" s="94"/>
      <c r="GO156" s="94"/>
      <c r="GP156" s="94"/>
      <c r="GQ156" s="94"/>
      <c r="GR156" s="94"/>
      <c r="GS156" s="94"/>
      <c r="GT156" s="94"/>
      <c r="GU156" s="94"/>
      <c r="GV156" s="94"/>
      <c r="GW156" s="94"/>
      <c r="GX156" s="94"/>
      <c r="GY156" s="94"/>
      <c r="GZ156" s="94"/>
      <c r="HA156" s="94"/>
      <c r="HB156" s="94"/>
      <c r="HC156" s="94"/>
      <c r="HD156" s="94"/>
      <c r="HE156" s="94"/>
      <c r="HF156" s="94"/>
      <c r="HG156" s="94"/>
      <c r="HH156" s="94"/>
      <c r="HI156" s="94"/>
      <c r="HJ156" s="94"/>
      <c r="HK156" s="94"/>
      <c r="HL156" s="94"/>
      <c r="HM156" s="94"/>
      <c r="HN156" s="94"/>
      <c r="HO156" s="94"/>
      <c r="HP156" s="94"/>
      <c r="HQ156" s="94"/>
      <c r="HR156" s="94"/>
      <c r="HS156" s="94"/>
      <c r="HT156" s="94"/>
      <c r="HU156" s="94"/>
      <c r="HV156" s="94"/>
      <c r="HW156" s="94"/>
      <c r="HX156" s="94"/>
      <c r="HY156" s="94"/>
      <c r="HZ156" s="94"/>
      <c r="IA156" s="94"/>
      <c r="IB156" s="94"/>
      <c r="IC156" s="94"/>
      <c r="ID156" s="94"/>
      <c r="IE156" s="94"/>
      <c r="IF156" s="94"/>
      <c r="IG156" s="94"/>
      <c r="IH156" s="94"/>
      <c r="II156" s="94"/>
      <c r="IJ156" s="94"/>
      <c r="IK156" s="94"/>
      <c r="IL156" s="94"/>
      <c r="IM156" s="94"/>
      <c r="IN156" s="94"/>
      <c r="IO156" s="94"/>
      <c r="IP156" s="94"/>
      <c r="IQ156" s="94"/>
      <c r="IR156" s="94"/>
      <c r="IS156" s="94"/>
      <c r="IT156" s="94"/>
      <c r="IU156" s="94"/>
      <c r="IV156" s="94"/>
    </row>
    <row r="157" spans="1:256" s="87" customFormat="1" ht="25.5" customHeight="1">
      <c r="A157" s="176" t="s">
        <v>522</v>
      </c>
      <c r="B157" s="68" t="s">
        <v>198</v>
      </c>
      <c r="C157" s="95">
        <f t="shared" si="38"/>
        <v>0</v>
      </c>
      <c r="D157" s="87">
        <v>0</v>
      </c>
      <c r="E157" s="87">
        <v>0</v>
      </c>
      <c r="F157" s="87">
        <v>0</v>
      </c>
      <c r="G157" s="87">
        <v>0</v>
      </c>
      <c r="H157" s="87">
        <v>0</v>
      </c>
      <c r="I157" s="87">
        <v>0</v>
      </c>
      <c r="J157" s="87">
        <v>0</v>
      </c>
      <c r="K157" s="87">
        <v>0</v>
      </c>
      <c r="L157" s="87">
        <v>0</v>
      </c>
      <c r="M157" s="87">
        <v>0</v>
      </c>
      <c r="N157" s="87">
        <v>0</v>
      </c>
      <c r="O157" s="178">
        <v>0</v>
      </c>
      <c r="P157" s="158"/>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c r="CW157" s="94"/>
      <c r="CX157" s="94"/>
      <c r="CY157" s="94"/>
      <c r="CZ157" s="94"/>
      <c r="DA157" s="94"/>
      <c r="DB157" s="94"/>
      <c r="DC157" s="94"/>
      <c r="DD157" s="94"/>
      <c r="DE157" s="94"/>
      <c r="DF157" s="94"/>
      <c r="DG157" s="94"/>
      <c r="DH157" s="94"/>
      <c r="DI157" s="94"/>
      <c r="DJ157" s="94"/>
      <c r="DK157" s="94"/>
      <c r="DL157" s="94"/>
      <c r="DM157" s="94"/>
      <c r="DN157" s="94"/>
      <c r="DO157" s="94"/>
      <c r="DP157" s="94"/>
      <c r="DQ157" s="94"/>
      <c r="DR157" s="94"/>
      <c r="DS157" s="94"/>
      <c r="DT157" s="94"/>
      <c r="DU157" s="94"/>
      <c r="DV157" s="94"/>
      <c r="DW157" s="94"/>
      <c r="DX157" s="94"/>
      <c r="DY157" s="94"/>
      <c r="DZ157" s="94"/>
      <c r="EA157" s="94"/>
      <c r="EB157" s="94"/>
      <c r="EC157" s="94"/>
      <c r="ED157" s="94"/>
      <c r="EE157" s="94"/>
      <c r="EF157" s="94"/>
      <c r="EG157" s="94"/>
      <c r="EH157" s="94"/>
      <c r="EI157" s="94"/>
      <c r="EJ157" s="94"/>
      <c r="EK157" s="94"/>
      <c r="EL157" s="94"/>
      <c r="EM157" s="94"/>
      <c r="EN157" s="94"/>
      <c r="EO157" s="94"/>
      <c r="EP157" s="94"/>
      <c r="EQ157" s="94"/>
      <c r="ER157" s="94"/>
      <c r="ES157" s="94"/>
      <c r="ET157" s="94"/>
      <c r="EU157" s="94"/>
      <c r="EV157" s="94"/>
      <c r="EW157" s="94"/>
      <c r="EX157" s="94"/>
      <c r="EY157" s="94"/>
      <c r="EZ157" s="94"/>
      <c r="FA157" s="94"/>
      <c r="FB157" s="94"/>
      <c r="FC157" s="94"/>
      <c r="FD157" s="94"/>
      <c r="FE157" s="94"/>
      <c r="FF157" s="94"/>
      <c r="FG157" s="94"/>
      <c r="FH157" s="94"/>
      <c r="FI157" s="94"/>
      <c r="FJ157" s="94"/>
      <c r="FK157" s="94"/>
      <c r="FL157" s="94"/>
      <c r="FM157" s="94"/>
      <c r="FN157" s="94"/>
      <c r="FO157" s="94"/>
      <c r="FP157" s="94"/>
      <c r="FQ157" s="94"/>
      <c r="FR157" s="94"/>
      <c r="FS157" s="94"/>
      <c r="FT157" s="94"/>
      <c r="FU157" s="94"/>
      <c r="FV157" s="94"/>
      <c r="FW157" s="94"/>
      <c r="FX157" s="94"/>
      <c r="FY157" s="94"/>
      <c r="FZ157" s="94"/>
      <c r="GA157" s="94"/>
      <c r="GB157" s="94"/>
      <c r="GC157" s="94"/>
      <c r="GD157" s="94"/>
      <c r="GE157" s="94"/>
      <c r="GF157" s="94"/>
      <c r="GG157" s="94"/>
      <c r="GH157" s="94"/>
      <c r="GI157" s="94"/>
      <c r="GJ157" s="94"/>
      <c r="GK157" s="94"/>
      <c r="GL157" s="94"/>
      <c r="GM157" s="94"/>
      <c r="GN157" s="94"/>
      <c r="GO157" s="94"/>
      <c r="GP157" s="94"/>
      <c r="GQ157" s="94"/>
      <c r="GR157" s="94"/>
      <c r="GS157" s="94"/>
      <c r="GT157" s="94"/>
      <c r="GU157" s="94"/>
      <c r="GV157" s="94"/>
      <c r="GW157" s="94"/>
      <c r="GX157" s="94"/>
      <c r="GY157" s="94"/>
      <c r="GZ157" s="94"/>
      <c r="HA157" s="94"/>
      <c r="HB157" s="94"/>
      <c r="HC157" s="94"/>
      <c r="HD157" s="94"/>
      <c r="HE157" s="94"/>
      <c r="HF157" s="94"/>
      <c r="HG157" s="94"/>
      <c r="HH157" s="94"/>
      <c r="HI157" s="94"/>
      <c r="HJ157" s="94"/>
      <c r="HK157" s="94"/>
      <c r="HL157" s="94"/>
      <c r="HM157" s="94"/>
      <c r="HN157" s="94"/>
      <c r="HO157" s="94"/>
      <c r="HP157" s="94"/>
      <c r="HQ157" s="94"/>
      <c r="HR157" s="94"/>
      <c r="HS157" s="94"/>
      <c r="HT157" s="94"/>
      <c r="HU157" s="94"/>
      <c r="HV157" s="94"/>
      <c r="HW157" s="94"/>
      <c r="HX157" s="94"/>
      <c r="HY157" s="94"/>
      <c r="HZ157" s="94"/>
      <c r="IA157" s="94"/>
      <c r="IB157" s="94"/>
      <c r="IC157" s="94"/>
      <c r="ID157" s="94"/>
      <c r="IE157" s="94"/>
      <c r="IF157" s="94"/>
      <c r="IG157" s="94"/>
      <c r="IH157" s="94"/>
      <c r="II157" s="94"/>
      <c r="IJ157" s="94"/>
      <c r="IK157" s="94"/>
      <c r="IL157" s="94"/>
      <c r="IM157" s="94"/>
      <c r="IN157" s="94"/>
      <c r="IO157" s="94"/>
      <c r="IP157" s="94"/>
      <c r="IQ157" s="94"/>
      <c r="IR157" s="94"/>
      <c r="IS157" s="94"/>
      <c r="IT157" s="94"/>
      <c r="IU157" s="94"/>
      <c r="IV157" s="94"/>
    </row>
    <row r="158" spans="1:256" s="87" customFormat="1" ht="25.5" customHeight="1">
      <c r="A158" s="176" t="s">
        <v>523</v>
      </c>
      <c r="B158" s="68" t="s">
        <v>199</v>
      </c>
      <c r="C158" s="95">
        <f t="shared" si="38"/>
        <v>8370322.5499999989</v>
      </c>
      <c r="D158" s="87">
        <v>1049250.1833777826</v>
      </c>
      <c r="E158" s="87">
        <v>851440.76391357998</v>
      </c>
      <c r="F158" s="87">
        <v>694591.44331791147</v>
      </c>
      <c r="G158" s="87">
        <v>578301.15736031276</v>
      </c>
      <c r="H158" s="87">
        <v>636538.16350019875</v>
      </c>
      <c r="I158" s="87">
        <v>471327.85587261384</v>
      </c>
      <c r="J158" s="87">
        <v>704996.88434514718</v>
      </c>
      <c r="K158" s="87">
        <v>645024.72024826158</v>
      </c>
      <c r="L158" s="87">
        <v>601630.30100128357</v>
      </c>
      <c r="M158" s="87">
        <v>710475.43143792532</v>
      </c>
      <c r="N158" s="87">
        <v>667040.33841750398</v>
      </c>
      <c r="O158" s="178">
        <v>759705.30720747821</v>
      </c>
      <c r="P158" s="158"/>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row>
    <row r="159" spans="1:256" s="82" customFormat="1" ht="25.5" customHeight="1">
      <c r="A159" s="201">
        <v>4.4000000000000004</v>
      </c>
      <c r="B159" s="108" t="s">
        <v>200</v>
      </c>
      <c r="C159" s="64">
        <f t="shared" si="38"/>
        <v>21873924.837811053</v>
      </c>
      <c r="D159" s="69">
        <f t="shared" ref="D159:O159" si="42">D160</f>
        <v>2246235.7736607147</v>
      </c>
      <c r="E159" s="69">
        <f t="shared" si="42"/>
        <v>2488849.7632591333</v>
      </c>
      <c r="F159" s="69">
        <f t="shared" si="42"/>
        <v>2108564.2021655343</v>
      </c>
      <c r="G159" s="69">
        <f t="shared" si="42"/>
        <v>1669833.817193764</v>
      </c>
      <c r="H159" s="69">
        <f t="shared" si="42"/>
        <v>1709954.5298259177</v>
      </c>
      <c r="I159" s="69">
        <f t="shared" si="42"/>
        <v>1824652.2117497567</v>
      </c>
      <c r="J159" s="69">
        <f t="shared" si="42"/>
        <v>1454732.5307436637</v>
      </c>
      <c r="K159" s="69">
        <f t="shared" si="42"/>
        <v>1499924.8917985484</v>
      </c>
      <c r="L159" s="69">
        <f t="shared" si="42"/>
        <v>1474065.8898900426</v>
      </c>
      <c r="M159" s="69">
        <f t="shared" si="42"/>
        <v>1713466.0186374949</v>
      </c>
      <c r="N159" s="69">
        <f t="shared" si="42"/>
        <v>1524334.2764726649</v>
      </c>
      <c r="O159" s="183">
        <f t="shared" si="42"/>
        <v>2159310.932413816</v>
      </c>
      <c r="P159" s="153"/>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c r="CP159" s="81"/>
      <c r="CQ159" s="81"/>
      <c r="CR159" s="81"/>
      <c r="CS159" s="81"/>
      <c r="CT159" s="81"/>
      <c r="CU159" s="81"/>
      <c r="CV159" s="81"/>
      <c r="CW159" s="81"/>
      <c r="CX159" s="81"/>
      <c r="CY159" s="81"/>
      <c r="CZ159" s="81"/>
      <c r="DA159" s="81"/>
      <c r="DB159" s="81"/>
      <c r="DC159" s="81"/>
      <c r="DD159" s="81"/>
      <c r="DE159" s="81"/>
      <c r="DF159" s="81"/>
      <c r="DG159" s="81"/>
      <c r="DH159" s="81"/>
      <c r="DI159" s="81"/>
      <c r="DJ159" s="81"/>
      <c r="DK159" s="81"/>
      <c r="DL159" s="81"/>
      <c r="DM159" s="81"/>
      <c r="DN159" s="81"/>
      <c r="DO159" s="81"/>
      <c r="DP159" s="81"/>
      <c r="DQ159" s="81"/>
      <c r="DR159" s="81"/>
      <c r="DS159" s="81"/>
      <c r="DT159" s="81"/>
      <c r="DU159" s="81"/>
      <c r="DV159" s="81"/>
      <c r="DW159" s="81"/>
      <c r="DX159" s="81"/>
      <c r="DY159" s="81"/>
      <c r="DZ159" s="81"/>
      <c r="EA159" s="81"/>
      <c r="EB159" s="81"/>
      <c r="EC159" s="81"/>
      <c r="ED159" s="81"/>
      <c r="EE159" s="81"/>
      <c r="EF159" s="81"/>
      <c r="EG159" s="81"/>
      <c r="EH159" s="81"/>
      <c r="EI159" s="81"/>
      <c r="EJ159" s="81"/>
      <c r="EK159" s="81"/>
      <c r="EL159" s="81"/>
      <c r="EM159" s="81"/>
      <c r="EN159" s="81"/>
      <c r="EO159" s="81"/>
      <c r="EP159" s="81"/>
      <c r="EQ159" s="81"/>
      <c r="ER159" s="81"/>
      <c r="ES159" s="81"/>
      <c r="ET159" s="81"/>
      <c r="EU159" s="81"/>
      <c r="EV159" s="81"/>
      <c r="EW159" s="81"/>
      <c r="EX159" s="81"/>
      <c r="EY159" s="81"/>
      <c r="EZ159" s="81"/>
      <c r="FA159" s="81"/>
      <c r="FB159" s="81"/>
      <c r="FC159" s="81"/>
      <c r="FD159" s="81"/>
      <c r="FE159" s="81"/>
      <c r="FF159" s="81"/>
      <c r="FG159" s="81"/>
      <c r="FH159" s="81"/>
      <c r="FI159" s="81"/>
      <c r="FJ159" s="81"/>
      <c r="FK159" s="81"/>
      <c r="FL159" s="81"/>
      <c r="FM159" s="81"/>
      <c r="FN159" s="81"/>
      <c r="FO159" s="81"/>
      <c r="FP159" s="81"/>
      <c r="FQ159" s="81"/>
      <c r="FR159" s="81"/>
      <c r="FS159" s="81"/>
      <c r="FT159" s="81"/>
      <c r="FU159" s="81"/>
      <c r="FV159" s="81"/>
      <c r="FW159" s="81"/>
      <c r="FX159" s="81"/>
      <c r="FY159" s="81"/>
      <c r="FZ159" s="81"/>
      <c r="GA159" s="81"/>
      <c r="GB159" s="81"/>
      <c r="GC159" s="81"/>
      <c r="GD159" s="81"/>
      <c r="GE159" s="81"/>
      <c r="GF159" s="81"/>
      <c r="GG159" s="81"/>
      <c r="GH159" s="81"/>
      <c r="GI159" s="81"/>
      <c r="GJ159" s="81"/>
      <c r="GK159" s="81"/>
      <c r="GL159" s="81"/>
      <c r="GM159" s="81"/>
      <c r="GN159" s="81"/>
      <c r="GO159" s="81"/>
      <c r="GP159" s="81"/>
      <c r="GQ159" s="81"/>
      <c r="GR159" s="81"/>
      <c r="GS159" s="81"/>
      <c r="GT159" s="81"/>
      <c r="GU159" s="81"/>
      <c r="GV159" s="81"/>
      <c r="GW159" s="81"/>
      <c r="GX159" s="81"/>
      <c r="GY159" s="81"/>
      <c r="GZ159" s="81"/>
      <c r="HA159" s="81"/>
      <c r="HB159" s="81"/>
      <c r="HC159" s="81"/>
      <c r="HD159" s="81"/>
      <c r="HE159" s="81"/>
      <c r="HF159" s="81"/>
      <c r="HG159" s="81"/>
      <c r="HH159" s="81"/>
      <c r="HI159" s="81"/>
      <c r="HJ159" s="81"/>
      <c r="HK159" s="81"/>
      <c r="HL159" s="81"/>
      <c r="HM159" s="81"/>
      <c r="HN159" s="81"/>
      <c r="HO159" s="81"/>
      <c r="HP159" s="81"/>
      <c r="HQ159" s="81"/>
      <c r="HR159" s="81"/>
      <c r="HS159" s="81"/>
      <c r="HT159" s="81"/>
      <c r="HU159" s="81"/>
      <c r="HV159" s="81"/>
      <c r="HW159" s="81"/>
      <c r="HX159" s="81"/>
      <c r="HY159" s="81"/>
      <c r="HZ159" s="81"/>
      <c r="IA159" s="81"/>
      <c r="IB159" s="81"/>
      <c r="IC159" s="81"/>
      <c r="ID159" s="81"/>
      <c r="IE159" s="81"/>
      <c r="IF159" s="81"/>
      <c r="IG159" s="81"/>
      <c r="IH159" s="81"/>
      <c r="II159" s="81"/>
      <c r="IJ159" s="81"/>
      <c r="IK159" s="81"/>
      <c r="IL159" s="81"/>
      <c r="IM159" s="81"/>
      <c r="IN159" s="81"/>
      <c r="IO159" s="81"/>
      <c r="IP159" s="81"/>
      <c r="IQ159" s="81"/>
      <c r="IR159" s="81"/>
      <c r="IS159" s="81"/>
      <c r="IT159" s="81"/>
      <c r="IU159" s="81"/>
      <c r="IV159" s="81"/>
    </row>
    <row r="160" spans="1:256" s="82" customFormat="1" ht="25.5" customHeight="1">
      <c r="A160" s="202" t="s">
        <v>407</v>
      </c>
      <c r="B160" s="96" t="s">
        <v>201</v>
      </c>
      <c r="C160" s="66">
        <f t="shared" si="38"/>
        <v>21873924.837811053</v>
      </c>
      <c r="D160" s="86">
        <f>SUM(D161:D165)</f>
        <v>2246235.7736607147</v>
      </c>
      <c r="E160" s="86">
        <f t="shared" ref="E160:O160" si="43">SUM(E161:E165)</f>
        <v>2488849.7632591333</v>
      </c>
      <c r="F160" s="86">
        <f t="shared" si="43"/>
        <v>2108564.2021655343</v>
      </c>
      <c r="G160" s="86">
        <f t="shared" si="43"/>
        <v>1669833.817193764</v>
      </c>
      <c r="H160" s="86">
        <f t="shared" si="43"/>
        <v>1709954.5298259177</v>
      </c>
      <c r="I160" s="86">
        <f t="shared" si="43"/>
        <v>1824652.2117497567</v>
      </c>
      <c r="J160" s="86">
        <f t="shared" si="43"/>
        <v>1454732.5307436637</v>
      </c>
      <c r="K160" s="86">
        <f t="shared" si="43"/>
        <v>1499924.8917985484</v>
      </c>
      <c r="L160" s="86">
        <f t="shared" si="43"/>
        <v>1474065.8898900426</v>
      </c>
      <c r="M160" s="86">
        <f t="shared" si="43"/>
        <v>1713466.0186374949</v>
      </c>
      <c r="N160" s="86">
        <f t="shared" si="43"/>
        <v>1524334.2764726649</v>
      </c>
      <c r="O160" s="182">
        <f t="shared" si="43"/>
        <v>2159310.932413816</v>
      </c>
      <c r="P160" s="153"/>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81"/>
      <c r="DH160" s="81"/>
      <c r="DI160" s="81"/>
      <c r="DJ160" s="81"/>
      <c r="DK160" s="81"/>
      <c r="DL160" s="81"/>
      <c r="DM160" s="81"/>
      <c r="DN160" s="81"/>
      <c r="DO160" s="81"/>
      <c r="DP160" s="81"/>
      <c r="DQ160" s="81"/>
      <c r="DR160" s="81"/>
      <c r="DS160" s="81"/>
      <c r="DT160" s="81"/>
      <c r="DU160" s="81"/>
      <c r="DV160" s="81"/>
      <c r="DW160" s="81"/>
      <c r="DX160" s="81"/>
      <c r="DY160" s="81"/>
      <c r="DZ160" s="81"/>
      <c r="EA160" s="81"/>
      <c r="EB160" s="81"/>
      <c r="EC160" s="81"/>
      <c r="ED160" s="81"/>
      <c r="EE160" s="81"/>
      <c r="EF160" s="81"/>
      <c r="EG160" s="81"/>
      <c r="EH160" s="81"/>
      <c r="EI160" s="81"/>
      <c r="EJ160" s="81"/>
      <c r="EK160" s="81"/>
      <c r="EL160" s="81"/>
      <c r="EM160" s="81"/>
      <c r="EN160" s="81"/>
      <c r="EO160" s="81"/>
      <c r="EP160" s="81"/>
      <c r="EQ160" s="81"/>
      <c r="ER160" s="81"/>
      <c r="ES160" s="81"/>
      <c r="ET160" s="81"/>
      <c r="EU160" s="81"/>
      <c r="EV160" s="81"/>
      <c r="EW160" s="81"/>
      <c r="EX160" s="81"/>
      <c r="EY160" s="81"/>
      <c r="EZ160" s="81"/>
      <c r="FA160" s="81"/>
      <c r="FB160" s="81"/>
      <c r="FC160" s="81"/>
      <c r="FD160" s="81"/>
      <c r="FE160" s="81"/>
      <c r="FF160" s="81"/>
      <c r="FG160" s="81"/>
      <c r="FH160" s="81"/>
      <c r="FI160" s="81"/>
      <c r="FJ160" s="81"/>
      <c r="FK160" s="81"/>
      <c r="FL160" s="81"/>
      <c r="FM160" s="81"/>
      <c r="FN160" s="81"/>
      <c r="FO160" s="81"/>
      <c r="FP160" s="81"/>
      <c r="FQ160" s="81"/>
      <c r="FR160" s="81"/>
      <c r="FS160" s="81"/>
      <c r="FT160" s="81"/>
      <c r="FU160" s="81"/>
      <c r="FV160" s="81"/>
      <c r="FW160" s="81"/>
      <c r="FX160" s="81"/>
      <c r="FY160" s="81"/>
      <c r="FZ160" s="81"/>
      <c r="GA160" s="81"/>
      <c r="GB160" s="81"/>
      <c r="GC160" s="81"/>
      <c r="GD160" s="81"/>
      <c r="GE160" s="81"/>
      <c r="GF160" s="81"/>
      <c r="GG160" s="81"/>
      <c r="GH160" s="81"/>
      <c r="GI160" s="81"/>
      <c r="GJ160" s="81"/>
      <c r="GK160" s="81"/>
      <c r="GL160" s="81"/>
      <c r="GM160" s="81"/>
      <c r="GN160" s="81"/>
      <c r="GO160" s="81"/>
      <c r="GP160" s="81"/>
      <c r="GQ160" s="81"/>
      <c r="GR160" s="81"/>
      <c r="GS160" s="81"/>
      <c r="GT160" s="81"/>
      <c r="GU160" s="81"/>
      <c r="GV160" s="81"/>
      <c r="GW160" s="81"/>
      <c r="GX160" s="81"/>
      <c r="GY160" s="81"/>
      <c r="GZ160" s="81"/>
      <c r="HA160" s="81"/>
      <c r="HB160" s="81"/>
      <c r="HC160" s="81"/>
      <c r="HD160" s="81"/>
      <c r="HE160" s="81"/>
      <c r="HF160" s="81"/>
      <c r="HG160" s="81"/>
      <c r="HH160" s="81"/>
      <c r="HI160" s="81"/>
      <c r="HJ160" s="81"/>
      <c r="HK160" s="81"/>
      <c r="HL160" s="81"/>
      <c r="HM160" s="81"/>
      <c r="HN160" s="81"/>
      <c r="HO160" s="81"/>
      <c r="HP160" s="81"/>
      <c r="HQ160" s="81"/>
      <c r="HR160" s="81"/>
      <c r="HS160" s="81"/>
      <c r="HT160" s="81"/>
      <c r="HU160" s="81"/>
      <c r="HV160" s="81"/>
      <c r="HW160" s="81"/>
      <c r="HX160" s="81"/>
      <c r="HY160" s="81"/>
      <c r="HZ160" s="81"/>
      <c r="IA160" s="81"/>
      <c r="IB160" s="81"/>
      <c r="IC160" s="81"/>
      <c r="ID160" s="81"/>
      <c r="IE160" s="81"/>
      <c r="IF160" s="81"/>
      <c r="IG160" s="81"/>
      <c r="IH160" s="81"/>
      <c r="II160" s="81"/>
      <c r="IJ160" s="81"/>
      <c r="IK160" s="81"/>
      <c r="IL160" s="81"/>
      <c r="IM160" s="81"/>
      <c r="IN160" s="81"/>
      <c r="IO160" s="81"/>
      <c r="IP160" s="81"/>
      <c r="IQ160" s="81"/>
      <c r="IR160" s="81"/>
      <c r="IS160" s="81"/>
      <c r="IT160" s="81"/>
      <c r="IU160" s="81"/>
      <c r="IV160" s="81"/>
    </row>
    <row r="161" spans="1:256" s="87" customFormat="1" ht="25.5" customHeight="1">
      <c r="A161" s="176" t="s">
        <v>408</v>
      </c>
      <c r="B161" s="117" t="s">
        <v>202</v>
      </c>
      <c r="C161" s="95">
        <f t="shared" si="38"/>
        <v>10925671.247811051</v>
      </c>
      <c r="D161" s="87">
        <v>1369572.3781028138</v>
      </c>
      <c r="E161" s="87">
        <v>1111374.3607771574</v>
      </c>
      <c r="F161" s="87">
        <v>906641.01841978438</v>
      </c>
      <c r="G161" s="87">
        <v>754848.8471985379</v>
      </c>
      <c r="H161" s="87">
        <v>830864.84057756793</v>
      </c>
      <c r="I161" s="87">
        <v>615218.01250058762</v>
      </c>
      <c r="J161" s="87">
        <v>920223.10288223613</v>
      </c>
      <c r="K161" s="87">
        <v>841942.2307858133</v>
      </c>
      <c r="L161" s="87">
        <v>785300.06964446476</v>
      </c>
      <c r="M161" s="87">
        <v>927374.17789682315</v>
      </c>
      <c r="N161" s="87">
        <v>870678.9258172944</v>
      </c>
      <c r="O161" s="178">
        <v>991633.28320796974</v>
      </c>
      <c r="P161" s="158">
        <v>1871153.4255312574</v>
      </c>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row>
    <row r="162" spans="1:256" s="87" customFormat="1" ht="25.5" customHeight="1">
      <c r="A162" s="176" t="s">
        <v>409</v>
      </c>
      <c r="B162" s="117" t="s">
        <v>203</v>
      </c>
      <c r="C162" s="95">
        <f t="shared" si="38"/>
        <v>0</v>
      </c>
      <c r="D162" s="87">
        <v>0</v>
      </c>
      <c r="E162" s="87">
        <v>0</v>
      </c>
      <c r="F162" s="87">
        <v>0</v>
      </c>
      <c r="G162" s="87">
        <v>0</v>
      </c>
      <c r="H162" s="87">
        <v>0</v>
      </c>
      <c r="I162" s="87">
        <v>0</v>
      </c>
      <c r="J162" s="87">
        <v>0</v>
      </c>
      <c r="K162" s="87">
        <v>0</v>
      </c>
      <c r="L162" s="87">
        <v>0</v>
      </c>
      <c r="M162" s="87">
        <v>0</v>
      </c>
      <c r="N162" s="87">
        <v>0</v>
      </c>
      <c r="O162" s="178">
        <v>0</v>
      </c>
      <c r="P162" s="158"/>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row>
    <row r="163" spans="1:256" s="87" customFormat="1" ht="25.5" customHeight="1">
      <c r="A163" s="176" t="s">
        <v>410</v>
      </c>
      <c r="B163" s="117" t="s">
        <v>204</v>
      </c>
      <c r="C163" s="95">
        <f t="shared" si="38"/>
        <v>0</v>
      </c>
      <c r="D163" s="87">
        <v>0</v>
      </c>
      <c r="E163" s="87">
        <v>0</v>
      </c>
      <c r="F163" s="87">
        <v>0</v>
      </c>
      <c r="G163" s="87">
        <v>0</v>
      </c>
      <c r="H163" s="87">
        <v>0</v>
      </c>
      <c r="I163" s="87">
        <v>0</v>
      </c>
      <c r="J163" s="87">
        <v>0</v>
      </c>
      <c r="K163" s="87">
        <v>0</v>
      </c>
      <c r="L163" s="87">
        <v>0</v>
      </c>
      <c r="M163" s="87">
        <v>0</v>
      </c>
      <c r="N163" s="87">
        <v>0</v>
      </c>
      <c r="O163" s="178">
        <v>0</v>
      </c>
      <c r="P163" s="158"/>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row>
    <row r="164" spans="1:256" s="87" customFormat="1" ht="25.5" customHeight="1">
      <c r="A164" s="176" t="s">
        <v>411</v>
      </c>
      <c r="B164" s="117" t="s">
        <v>205</v>
      </c>
      <c r="C164" s="95">
        <f t="shared" si="38"/>
        <v>0</v>
      </c>
      <c r="D164" s="87">
        <v>0</v>
      </c>
      <c r="E164" s="87">
        <v>0</v>
      </c>
      <c r="F164" s="87">
        <v>0</v>
      </c>
      <c r="G164" s="87">
        <v>0</v>
      </c>
      <c r="H164" s="87">
        <v>0</v>
      </c>
      <c r="I164" s="87">
        <v>0</v>
      </c>
      <c r="J164" s="87">
        <v>0</v>
      </c>
      <c r="K164" s="87">
        <v>0</v>
      </c>
      <c r="L164" s="87">
        <v>0</v>
      </c>
      <c r="M164" s="87">
        <v>0</v>
      </c>
      <c r="N164" s="87">
        <v>0</v>
      </c>
      <c r="O164" s="178">
        <v>0</v>
      </c>
      <c r="P164" s="158"/>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row>
    <row r="165" spans="1:256" s="87" customFormat="1" ht="25.5" customHeight="1">
      <c r="A165" s="176" t="s">
        <v>412</v>
      </c>
      <c r="B165" s="117" t="s">
        <v>206</v>
      </c>
      <c r="C165" s="95">
        <f t="shared" si="38"/>
        <v>10948253.590000002</v>
      </c>
      <c r="D165" s="87">
        <v>876663.39555790089</v>
      </c>
      <c r="E165" s="87">
        <v>1377475.4024819762</v>
      </c>
      <c r="F165" s="87">
        <v>1201923.18374575</v>
      </c>
      <c r="G165" s="87">
        <v>914984.96999522613</v>
      </c>
      <c r="H165" s="87">
        <v>879089.68924834975</v>
      </c>
      <c r="I165" s="87">
        <v>1209434.1992491691</v>
      </c>
      <c r="J165" s="87">
        <v>534509.42786142766</v>
      </c>
      <c r="K165" s="87">
        <v>657982.66101273522</v>
      </c>
      <c r="L165" s="87">
        <v>688765.82024557772</v>
      </c>
      <c r="M165" s="87">
        <v>786091.84074067173</v>
      </c>
      <c r="N165" s="87">
        <v>653655.35065537039</v>
      </c>
      <c r="O165" s="178">
        <v>1167677.6492058462</v>
      </c>
      <c r="P165" s="158"/>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c r="CZ165" s="94"/>
      <c r="DA165" s="94"/>
      <c r="DB165" s="94"/>
      <c r="DC165" s="94"/>
      <c r="DD165" s="94"/>
      <c r="DE165" s="94"/>
      <c r="DF165" s="94"/>
      <c r="DG165" s="94"/>
      <c r="DH165" s="94"/>
      <c r="DI165" s="94"/>
      <c r="DJ165" s="94"/>
      <c r="DK165" s="94"/>
      <c r="DL165" s="94"/>
      <c r="DM165" s="94"/>
      <c r="DN165" s="94"/>
      <c r="DO165" s="94"/>
      <c r="DP165" s="94"/>
      <c r="DQ165" s="94"/>
      <c r="DR165" s="94"/>
      <c r="DS165" s="94"/>
      <c r="DT165" s="94"/>
      <c r="DU165" s="94"/>
      <c r="DV165" s="94"/>
      <c r="DW165" s="94"/>
      <c r="DX165" s="94"/>
      <c r="DY165" s="94"/>
      <c r="DZ165" s="94"/>
      <c r="EA165" s="94"/>
      <c r="EB165" s="94"/>
      <c r="EC165" s="94"/>
      <c r="ED165" s="94"/>
      <c r="EE165" s="94"/>
      <c r="EF165" s="94"/>
      <c r="EG165" s="94"/>
      <c r="EH165" s="94"/>
      <c r="EI165" s="94"/>
      <c r="EJ165" s="94"/>
      <c r="EK165" s="94"/>
      <c r="EL165" s="94"/>
      <c r="EM165" s="94"/>
      <c r="EN165" s="94"/>
      <c r="EO165" s="94"/>
      <c r="EP165" s="94"/>
      <c r="EQ165" s="94"/>
      <c r="ER165" s="94"/>
      <c r="ES165" s="94"/>
      <c r="ET165" s="94"/>
      <c r="EU165" s="94"/>
      <c r="EV165" s="94"/>
      <c r="EW165" s="94"/>
      <c r="EX165" s="94"/>
      <c r="EY165" s="94"/>
      <c r="EZ165" s="94"/>
      <c r="FA165" s="94"/>
      <c r="FB165" s="94"/>
      <c r="FC165" s="94"/>
      <c r="FD165" s="94"/>
      <c r="FE165" s="94"/>
      <c r="FF165" s="94"/>
      <c r="FG165" s="94"/>
      <c r="FH165" s="94"/>
      <c r="FI165" s="94"/>
      <c r="FJ165" s="94"/>
      <c r="FK165" s="94"/>
      <c r="FL165" s="94"/>
      <c r="FM165" s="94"/>
      <c r="FN165" s="94"/>
      <c r="FO165" s="94"/>
      <c r="FP165" s="94"/>
      <c r="FQ165" s="94"/>
      <c r="FR165" s="94"/>
      <c r="FS165" s="94"/>
      <c r="FT165" s="94"/>
      <c r="FU165" s="94"/>
      <c r="FV165" s="94"/>
      <c r="FW165" s="94"/>
      <c r="FX165" s="94"/>
      <c r="FY165" s="94"/>
      <c r="FZ165" s="94"/>
      <c r="GA165" s="94"/>
      <c r="GB165" s="94"/>
      <c r="GC165" s="94"/>
      <c r="GD165" s="94"/>
      <c r="GE165" s="94"/>
      <c r="GF165" s="94"/>
      <c r="GG165" s="94"/>
      <c r="GH165" s="94"/>
      <c r="GI165" s="94"/>
      <c r="GJ165" s="94"/>
      <c r="GK165" s="94"/>
      <c r="GL165" s="94"/>
      <c r="GM165" s="94"/>
      <c r="GN165" s="94"/>
      <c r="GO165" s="94"/>
      <c r="GP165" s="94"/>
      <c r="GQ165" s="94"/>
      <c r="GR165" s="94"/>
      <c r="GS165" s="94"/>
      <c r="GT165" s="94"/>
      <c r="GU165" s="94"/>
      <c r="GV165" s="94"/>
      <c r="GW165" s="94"/>
      <c r="GX165" s="94"/>
      <c r="GY165" s="94"/>
      <c r="GZ165" s="94"/>
      <c r="HA165" s="94"/>
      <c r="HB165" s="94"/>
      <c r="HC165" s="94"/>
      <c r="HD165" s="94"/>
      <c r="HE165" s="94"/>
      <c r="HF165" s="94"/>
      <c r="HG165" s="94"/>
      <c r="HH165" s="94"/>
      <c r="HI165" s="94"/>
      <c r="HJ165" s="94"/>
      <c r="HK165" s="94"/>
      <c r="HL165" s="94"/>
      <c r="HM165" s="94"/>
      <c r="HN165" s="94"/>
      <c r="HO165" s="94"/>
      <c r="HP165" s="94"/>
      <c r="HQ165" s="94"/>
      <c r="HR165" s="94"/>
      <c r="HS165" s="94"/>
      <c r="HT165" s="94"/>
      <c r="HU165" s="94"/>
      <c r="HV165" s="94"/>
      <c r="HW165" s="94"/>
      <c r="HX165" s="94"/>
      <c r="HY165" s="94"/>
      <c r="HZ165" s="94"/>
      <c r="IA165" s="94"/>
      <c r="IB165" s="94"/>
      <c r="IC165" s="94"/>
      <c r="ID165" s="94"/>
      <c r="IE165" s="94"/>
      <c r="IF165" s="94"/>
      <c r="IG165" s="94"/>
      <c r="IH165" s="94"/>
      <c r="II165" s="94"/>
      <c r="IJ165" s="94"/>
      <c r="IK165" s="94"/>
      <c r="IL165" s="94"/>
      <c r="IM165" s="94"/>
      <c r="IN165" s="94"/>
      <c r="IO165" s="94"/>
      <c r="IP165" s="94"/>
      <c r="IQ165" s="94"/>
      <c r="IR165" s="94"/>
      <c r="IS165" s="94"/>
      <c r="IT165" s="94"/>
      <c r="IU165" s="94"/>
      <c r="IV165" s="94"/>
    </row>
    <row r="166" spans="1:256" s="109" customFormat="1" ht="25.5" customHeight="1">
      <c r="A166" s="201">
        <v>4.5</v>
      </c>
      <c r="B166" s="63" t="s">
        <v>207</v>
      </c>
      <c r="C166" s="64">
        <f t="shared" si="38"/>
        <v>6739132.1799999997</v>
      </c>
      <c r="D166" s="69">
        <f>D167+D169+D171+D173+D177</f>
        <v>844774.57510548562</v>
      </c>
      <c r="E166" s="69">
        <f t="shared" ref="E166:O166" si="44">E167+E169+E171+E173+E177</f>
        <v>685513.827833766</v>
      </c>
      <c r="F166" s="69">
        <f t="shared" si="44"/>
        <v>559230.96387920959</v>
      </c>
      <c r="G166" s="69">
        <f t="shared" si="44"/>
        <v>465603.07754187193</v>
      </c>
      <c r="H166" s="69">
        <f t="shared" si="44"/>
        <v>512490.98177731398</v>
      </c>
      <c r="I166" s="69">
        <f t="shared" si="44"/>
        <v>379476.50187525136</v>
      </c>
      <c r="J166" s="69">
        <f t="shared" si="44"/>
        <v>567608.61504556006</v>
      </c>
      <c r="K166" s="69">
        <f t="shared" si="44"/>
        <v>519323.69668604422</v>
      </c>
      <c r="L166" s="69">
        <f t="shared" si="44"/>
        <v>484385.88808514155</v>
      </c>
      <c r="M166" s="69">
        <f t="shared" si="44"/>
        <v>572019.51472021884</v>
      </c>
      <c r="N166" s="69">
        <f t="shared" si="44"/>
        <v>537048.95876294409</v>
      </c>
      <c r="O166" s="183">
        <f t="shared" si="44"/>
        <v>611655.57868719206</v>
      </c>
      <c r="P166" s="16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101"/>
      <c r="EY166" s="101"/>
      <c r="EZ166" s="101"/>
      <c r="FA166" s="101"/>
      <c r="FB166" s="101"/>
      <c r="FC166" s="101"/>
      <c r="FD166" s="101"/>
      <c r="FE166" s="101"/>
      <c r="FF166" s="101"/>
      <c r="FG166" s="101"/>
      <c r="FH166" s="101"/>
      <c r="FI166" s="101"/>
      <c r="FJ166" s="101"/>
      <c r="FK166" s="101"/>
      <c r="FL166" s="101"/>
      <c r="FM166" s="101"/>
      <c r="FN166" s="101"/>
      <c r="FO166" s="101"/>
      <c r="FP166" s="101"/>
      <c r="FQ166" s="101"/>
      <c r="FR166" s="101"/>
      <c r="FS166" s="101"/>
      <c r="FT166" s="101"/>
      <c r="FU166" s="101"/>
      <c r="FV166" s="101"/>
      <c r="FW166" s="101"/>
      <c r="FX166" s="101"/>
      <c r="FY166" s="101"/>
      <c r="FZ166" s="101"/>
      <c r="GA166" s="101"/>
      <c r="GB166" s="101"/>
      <c r="GC166" s="101"/>
      <c r="GD166" s="101"/>
      <c r="GE166" s="101"/>
      <c r="GF166" s="101"/>
      <c r="GG166" s="101"/>
      <c r="GH166" s="101"/>
      <c r="GI166" s="101"/>
      <c r="GJ166" s="101"/>
      <c r="GK166" s="101"/>
      <c r="GL166" s="101"/>
      <c r="GM166" s="101"/>
      <c r="GN166" s="101"/>
      <c r="GO166" s="101"/>
      <c r="GP166" s="101"/>
      <c r="GQ166" s="101"/>
      <c r="GR166" s="101"/>
      <c r="GS166" s="101"/>
      <c r="GT166" s="101"/>
      <c r="GU166" s="101"/>
      <c r="GV166" s="101"/>
      <c r="GW166" s="101"/>
      <c r="GX166" s="101"/>
      <c r="GY166" s="101"/>
      <c r="GZ166" s="101"/>
      <c r="HA166" s="101"/>
      <c r="HB166" s="101"/>
      <c r="HC166" s="101"/>
      <c r="HD166" s="101"/>
      <c r="HE166" s="101"/>
      <c r="HF166" s="101"/>
      <c r="HG166" s="101"/>
      <c r="HH166" s="101"/>
      <c r="HI166" s="101"/>
      <c r="HJ166" s="101"/>
      <c r="HK166" s="101"/>
      <c r="HL166" s="101"/>
      <c r="HM166" s="101"/>
      <c r="HN166" s="101"/>
      <c r="HO166" s="101"/>
      <c r="HP166" s="101"/>
      <c r="HQ166" s="101"/>
      <c r="HR166" s="101"/>
      <c r="HS166" s="101"/>
      <c r="HT166" s="101"/>
      <c r="HU166" s="101"/>
      <c r="HV166" s="101"/>
      <c r="HW166" s="101"/>
      <c r="HX166" s="101"/>
      <c r="HY166" s="101"/>
      <c r="HZ166" s="101"/>
      <c r="IA166" s="101"/>
      <c r="IB166" s="101"/>
      <c r="IC166" s="101"/>
      <c r="ID166" s="101"/>
      <c r="IE166" s="101"/>
      <c r="IF166" s="101"/>
      <c r="IG166" s="101"/>
      <c r="IH166" s="101"/>
      <c r="II166" s="101"/>
      <c r="IJ166" s="101"/>
      <c r="IK166" s="101"/>
      <c r="IL166" s="101"/>
      <c r="IM166" s="101"/>
      <c r="IN166" s="101"/>
      <c r="IO166" s="101"/>
      <c r="IP166" s="101"/>
      <c r="IQ166" s="101"/>
      <c r="IR166" s="101"/>
      <c r="IS166" s="101"/>
      <c r="IT166" s="101"/>
      <c r="IU166" s="101"/>
      <c r="IV166" s="101"/>
    </row>
    <row r="167" spans="1:256" s="109" customFormat="1" ht="25.5" customHeight="1">
      <c r="A167" s="202" t="s">
        <v>413</v>
      </c>
      <c r="B167" s="93" t="s">
        <v>84</v>
      </c>
      <c r="C167" s="66">
        <f t="shared" si="38"/>
        <v>5752846.6599999992</v>
      </c>
      <c r="D167" s="86">
        <f t="shared" ref="D167:O167" si="45">SUM(D168)</f>
        <v>721140.12057387957</v>
      </c>
      <c r="E167" s="86">
        <f t="shared" si="45"/>
        <v>585187.50330213818</v>
      </c>
      <c r="F167" s="86">
        <f t="shared" si="45"/>
        <v>477386.38993738976</v>
      </c>
      <c r="G167" s="86">
        <f t="shared" si="45"/>
        <v>397461.13267694932</v>
      </c>
      <c r="H167" s="86">
        <f t="shared" si="45"/>
        <v>437486.89802338043</v>
      </c>
      <c r="I167" s="86">
        <f t="shared" si="45"/>
        <v>323939.35421541525</v>
      </c>
      <c r="J167" s="86">
        <f t="shared" si="45"/>
        <v>484537.95504157565</v>
      </c>
      <c r="K167" s="86">
        <f t="shared" si="45"/>
        <v>443319.63139194023</v>
      </c>
      <c r="L167" s="86">
        <f t="shared" si="45"/>
        <v>413495.04120005853</v>
      </c>
      <c r="M167" s="86">
        <f t="shared" si="45"/>
        <v>488303.3106961603</v>
      </c>
      <c r="N167" s="86">
        <f t="shared" si="45"/>
        <v>458450.76578923559</v>
      </c>
      <c r="O167" s="182">
        <f t="shared" si="45"/>
        <v>522138.55715187639</v>
      </c>
      <c r="P167" s="16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101"/>
      <c r="EY167" s="101"/>
      <c r="EZ167" s="101"/>
      <c r="FA167" s="101"/>
      <c r="FB167" s="101"/>
      <c r="FC167" s="101"/>
      <c r="FD167" s="101"/>
      <c r="FE167" s="101"/>
      <c r="FF167" s="101"/>
      <c r="FG167" s="101"/>
      <c r="FH167" s="101"/>
      <c r="FI167" s="101"/>
      <c r="FJ167" s="101"/>
      <c r="FK167" s="101"/>
      <c r="FL167" s="101"/>
      <c r="FM167" s="101"/>
      <c r="FN167" s="101"/>
      <c r="FO167" s="101"/>
      <c r="FP167" s="101"/>
      <c r="FQ167" s="101"/>
      <c r="FR167" s="101"/>
      <c r="FS167" s="101"/>
      <c r="FT167" s="101"/>
      <c r="FU167" s="101"/>
      <c r="FV167" s="101"/>
      <c r="FW167" s="101"/>
      <c r="FX167" s="101"/>
      <c r="FY167" s="101"/>
      <c r="FZ167" s="101"/>
      <c r="GA167" s="101"/>
      <c r="GB167" s="101"/>
      <c r="GC167" s="101"/>
      <c r="GD167" s="101"/>
      <c r="GE167" s="101"/>
      <c r="GF167" s="101"/>
      <c r="GG167" s="101"/>
      <c r="GH167" s="101"/>
      <c r="GI167" s="101"/>
      <c r="GJ167" s="101"/>
      <c r="GK167" s="101"/>
      <c r="GL167" s="101"/>
      <c r="GM167" s="101"/>
      <c r="GN167" s="101"/>
      <c r="GO167" s="101"/>
      <c r="GP167" s="101"/>
      <c r="GQ167" s="101"/>
      <c r="GR167" s="101"/>
      <c r="GS167" s="101"/>
      <c r="GT167" s="101"/>
      <c r="GU167" s="101"/>
      <c r="GV167" s="101"/>
      <c r="GW167" s="101"/>
      <c r="GX167" s="101"/>
      <c r="GY167" s="101"/>
      <c r="GZ167" s="101"/>
      <c r="HA167" s="101"/>
      <c r="HB167" s="101"/>
      <c r="HC167" s="101"/>
      <c r="HD167" s="101"/>
      <c r="HE167" s="101"/>
      <c r="HF167" s="101"/>
      <c r="HG167" s="101"/>
      <c r="HH167" s="101"/>
      <c r="HI167" s="101"/>
      <c r="HJ167" s="101"/>
      <c r="HK167" s="101"/>
      <c r="HL167" s="101"/>
      <c r="HM167" s="101"/>
      <c r="HN167" s="101"/>
      <c r="HO167" s="101"/>
      <c r="HP167" s="101"/>
      <c r="HQ167" s="101"/>
      <c r="HR167" s="101"/>
      <c r="HS167" s="101"/>
      <c r="HT167" s="101"/>
      <c r="HU167" s="101"/>
      <c r="HV167" s="101"/>
      <c r="HW167" s="101"/>
      <c r="HX167" s="101"/>
      <c r="HY167" s="101"/>
      <c r="HZ167" s="101"/>
      <c r="IA167" s="101"/>
      <c r="IB167" s="101"/>
      <c r="IC167" s="101"/>
      <c r="ID167" s="101"/>
      <c r="IE167" s="101"/>
      <c r="IF167" s="101"/>
      <c r="IG167" s="101"/>
      <c r="IH167" s="101"/>
      <c r="II167" s="101"/>
      <c r="IJ167" s="101"/>
      <c r="IK167" s="101"/>
      <c r="IL167" s="101"/>
      <c r="IM167" s="101"/>
      <c r="IN167" s="101"/>
      <c r="IO167" s="101"/>
      <c r="IP167" s="101"/>
      <c r="IQ167" s="101"/>
      <c r="IR167" s="101"/>
      <c r="IS167" s="101"/>
      <c r="IT167" s="101"/>
      <c r="IU167" s="101"/>
      <c r="IV167" s="101"/>
    </row>
    <row r="168" spans="1:256" s="87" customFormat="1" ht="25.5" customHeight="1">
      <c r="A168" s="176" t="s">
        <v>414</v>
      </c>
      <c r="B168" s="68" t="s">
        <v>85</v>
      </c>
      <c r="C168" s="95">
        <f t="shared" si="38"/>
        <v>5752846.6599999992</v>
      </c>
      <c r="D168" s="87">
        <v>721140.12057387957</v>
      </c>
      <c r="E168" s="94">
        <v>585187.50330213818</v>
      </c>
      <c r="F168" s="94">
        <v>477386.38993738976</v>
      </c>
      <c r="G168" s="94">
        <v>397461.13267694932</v>
      </c>
      <c r="H168" s="94">
        <v>437486.89802338043</v>
      </c>
      <c r="I168" s="94">
        <v>323939.35421541525</v>
      </c>
      <c r="J168" s="94">
        <v>484537.95504157565</v>
      </c>
      <c r="K168" s="94">
        <v>443319.63139194023</v>
      </c>
      <c r="L168" s="94">
        <v>413495.04120005853</v>
      </c>
      <c r="M168" s="94">
        <v>488303.3106961603</v>
      </c>
      <c r="N168" s="94">
        <v>458450.76578923559</v>
      </c>
      <c r="O168" s="186">
        <v>522138.55715187639</v>
      </c>
      <c r="P168" s="158"/>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c r="CZ168" s="94"/>
      <c r="DA168" s="94"/>
      <c r="DB168" s="94"/>
      <c r="DC168" s="94"/>
      <c r="DD168" s="94"/>
      <c r="DE168" s="94"/>
      <c r="DF168" s="94"/>
      <c r="DG168" s="94"/>
      <c r="DH168" s="94"/>
      <c r="DI168" s="94"/>
      <c r="DJ168" s="94"/>
      <c r="DK168" s="94"/>
      <c r="DL168" s="94"/>
      <c r="DM168" s="94"/>
      <c r="DN168" s="94"/>
      <c r="DO168" s="94"/>
      <c r="DP168" s="94"/>
      <c r="DQ168" s="94"/>
      <c r="DR168" s="94"/>
      <c r="DS168" s="94"/>
      <c r="DT168" s="94"/>
      <c r="DU168" s="94"/>
      <c r="DV168" s="94"/>
      <c r="DW168" s="94"/>
      <c r="DX168" s="94"/>
      <c r="DY168" s="94"/>
      <c r="DZ168" s="94"/>
      <c r="EA168" s="94"/>
      <c r="EB168" s="94"/>
      <c r="EC168" s="94"/>
      <c r="ED168" s="94"/>
      <c r="EE168" s="94"/>
      <c r="EF168" s="94"/>
      <c r="EG168" s="94"/>
      <c r="EH168" s="94"/>
      <c r="EI168" s="94"/>
      <c r="EJ168" s="94"/>
      <c r="EK168" s="94"/>
      <c r="EL168" s="94"/>
      <c r="EM168" s="94"/>
      <c r="EN168" s="94"/>
      <c r="EO168" s="94"/>
      <c r="EP168" s="94"/>
      <c r="EQ168" s="94"/>
      <c r="ER168" s="94"/>
      <c r="ES168" s="94"/>
      <c r="ET168" s="94"/>
      <c r="EU168" s="94"/>
      <c r="EV168" s="94"/>
      <c r="EW168" s="94"/>
      <c r="EX168" s="94"/>
      <c r="EY168" s="94"/>
      <c r="EZ168" s="94"/>
      <c r="FA168" s="94"/>
      <c r="FB168" s="94"/>
      <c r="FC168" s="94"/>
      <c r="FD168" s="94"/>
      <c r="FE168" s="94"/>
      <c r="FF168" s="94"/>
      <c r="FG168" s="94"/>
      <c r="FH168" s="94"/>
      <c r="FI168" s="94"/>
      <c r="FJ168" s="94"/>
      <c r="FK168" s="94"/>
      <c r="FL168" s="94"/>
      <c r="FM168" s="94"/>
      <c r="FN168" s="94"/>
      <c r="FO168" s="94"/>
      <c r="FP168" s="94"/>
      <c r="FQ168" s="94"/>
      <c r="FR168" s="94"/>
      <c r="FS168" s="94"/>
      <c r="FT168" s="94"/>
      <c r="FU168" s="94"/>
      <c r="FV168" s="94"/>
      <c r="FW168" s="94"/>
      <c r="FX168" s="94"/>
      <c r="FY168" s="94"/>
      <c r="FZ168" s="94"/>
      <c r="GA168" s="94"/>
      <c r="GB168" s="94"/>
      <c r="GC168" s="94"/>
      <c r="GD168" s="94"/>
      <c r="GE168" s="94"/>
      <c r="GF168" s="94"/>
      <c r="GG168" s="94"/>
      <c r="GH168" s="94"/>
      <c r="GI168" s="94"/>
      <c r="GJ168" s="94"/>
      <c r="GK168" s="94"/>
      <c r="GL168" s="94"/>
      <c r="GM168" s="94"/>
      <c r="GN168" s="94"/>
      <c r="GO168" s="94"/>
      <c r="GP168" s="94"/>
      <c r="GQ168" s="94"/>
      <c r="GR168" s="94"/>
      <c r="GS168" s="94"/>
      <c r="GT168" s="94"/>
      <c r="GU168" s="94"/>
      <c r="GV168" s="94"/>
      <c r="GW168" s="94"/>
      <c r="GX168" s="94"/>
      <c r="GY168" s="94"/>
      <c r="GZ168" s="94"/>
      <c r="HA168" s="94"/>
      <c r="HB168" s="94"/>
      <c r="HC168" s="94"/>
      <c r="HD168" s="94"/>
      <c r="HE168" s="94"/>
      <c r="HF168" s="94"/>
      <c r="HG168" s="94"/>
      <c r="HH168" s="94"/>
      <c r="HI168" s="94"/>
      <c r="HJ168" s="94"/>
      <c r="HK168" s="94"/>
      <c r="HL168" s="94"/>
      <c r="HM168" s="94"/>
      <c r="HN168" s="94"/>
      <c r="HO168" s="94"/>
      <c r="HP168" s="94"/>
      <c r="HQ168" s="94"/>
      <c r="HR168" s="94"/>
      <c r="HS168" s="94"/>
      <c r="HT168" s="94"/>
      <c r="HU168" s="94"/>
      <c r="HV168" s="94"/>
      <c r="HW168" s="94"/>
      <c r="HX168" s="94"/>
      <c r="HY168" s="94"/>
      <c r="HZ168" s="94"/>
      <c r="IA168" s="94"/>
      <c r="IB168" s="94"/>
      <c r="IC168" s="94"/>
      <c r="ID168" s="94"/>
      <c r="IE168" s="94"/>
      <c r="IF168" s="94"/>
      <c r="IG168" s="94"/>
      <c r="IH168" s="94"/>
      <c r="II168" s="94"/>
      <c r="IJ168" s="94"/>
      <c r="IK168" s="94"/>
      <c r="IL168" s="94"/>
      <c r="IM168" s="94"/>
      <c r="IN168" s="94"/>
      <c r="IO168" s="94"/>
      <c r="IP168" s="94"/>
      <c r="IQ168" s="94"/>
      <c r="IR168" s="94"/>
      <c r="IS168" s="94"/>
      <c r="IT168" s="94"/>
      <c r="IU168" s="94"/>
      <c r="IV168" s="94"/>
    </row>
    <row r="169" spans="1:256" s="109" customFormat="1" ht="25.5" customHeight="1">
      <c r="A169" s="202" t="s">
        <v>415</v>
      </c>
      <c r="B169" s="96" t="s">
        <v>86</v>
      </c>
      <c r="C169" s="66">
        <f t="shared" si="38"/>
        <v>368007.27999999991</v>
      </c>
      <c r="D169" s="86">
        <f t="shared" ref="D169:O169" si="46">SUM(D170)</f>
        <v>46131.042587404103</v>
      </c>
      <c r="E169" s="86">
        <f t="shared" si="46"/>
        <v>37434.208507169024</v>
      </c>
      <c r="F169" s="86">
        <f t="shared" si="46"/>
        <v>30538.214774853426</v>
      </c>
      <c r="G169" s="86">
        <f t="shared" si="46"/>
        <v>25425.428311722677</v>
      </c>
      <c r="H169" s="86">
        <f t="shared" si="46"/>
        <v>27985.860373553158</v>
      </c>
      <c r="I169" s="86">
        <f t="shared" si="46"/>
        <v>20722.269804036725</v>
      </c>
      <c r="J169" s="86">
        <f t="shared" si="46"/>
        <v>30995.697509450485</v>
      </c>
      <c r="K169" s="86">
        <f t="shared" si="46"/>
        <v>28358.977974071455</v>
      </c>
      <c r="L169" s="86">
        <f t="shared" si="46"/>
        <v>26451.110971471906</v>
      </c>
      <c r="M169" s="86">
        <f t="shared" si="46"/>
        <v>31236.565791636946</v>
      </c>
      <c r="N169" s="86">
        <f t="shared" si="46"/>
        <v>29326.910537193711</v>
      </c>
      <c r="O169" s="182">
        <f t="shared" si="46"/>
        <v>33400.992857436358</v>
      </c>
      <c r="P169" s="16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101"/>
      <c r="EY169" s="101"/>
      <c r="EZ169" s="101"/>
      <c r="FA169" s="101"/>
      <c r="FB169" s="101"/>
      <c r="FC169" s="101"/>
      <c r="FD169" s="101"/>
      <c r="FE169" s="101"/>
      <c r="FF169" s="101"/>
      <c r="FG169" s="101"/>
      <c r="FH169" s="101"/>
      <c r="FI169" s="101"/>
      <c r="FJ169" s="101"/>
      <c r="FK169" s="101"/>
      <c r="FL169" s="101"/>
      <c r="FM169" s="101"/>
      <c r="FN169" s="101"/>
      <c r="FO169" s="101"/>
      <c r="FP169" s="101"/>
      <c r="FQ169" s="101"/>
      <c r="FR169" s="101"/>
      <c r="FS169" s="101"/>
      <c r="FT169" s="101"/>
      <c r="FU169" s="101"/>
      <c r="FV169" s="101"/>
      <c r="FW169" s="101"/>
      <c r="FX169" s="101"/>
      <c r="FY169" s="101"/>
      <c r="FZ169" s="101"/>
      <c r="GA169" s="101"/>
      <c r="GB169" s="101"/>
      <c r="GC169" s="101"/>
      <c r="GD169" s="101"/>
      <c r="GE169" s="101"/>
      <c r="GF169" s="101"/>
      <c r="GG169" s="101"/>
      <c r="GH169" s="101"/>
      <c r="GI169" s="101"/>
      <c r="GJ169" s="101"/>
      <c r="GK169" s="101"/>
      <c r="GL169" s="101"/>
      <c r="GM169" s="101"/>
      <c r="GN169" s="101"/>
      <c r="GO169" s="101"/>
      <c r="GP169" s="101"/>
      <c r="GQ169" s="101"/>
      <c r="GR169" s="101"/>
      <c r="GS169" s="101"/>
      <c r="GT169" s="101"/>
      <c r="GU169" s="101"/>
      <c r="GV169" s="101"/>
      <c r="GW169" s="101"/>
      <c r="GX169" s="101"/>
      <c r="GY169" s="101"/>
      <c r="GZ169" s="101"/>
      <c r="HA169" s="101"/>
      <c r="HB169" s="101"/>
      <c r="HC169" s="101"/>
      <c r="HD169" s="101"/>
      <c r="HE169" s="101"/>
      <c r="HF169" s="101"/>
      <c r="HG169" s="101"/>
      <c r="HH169" s="101"/>
      <c r="HI169" s="101"/>
      <c r="HJ169" s="101"/>
      <c r="HK169" s="101"/>
      <c r="HL169" s="101"/>
      <c r="HM169" s="101"/>
      <c r="HN169" s="101"/>
      <c r="HO169" s="101"/>
      <c r="HP169" s="101"/>
      <c r="HQ169" s="101"/>
      <c r="HR169" s="101"/>
      <c r="HS169" s="101"/>
      <c r="HT169" s="101"/>
      <c r="HU169" s="101"/>
      <c r="HV169" s="101"/>
      <c r="HW169" s="101"/>
      <c r="HX169" s="101"/>
      <c r="HY169" s="101"/>
      <c r="HZ169" s="101"/>
      <c r="IA169" s="101"/>
      <c r="IB169" s="101"/>
      <c r="IC169" s="101"/>
      <c r="ID169" s="101"/>
      <c r="IE169" s="101"/>
      <c r="IF169" s="101"/>
      <c r="IG169" s="101"/>
      <c r="IH169" s="101"/>
      <c r="II169" s="101"/>
      <c r="IJ169" s="101"/>
      <c r="IK169" s="101"/>
      <c r="IL169" s="101"/>
      <c r="IM169" s="101"/>
      <c r="IN169" s="101"/>
      <c r="IO169" s="101"/>
      <c r="IP169" s="101"/>
      <c r="IQ169" s="101"/>
      <c r="IR169" s="101"/>
      <c r="IS169" s="101"/>
      <c r="IT169" s="101"/>
      <c r="IU169" s="101"/>
      <c r="IV169" s="101"/>
    </row>
    <row r="170" spans="1:256" s="87" customFormat="1" ht="25.5" customHeight="1">
      <c r="A170" s="176" t="s">
        <v>416</v>
      </c>
      <c r="B170" s="68" t="s">
        <v>87</v>
      </c>
      <c r="C170" s="95">
        <f t="shared" si="38"/>
        <v>368007.27999999991</v>
      </c>
      <c r="D170" s="87">
        <v>46131.042587404103</v>
      </c>
      <c r="E170" s="87">
        <v>37434.208507169024</v>
      </c>
      <c r="F170" s="87">
        <v>30538.214774853426</v>
      </c>
      <c r="G170" s="87">
        <v>25425.428311722677</v>
      </c>
      <c r="H170" s="87">
        <v>27985.860373553158</v>
      </c>
      <c r="I170" s="87">
        <v>20722.269804036725</v>
      </c>
      <c r="J170" s="87">
        <v>30995.697509450485</v>
      </c>
      <c r="K170" s="87">
        <v>28358.977974071455</v>
      </c>
      <c r="L170" s="87">
        <v>26451.110971471906</v>
      </c>
      <c r="M170" s="87">
        <v>31236.565791636946</v>
      </c>
      <c r="N170" s="87">
        <v>29326.910537193711</v>
      </c>
      <c r="O170" s="178">
        <v>33400.992857436358</v>
      </c>
      <c r="P170" s="158"/>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row>
    <row r="171" spans="1:256" s="109" customFormat="1" ht="25.5" customHeight="1">
      <c r="A171" s="202" t="s">
        <v>417</v>
      </c>
      <c r="B171" s="96" t="s">
        <v>88</v>
      </c>
      <c r="C171" s="66">
        <f t="shared" si="38"/>
        <v>0</v>
      </c>
      <c r="D171" s="86">
        <f>SUM(D172)</f>
        <v>0</v>
      </c>
      <c r="E171" s="86">
        <f t="shared" ref="E171:O171" si="47">SUM(E172)</f>
        <v>0</v>
      </c>
      <c r="F171" s="86">
        <f t="shared" si="47"/>
        <v>0</v>
      </c>
      <c r="G171" s="86">
        <f t="shared" si="47"/>
        <v>0</v>
      </c>
      <c r="H171" s="86">
        <f t="shared" si="47"/>
        <v>0</v>
      </c>
      <c r="I171" s="86">
        <f t="shared" si="47"/>
        <v>0</v>
      </c>
      <c r="J171" s="86">
        <f t="shared" si="47"/>
        <v>0</v>
      </c>
      <c r="K171" s="86">
        <f t="shared" si="47"/>
        <v>0</v>
      </c>
      <c r="L171" s="86">
        <f t="shared" si="47"/>
        <v>0</v>
      </c>
      <c r="M171" s="86">
        <f t="shared" si="47"/>
        <v>0</v>
      </c>
      <c r="N171" s="86">
        <f t="shared" si="47"/>
        <v>0</v>
      </c>
      <c r="O171" s="182">
        <f t="shared" si="47"/>
        <v>0</v>
      </c>
      <c r="P171" s="16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c r="FR171" s="101"/>
      <c r="FS171" s="101"/>
      <c r="FT171" s="101"/>
      <c r="FU171" s="101"/>
      <c r="FV171" s="101"/>
      <c r="FW171" s="101"/>
      <c r="FX171" s="101"/>
      <c r="FY171" s="101"/>
      <c r="FZ171" s="101"/>
      <c r="GA171" s="101"/>
      <c r="GB171" s="101"/>
      <c r="GC171" s="101"/>
      <c r="GD171" s="101"/>
      <c r="GE171" s="101"/>
      <c r="GF171" s="101"/>
      <c r="GG171" s="101"/>
      <c r="GH171" s="101"/>
      <c r="GI171" s="101"/>
      <c r="GJ171" s="101"/>
      <c r="GK171" s="101"/>
      <c r="GL171" s="101"/>
      <c r="GM171" s="101"/>
      <c r="GN171" s="101"/>
      <c r="GO171" s="101"/>
      <c r="GP171" s="101"/>
      <c r="GQ171" s="101"/>
      <c r="GR171" s="101"/>
      <c r="GS171" s="101"/>
      <c r="GT171" s="101"/>
      <c r="GU171" s="101"/>
      <c r="GV171" s="101"/>
      <c r="GW171" s="101"/>
      <c r="GX171" s="101"/>
      <c r="GY171" s="101"/>
      <c r="GZ171" s="101"/>
      <c r="HA171" s="101"/>
      <c r="HB171" s="101"/>
      <c r="HC171" s="101"/>
      <c r="HD171" s="101"/>
      <c r="HE171" s="101"/>
      <c r="HF171" s="101"/>
      <c r="HG171" s="101"/>
      <c r="HH171" s="101"/>
      <c r="HI171" s="101"/>
      <c r="HJ171" s="101"/>
      <c r="HK171" s="101"/>
      <c r="HL171" s="101"/>
      <c r="HM171" s="101"/>
      <c r="HN171" s="101"/>
      <c r="HO171" s="101"/>
      <c r="HP171" s="101"/>
      <c r="HQ171" s="101"/>
      <c r="HR171" s="101"/>
      <c r="HS171" s="101"/>
      <c r="HT171" s="101"/>
      <c r="HU171" s="101"/>
      <c r="HV171" s="101"/>
      <c r="HW171" s="101"/>
      <c r="HX171" s="101"/>
      <c r="HY171" s="101"/>
      <c r="HZ171" s="101"/>
      <c r="IA171" s="101"/>
      <c r="IB171" s="101"/>
      <c r="IC171" s="101"/>
      <c r="ID171" s="101"/>
      <c r="IE171" s="101"/>
      <c r="IF171" s="101"/>
      <c r="IG171" s="101"/>
      <c r="IH171" s="101"/>
      <c r="II171" s="101"/>
      <c r="IJ171" s="101"/>
      <c r="IK171" s="101"/>
      <c r="IL171" s="101"/>
      <c r="IM171" s="101"/>
      <c r="IN171" s="101"/>
      <c r="IO171" s="101"/>
      <c r="IP171" s="101"/>
      <c r="IQ171" s="101"/>
      <c r="IR171" s="101"/>
      <c r="IS171" s="101"/>
      <c r="IT171" s="101"/>
      <c r="IU171" s="101"/>
      <c r="IV171" s="101"/>
    </row>
    <row r="172" spans="1:256" s="87" customFormat="1" ht="25.5" customHeight="1">
      <c r="A172" s="176" t="s">
        <v>418</v>
      </c>
      <c r="B172" s="68" t="s">
        <v>89</v>
      </c>
      <c r="C172" s="118">
        <f t="shared" si="38"/>
        <v>0</v>
      </c>
      <c r="D172" s="87">
        <v>0</v>
      </c>
      <c r="E172" s="87">
        <v>0</v>
      </c>
      <c r="F172" s="87">
        <v>0</v>
      </c>
      <c r="G172" s="87">
        <v>0</v>
      </c>
      <c r="H172" s="87">
        <v>0</v>
      </c>
      <c r="I172" s="87">
        <v>0</v>
      </c>
      <c r="J172" s="87">
        <v>0</v>
      </c>
      <c r="K172" s="87">
        <v>0</v>
      </c>
      <c r="L172" s="87">
        <v>0</v>
      </c>
      <c r="M172" s="87">
        <v>0</v>
      </c>
      <c r="N172" s="87">
        <v>0</v>
      </c>
      <c r="O172" s="178">
        <v>0</v>
      </c>
      <c r="P172" s="158"/>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row>
    <row r="173" spans="1:256" s="109" customFormat="1" ht="25.5" customHeight="1">
      <c r="A173" s="202" t="s">
        <v>419</v>
      </c>
      <c r="B173" s="96" t="s">
        <v>90</v>
      </c>
      <c r="C173" s="66">
        <f t="shared" si="38"/>
        <v>618278.23999999987</v>
      </c>
      <c r="D173" s="86">
        <f>SUM(D174:D176)</f>
        <v>77503.4119442019</v>
      </c>
      <c r="E173" s="86">
        <f t="shared" ref="E173:O173" si="48">SUM(E174:E176)</f>
        <v>62892.116024458774</v>
      </c>
      <c r="F173" s="86">
        <f t="shared" si="48"/>
        <v>51306.359166966409</v>
      </c>
      <c r="G173" s="86">
        <f t="shared" si="48"/>
        <v>42716.516553199894</v>
      </c>
      <c r="H173" s="86">
        <f t="shared" si="48"/>
        <v>47018.223380380383</v>
      </c>
      <c r="I173" s="86">
        <f t="shared" si="48"/>
        <v>34814.877855799394</v>
      </c>
      <c r="J173" s="86">
        <f t="shared" si="48"/>
        <v>52074.96249453388</v>
      </c>
      <c r="K173" s="86">
        <f t="shared" si="48"/>
        <v>47645.087320032544</v>
      </c>
      <c r="L173" s="86">
        <f t="shared" si="48"/>
        <v>44439.735913611104</v>
      </c>
      <c r="M173" s="86">
        <f t="shared" si="48"/>
        <v>52479.638232421639</v>
      </c>
      <c r="N173" s="86">
        <f t="shared" si="48"/>
        <v>49271.28243651479</v>
      </c>
      <c r="O173" s="182">
        <f t="shared" si="48"/>
        <v>56116.0286778792</v>
      </c>
      <c r="P173" s="16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c r="EO173" s="101"/>
      <c r="EP173" s="101"/>
      <c r="EQ173" s="101"/>
      <c r="ER173" s="101"/>
      <c r="ES173" s="101"/>
      <c r="ET173" s="101"/>
      <c r="EU173" s="101"/>
      <c r="EV173" s="101"/>
      <c r="EW173" s="101"/>
      <c r="EX173" s="101"/>
      <c r="EY173" s="101"/>
      <c r="EZ173" s="101"/>
      <c r="FA173" s="101"/>
      <c r="FB173" s="101"/>
      <c r="FC173" s="101"/>
      <c r="FD173" s="101"/>
      <c r="FE173" s="101"/>
      <c r="FF173" s="101"/>
      <c r="FG173" s="101"/>
      <c r="FH173" s="101"/>
      <c r="FI173" s="101"/>
      <c r="FJ173" s="101"/>
      <c r="FK173" s="101"/>
      <c r="FL173" s="101"/>
      <c r="FM173" s="101"/>
      <c r="FN173" s="101"/>
      <c r="FO173" s="101"/>
      <c r="FP173" s="101"/>
      <c r="FQ173" s="101"/>
      <c r="FR173" s="101"/>
      <c r="FS173" s="101"/>
      <c r="FT173" s="101"/>
      <c r="FU173" s="101"/>
      <c r="FV173" s="101"/>
      <c r="FW173" s="101"/>
      <c r="FX173" s="101"/>
      <c r="FY173" s="101"/>
      <c r="FZ173" s="101"/>
      <c r="GA173" s="101"/>
      <c r="GB173" s="101"/>
      <c r="GC173" s="101"/>
      <c r="GD173" s="101"/>
      <c r="GE173" s="101"/>
      <c r="GF173" s="101"/>
      <c r="GG173" s="101"/>
      <c r="GH173" s="101"/>
      <c r="GI173" s="101"/>
      <c r="GJ173" s="101"/>
      <c r="GK173" s="101"/>
      <c r="GL173" s="101"/>
      <c r="GM173" s="101"/>
      <c r="GN173" s="101"/>
      <c r="GO173" s="101"/>
      <c r="GP173" s="101"/>
      <c r="GQ173" s="101"/>
      <c r="GR173" s="101"/>
      <c r="GS173" s="101"/>
      <c r="GT173" s="101"/>
      <c r="GU173" s="101"/>
      <c r="GV173" s="101"/>
      <c r="GW173" s="101"/>
      <c r="GX173" s="101"/>
      <c r="GY173" s="101"/>
      <c r="GZ173" s="101"/>
      <c r="HA173" s="101"/>
      <c r="HB173" s="101"/>
      <c r="HC173" s="101"/>
      <c r="HD173" s="101"/>
      <c r="HE173" s="101"/>
      <c r="HF173" s="101"/>
      <c r="HG173" s="101"/>
      <c r="HH173" s="101"/>
      <c r="HI173" s="101"/>
      <c r="HJ173" s="101"/>
      <c r="HK173" s="101"/>
      <c r="HL173" s="101"/>
      <c r="HM173" s="101"/>
      <c r="HN173" s="101"/>
      <c r="HO173" s="101"/>
      <c r="HP173" s="101"/>
      <c r="HQ173" s="101"/>
      <c r="HR173" s="101"/>
      <c r="HS173" s="101"/>
      <c r="HT173" s="101"/>
      <c r="HU173" s="101"/>
      <c r="HV173" s="101"/>
      <c r="HW173" s="101"/>
      <c r="HX173" s="101"/>
      <c r="HY173" s="101"/>
      <c r="HZ173" s="101"/>
      <c r="IA173" s="101"/>
      <c r="IB173" s="101"/>
      <c r="IC173" s="101"/>
      <c r="ID173" s="101"/>
      <c r="IE173" s="101"/>
      <c r="IF173" s="101"/>
      <c r="IG173" s="101"/>
      <c r="IH173" s="101"/>
      <c r="II173" s="101"/>
      <c r="IJ173" s="101"/>
      <c r="IK173" s="101"/>
      <c r="IL173" s="101"/>
      <c r="IM173" s="101"/>
      <c r="IN173" s="101"/>
      <c r="IO173" s="101"/>
      <c r="IP173" s="101"/>
      <c r="IQ173" s="101"/>
      <c r="IR173" s="101"/>
      <c r="IS173" s="101"/>
      <c r="IT173" s="101"/>
      <c r="IU173" s="101"/>
      <c r="IV173" s="101"/>
    </row>
    <row r="174" spans="1:256" s="87" customFormat="1" ht="25.5" customHeight="1">
      <c r="A174" s="176" t="s">
        <v>420</v>
      </c>
      <c r="B174" s="68" t="s">
        <v>91</v>
      </c>
      <c r="C174" s="95">
        <f t="shared" si="38"/>
        <v>613344.71075066761</v>
      </c>
      <c r="D174" s="87">
        <v>76884.97622220435</v>
      </c>
      <c r="E174" s="87">
        <v>62390.2706191295</v>
      </c>
      <c r="F174" s="87">
        <v>50896.961896852263</v>
      </c>
      <c r="G174" s="87">
        <v>42375.661627034613</v>
      </c>
      <c r="H174" s="87">
        <v>46643.043137422537</v>
      </c>
      <c r="I174" s="87">
        <v>34537.073774883465</v>
      </c>
      <c r="J174" s="87">
        <v>51659.432181475044</v>
      </c>
      <c r="K174" s="87">
        <v>47264.905038540033</v>
      </c>
      <c r="L174" s="87">
        <v>44085.130619783515</v>
      </c>
      <c r="M174" s="87">
        <v>52060.878823690015</v>
      </c>
      <c r="N174" s="87">
        <v>48878.123988867243</v>
      </c>
      <c r="O174" s="178">
        <v>55668.252820785005</v>
      </c>
      <c r="P174" s="158"/>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row>
    <row r="175" spans="1:256" s="87" customFormat="1" ht="25.5" customHeight="1">
      <c r="A175" s="176" t="s">
        <v>421</v>
      </c>
      <c r="B175" s="68" t="s">
        <v>92</v>
      </c>
      <c r="C175" s="95">
        <f t="shared" si="38"/>
        <v>1509.9690126123789</v>
      </c>
      <c r="D175" s="87">
        <v>189.28007300964856</v>
      </c>
      <c r="E175" s="87">
        <v>153.59613227623086</v>
      </c>
      <c r="F175" s="87">
        <v>125.30121146117055</v>
      </c>
      <c r="G175" s="87">
        <v>104.32296035855248</v>
      </c>
      <c r="H175" s="87">
        <v>114.82865761612642</v>
      </c>
      <c r="I175" s="87">
        <v>85.025451874453807</v>
      </c>
      <c r="J175" s="87">
        <v>127.17830680843305</v>
      </c>
      <c r="K175" s="87">
        <v>116.35959476183429</v>
      </c>
      <c r="L175" s="87">
        <v>108.5314342588383</v>
      </c>
      <c r="M175" s="87">
        <v>128.1666123719065</v>
      </c>
      <c r="N175" s="87">
        <v>120.33111450082717</v>
      </c>
      <c r="O175" s="178">
        <v>137.04746331435697</v>
      </c>
      <c r="P175" s="158"/>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row>
    <row r="176" spans="1:256" s="87" customFormat="1" ht="25.5" customHeight="1">
      <c r="A176" s="176" t="s">
        <v>422</v>
      </c>
      <c r="B176" s="68" t="s">
        <v>93</v>
      </c>
      <c r="C176" s="95">
        <f t="shared" si="38"/>
        <v>3423.5602367199385</v>
      </c>
      <c r="D176" s="87">
        <v>429.15564898789711</v>
      </c>
      <c r="E176" s="87">
        <v>348.24927305304152</v>
      </c>
      <c r="F176" s="87">
        <v>284.09605865297431</v>
      </c>
      <c r="G176" s="87">
        <v>236.53196580672841</v>
      </c>
      <c r="H176" s="87">
        <v>260.35158534171603</v>
      </c>
      <c r="I176" s="87">
        <v>192.77862904147548</v>
      </c>
      <c r="J176" s="87">
        <v>288.35200625040329</v>
      </c>
      <c r="K176" s="87">
        <v>263.82268673067449</v>
      </c>
      <c r="L176" s="87">
        <v>246.07385956875018</v>
      </c>
      <c r="M176" s="87">
        <v>290.59279635972018</v>
      </c>
      <c r="N176" s="87">
        <v>272.82733314672305</v>
      </c>
      <c r="O176" s="178">
        <v>310.72839377983439</v>
      </c>
      <c r="P176" s="158"/>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c r="DI176" s="94"/>
      <c r="DJ176" s="94"/>
      <c r="DK176" s="94"/>
      <c r="DL176" s="94"/>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4"/>
      <c r="FL176" s="94"/>
      <c r="FM176" s="94"/>
      <c r="FN176" s="94"/>
      <c r="FO176" s="94"/>
      <c r="FP176" s="94"/>
      <c r="FQ176" s="94"/>
      <c r="FR176" s="94"/>
      <c r="FS176" s="94"/>
      <c r="FT176" s="94"/>
      <c r="FU176" s="94"/>
      <c r="FV176" s="94"/>
      <c r="FW176" s="94"/>
      <c r="FX176" s="94"/>
      <c r="FY176" s="94"/>
      <c r="FZ176" s="94"/>
      <c r="GA176" s="94"/>
      <c r="GB176" s="94"/>
      <c r="GC176" s="94"/>
      <c r="GD176" s="94"/>
      <c r="GE176" s="94"/>
      <c r="GF176" s="94"/>
      <c r="GG176" s="94"/>
      <c r="GH176" s="94"/>
      <c r="GI176" s="94"/>
      <c r="GJ176" s="94"/>
      <c r="GK176" s="94"/>
      <c r="GL176" s="94"/>
      <c r="GM176" s="94"/>
      <c r="GN176" s="94"/>
      <c r="GO176" s="94"/>
      <c r="GP176" s="94"/>
      <c r="GQ176" s="94"/>
      <c r="GR176" s="94"/>
      <c r="GS176" s="94"/>
      <c r="GT176" s="94"/>
      <c r="GU176" s="94"/>
      <c r="GV176" s="94"/>
      <c r="GW176" s="94"/>
      <c r="GX176" s="94"/>
      <c r="GY176" s="94"/>
      <c r="GZ176" s="94"/>
      <c r="HA176" s="94"/>
      <c r="HB176" s="94"/>
      <c r="HC176" s="94"/>
      <c r="HD176" s="94"/>
      <c r="HE176" s="94"/>
      <c r="HF176" s="94"/>
      <c r="HG176" s="94"/>
      <c r="HH176" s="94"/>
      <c r="HI176" s="94"/>
      <c r="HJ176" s="94"/>
      <c r="HK176" s="94"/>
      <c r="HL176" s="94"/>
      <c r="HM176" s="94"/>
      <c r="HN176" s="94"/>
      <c r="HO176" s="94"/>
      <c r="HP176" s="94"/>
      <c r="HQ176" s="94"/>
      <c r="HR176" s="94"/>
      <c r="HS176" s="94"/>
      <c r="HT176" s="94"/>
      <c r="HU176" s="94"/>
      <c r="HV176" s="94"/>
      <c r="HW176" s="94"/>
      <c r="HX176" s="94"/>
      <c r="HY176" s="94"/>
      <c r="HZ176" s="94"/>
      <c r="IA176" s="94"/>
      <c r="IB176" s="94"/>
      <c r="IC176" s="94"/>
      <c r="ID176" s="94"/>
      <c r="IE176" s="94"/>
      <c r="IF176" s="94"/>
      <c r="IG176" s="94"/>
      <c r="IH176" s="94"/>
      <c r="II176" s="94"/>
      <c r="IJ176" s="94"/>
      <c r="IK176" s="94"/>
      <c r="IL176" s="94"/>
      <c r="IM176" s="94"/>
      <c r="IN176" s="94"/>
      <c r="IO176" s="94"/>
      <c r="IP176" s="94"/>
      <c r="IQ176" s="94"/>
      <c r="IR176" s="94"/>
      <c r="IS176" s="94"/>
      <c r="IT176" s="94"/>
      <c r="IU176" s="94"/>
      <c r="IV176" s="94"/>
    </row>
    <row r="177" spans="1:256" s="109" customFormat="1" ht="25.5" customHeight="1">
      <c r="A177" s="202" t="s">
        <v>423</v>
      </c>
      <c r="B177" s="96" t="s">
        <v>94</v>
      </c>
      <c r="C177" s="66">
        <f t="shared" si="38"/>
        <v>0</v>
      </c>
      <c r="D177" s="86">
        <f t="shared" ref="D177:O177" si="49">SUM(D178)</f>
        <v>0</v>
      </c>
      <c r="E177" s="86">
        <f t="shared" si="49"/>
        <v>0</v>
      </c>
      <c r="F177" s="86">
        <f t="shared" si="49"/>
        <v>0</v>
      </c>
      <c r="G177" s="86">
        <f t="shared" si="49"/>
        <v>0</v>
      </c>
      <c r="H177" s="86">
        <f t="shared" si="49"/>
        <v>0</v>
      </c>
      <c r="I177" s="86">
        <f t="shared" si="49"/>
        <v>0</v>
      </c>
      <c r="J177" s="86">
        <f t="shared" si="49"/>
        <v>0</v>
      </c>
      <c r="K177" s="86">
        <f t="shared" si="49"/>
        <v>0</v>
      </c>
      <c r="L177" s="86">
        <f t="shared" si="49"/>
        <v>0</v>
      </c>
      <c r="M177" s="86">
        <f t="shared" si="49"/>
        <v>0</v>
      </c>
      <c r="N177" s="86">
        <f t="shared" si="49"/>
        <v>0</v>
      </c>
      <c r="O177" s="182">
        <f t="shared" si="49"/>
        <v>0</v>
      </c>
      <c r="P177" s="16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c r="FL177" s="101"/>
      <c r="FM177" s="101"/>
      <c r="FN177" s="101"/>
      <c r="FO177" s="101"/>
      <c r="FP177" s="101"/>
      <c r="FQ177" s="101"/>
      <c r="FR177" s="101"/>
      <c r="FS177" s="101"/>
      <c r="FT177" s="101"/>
      <c r="FU177" s="101"/>
      <c r="FV177" s="101"/>
      <c r="FW177" s="101"/>
      <c r="FX177" s="101"/>
      <c r="FY177" s="101"/>
      <c r="FZ177" s="101"/>
      <c r="GA177" s="101"/>
      <c r="GB177" s="101"/>
      <c r="GC177" s="101"/>
      <c r="GD177" s="101"/>
      <c r="GE177" s="101"/>
      <c r="GF177" s="101"/>
      <c r="GG177" s="101"/>
      <c r="GH177" s="101"/>
      <c r="GI177" s="101"/>
      <c r="GJ177" s="101"/>
      <c r="GK177" s="101"/>
      <c r="GL177" s="101"/>
      <c r="GM177" s="101"/>
      <c r="GN177" s="101"/>
      <c r="GO177" s="101"/>
      <c r="GP177" s="101"/>
      <c r="GQ177" s="101"/>
      <c r="GR177" s="101"/>
      <c r="GS177" s="101"/>
      <c r="GT177" s="101"/>
      <c r="GU177" s="101"/>
      <c r="GV177" s="101"/>
      <c r="GW177" s="101"/>
      <c r="GX177" s="101"/>
      <c r="GY177" s="101"/>
      <c r="GZ177" s="101"/>
      <c r="HA177" s="101"/>
      <c r="HB177" s="101"/>
      <c r="HC177" s="101"/>
      <c r="HD177" s="101"/>
      <c r="HE177" s="101"/>
      <c r="HF177" s="101"/>
      <c r="HG177" s="101"/>
      <c r="HH177" s="101"/>
      <c r="HI177" s="101"/>
      <c r="HJ177" s="101"/>
      <c r="HK177" s="101"/>
      <c r="HL177" s="101"/>
      <c r="HM177" s="101"/>
      <c r="HN177" s="101"/>
      <c r="HO177" s="101"/>
      <c r="HP177" s="101"/>
      <c r="HQ177" s="101"/>
      <c r="HR177" s="101"/>
      <c r="HS177" s="101"/>
      <c r="HT177" s="101"/>
      <c r="HU177" s="101"/>
      <c r="HV177" s="101"/>
      <c r="HW177" s="101"/>
      <c r="HX177" s="101"/>
      <c r="HY177" s="101"/>
      <c r="HZ177" s="101"/>
      <c r="IA177" s="101"/>
      <c r="IB177" s="101"/>
      <c r="IC177" s="101"/>
      <c r="ID177" s="101"/>
      <c r="IE177" s="101"/>
      <c r="IF177" s="101"/>
      <c r="IG177" s="101"/>
      <c r="IH177" s="101"/>
      <c r="II177" s="101"/>
      <c r="IJ177" s="101"/>
      <c r="IK177" s="101"/>
      <c r="IL177" s="101"/>
      <c r="IM177" s="101"/>
      <c r="IN177" s="101"/>
      <c r="IO177" s="101"/>
      <c r="IP177" s="101"/>
      <c r="IQ177" s="101"/>
      <c r="IR177" s="101"/>
      <c r="IS177" s="101"/>
      <c r="IT177" s="101"/>
      <c r="IU177" s="101"/>
      <c r="IV177" s="101"/>
    </row>
    <row r="178" spans="1:256" s="87" customFormat="1" ht="25.5" customHeight="1">
      <c r="A178" s="176" t="s">
        <v>424</v>
      </c>
      <c r="B178" s="68" t="s">
        <v>95</v>
      </c>
      <c r="C178" s="95">
        <f t="shared" si="38"/>
        <v>0</v>
      </c>
      <c r="D178" s="87">
        <v>0</v>
      </c>
      <c r="E178" s="87">
        <v>0</v>
      </c>
      <c r="F178" s="87">
        <v>0</v>
      </c>
      <c r="G178" s="87">
        <v>0</v>
      </c>
      <c r="H178" s="87">
        <v>0</v>
      </c>
      <c r="I178" s="87">
        <v>0</v>
      </c>
      <c r="J178" s="87">
        <v>0</v>
      </c>
      <c r="K178" s="87">
        <v>0</v>
      </c>
      <c r="L178" s="87">
        <v>0</v>
      </c>
      <c r="M178" s="87">
        <v>0</v>
      </c>
      <c r="N178" s="87">
        <v>0</v>
      </c>
      <c r="O178" s="178">
        <v>0</v>
      </c>
      <c r="P178" s="158"/>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row>
    <row r="179" spans="1:256" s="109" customFormat="1" ht="25.5" customHeight="1">
      <c r="A179" s="172">
        <v>5</v>
      </c>
      <c r="B179" s="97" t="s">
        <v>17</v>
      </c>
      <c r="C179" s="98">
        <f t="shared" si="38"/>
        <v>17903687.059999999</v>
      </c>
      <c r="D179" s="61">
        <f>D180+D202+D205</f>
        <v>2244291.8798682885</v>
      </c>
      <c r="E179" s="99">
        <f t="shared" ref="E179:O179" si="50">E180+E202+E205</f>
        <v>1821187.7614245669</v>
      </c>
      <c r="F179" s="99">
        <f t="shared" si="50"/>
        <v>1485695.1761933742</v>
      </c>
      <c r="G179" s="99">
        <f t="shared" si="50"/>
        <v>1236956.2685269346</v>
      </c>
      <c r="H179" s="99">
        <f t="shared" si="50"/>
        <v>1361522.2129109793</v>
      </c>
      <c r="I179" s="99">
        <f t="shared" si="50"/>
        <v>1008145.9088101761</v>
      </c>
      <c r="J179" s="99">
        <f t="shared" si="50"/>
        <v>1507951.8764292458</v>
      </c>
      <c r="K179" s="99">
        <f t="shared" si="50"/>
        <v>1379674.5189095393</v>
      </c>
      <c r="L179" s="99">
        <f t="shared" si="50"/>
        <v>1286856.1002993356</v>
      </c>
      <c r="M179" s="99">
        <f t="shared" si="50"/>
        <v>1519670.2053355277</v>
      </c>
      <c r="N179" s="99">
        <f t="shared" si="50"/>
        <v>1426764.787627388</v>
      </c>
      <c r="O179" s="184">
        <f t="shared" si="50"/>
        <v>1624970.3636646415</v>
      </c>
      <c r="P179" s="160"/>
      <c r="Q179" s="105"/>
      <c r="R179" s="106"/>
      <c r="S179" s="100"/>
      <c r="T179" s="100"/>
      <c r="U179" s="100"/>
      <c r="V179" s="100"/>
      <c r="W179" s="100"/>
      <c r="X179" s="100"/>
      <c r="Y179" s="100"/>
      <c r="Z179" s="100"/>
      <c r="AA179" s="100"/>
      <c r="AB179" s="100"/>
      <c r="AC179" s="100"/>
      <c r="AD179" s="104"/>
      <c r="AE179" s="105"/>
      <c r="AF179" s="106"/>
      <c r="AG179" s="100"/>
      <c r="AH179" s="100"/>
      <c r="AI179" s="100"/>
      <c r="AJ179" s="100"/>
      <c r="AK179" s="100"/>
      <c r="AL179" s="100"/>
      <c r="AM179" s="100"/>
      <c r="AN179" s="100"/>
      <c r="AO179" s="100"/>
      <c r="AP179" s="100"/>
      <c r="AQ179" s="100"/>
      <c r="AR179" s="104"/>
      <c r="AS179" s="105"/>
      <c r="AT179" s="106"/>
      <c r="AU179" s="100"/>
      <c r="AV179" s="100"/>
      <c r="AW179" s="100"/>
      <c r="AX179" s="100"/>
      <c r="AY179" s="100"/>
      <c r="AZ179" s="100"/>
      <c r="BA179" s="100"/>
      <c r="BB179" s="100"/>
      <c r="BC179" s="100"/>
      <c r="BD179" s="100"/>
      <c r="BE179" s="100"/>
      <c r="BF179" s="104"/>
      <c r="BG179" s="105"/>
      <c r="BH179" s="106"/>
      <c r="BI179" s="100"/>
      <c r="BJ179" s="100"/>
      <c r="BK179" s="100"/>
      <c r="BL179" s="100"/>
      <c r="BM179" s="100"/>
      <c r="BN179" s="100"/>
      <c r="BO179" s="100"/>
      <c r="BP179" s="100"/>
      <c r="BQ179" s="100"/>
      <c r="BR179" s="100"/>
      <c r="BS179" s="100"/>
      <c r="BT179" s="104"/>
      <c r="BU179" s="105"/>
      <c r="BV179" s="106"/>
      <c r="BW179" s="100"/>
      <c r="BX179" s="100"/>
      <c r="BY179" s="100"/>
      <c r="BZ179" s="100"/>
      <c r="CA179" s="100"/>
      <c r="CB179" s="100"/>
      <c r="CC179" s="100"/>
      <c r="CD179" s="100"/>
      <c r="CE179" s="100"/>
      <c r="CF179" s="100"/>
      <c r="CG179" s="100"/>
      <c r="CH179" s="104"/>
      <c r="CI179" s="105"/>
      <c r="CJ179" s="106"/>
      <c r="CK179" s="100"/>
      <c r="CL179" s="100"/>
      <c r="CM179" s="100"/>
      <c r="CN179" s="100"/>
      <c r="CO179" s="100"/>
      <c r="CP179" s="100"/>
      <c r="CQ179" s="100"/>
      <c r="CR179" s="100"/>
      <c r="CS179" s="100"/>
      <c r="CT179" s="100"/>
      <c r="CU179" s="100"/>
      <c r="CV179" s="104"/>
      <c r="CW179" s="105"/>
      <c r="CX179" s="106"/>
      <c r="CY179" s="100"/>
      <c r="CZ179" s="100"/>
      <c r="DA179" s="100"/>
      <c r="DB179" s="100"/>
      <c r="DC179" s="100"/>
      <c r="DD179" s="100"/>
      <c r="DE179" s="100"/>
      <c r="DF179" s="100"/>
      <c r="DG179" s="100"/>
      <c r="DH179" s="100"/>
      <c r="DI179" s="100"/>
      <c r="DJ179" s="104"/>
      <c r="DK179" s="105"/>
      <c r="DL179" s="106"/>
      <c r="DM179" s="100"/>
      <c r="DN179" s="100"/>
      <c r="DO179" s="100"/>
      <c r="DP179" s="100"/>
      <c r="DQ179" s="100"/>
      <c r="DR179" s="100"/>
      <c r="DS179" s="100"/>
      <c r="DT179" s="100"/>
      <c r="DU179" s="100"/>
      <c r="DV179" s="100"/>
      <c r="DW179" s="100"/>
      <c r="DX179" s="104"/>
      <c r="DY179" s="105"/>
      <c r="DZ179" s="106"/>
      <c r="EA179" s="100"/>
      <c r="EB179" s="100"/>
      <c r="EC179" s="100"/>
      <c r="ED179" s="100"/>
      <c r="EE179" s="100"/>
      <c r="EF179" s="100"/>
      <c r="EG179" s="100"/>
      <c r="EH179" s="100"/>
      <c r="EI179" s="100"/>
      <c r="EJ179" s="100"/>
      <c r="EK179" s="100"/>
      <c r="EL179" s="104"/>
      <c r="EM179" s="105"/>
      <c r="EN179" s="106"/>
      <c r="EO179" s="100"/>
      <c r="EP179" s="100"/>
      <c r="EQ179" s="100"/>
      <c r="ER179" s="100"/>
      <c r="ES179" s="100"/>
      <c r="ET179" s="100"/>
      <c r="EU179" s="100"/>
      <c r="EV179" s="100"/>
      <c r="EW179" s="100"/>
      <c r="EX179" s="100"/>
      <c r="EY179" s="100"/>
      <c r="EZ179" s="104"/>
      <c r="FA179" s="105"/>
      <c r="FB179" s="106"/>
      <c r="FC179" s="100"/>
      <c r="FD179" s="100"/>
      <c r="FE179" s="100"/>
      <c r="FF179" s="100"/>
      <c r="FG179" s="100"/>
      <c r="FH179" s="100"/>
      <c r="FI179" s="100"/>
      <c r="FJ179" s="100"/>
      <c r="FK179" s="100"/>
      <c r="FL179" s="100"/>
      <c r="FM179" s="100"/>
      <c r="FN179" s="104"/>
      <c r="FO179" s="105"/>
      <c r="FP179" s="106"/>
      <c r="FQ179" s="100"/>
      <c r="FR179" s="100"/>
      <c r="FS179" s="100"/>
      <c r="FT179" s="100"/>
      <c r="FU179" s="100"/>
      <c r="FV179" s="100"/>
      <c r="FW179" s="100"/>
      <c r="FX179" s="100"/>
      <c r="FY179" s="100"/>
      <c r="FZ179" s="100"/>
      <c r="GA179" s="100"/>
      <c r="GB179" s="104"/>
      <c r="GC179" s="105"/>
      <c r="GD179" s="106"/>
      <c r="GE179" s="100"/>
      <c r="GF179" s="100"/>
      <c r="GG179" s="100"/>
      <c r="GH179" s="100"/>
      <c r="GI179" s="100"/>
      <c r="GJ179" s="100"/>
      <c r="GK179" s="100"/>
      <c r="GL179" s="100"/>
      <c r="GM179" s="100"/>
      <c r="GN179" s="100"/>
      <c r="GO179" s="100"/>
      <c r="GP179" s="104"/>
      <c r="GQ179" s="105"/>
      <c r="GR179" s="106"/>
      <c r="GS179" s="100"/>
      <c r="GT179" s="100"/>
      <c r="GU179" s="100"/>
      <c r="GV179" s="100"/>
      <c r="GW179" s="100"/>
      <c r="GX179" s="100"/>
      <c r="GY179" s="100"/>
      <c r="GZ179" s="100"/>
      <c r="HA179" s="100"/>
      <c r="HB179" s="100"/>
      <c r="HC179" s="100"/>
      <c r="HD179" s="104"/>
      <c r="HE179" s="105"/>
      <c r="HF179" s="106"/>
      <c r="HG179" s="100"/>
      <c r="HH179" s="100"/>
      <c r="HI179" s="100"/>
      <c r="HJ179" s="100"/>
      <c r="HK179" s="100"/>
      <c r="HL179" s="100"/>
      <c r="HM179" s="100"/>
      <c r="HN179" s="100"/>
      <c r="HO179" s="100"/>
      <c r="HP179" s="100"/>
      <c r="HQ179" s="100"/>
      <c r="HR179" s="104"/>
      <c r="HS179" s="105"/>
      <c r="HT179" s="106"/>
      <c r="HU179" s="100"/>
      <c r="HV179" s="100"/>
      <c r="HW179" s="100"/>
      <c r="HX179" s="100"/>
      <c r="HY179" s="100"/>
      <c r="HZ179" s="100"/>
      <c r="IA179" s="100"/>
      <c r="IB179" s="100"/>
      <c r="IC179" s="100"/>
      <c r="ID179" s="100"/>
      <c r="IE179" s="100"/>
      <c r="IF179" s="104"/>
      <c r="IG179" s="105"/>
      <c r="IH179" s="106"/>
      <c r="II179" s="100"/>
      <c r="IJ179" s="100"/>
      <c r="IK179" s="100"/>
      <c r="IL179" s="100"/>
      <c r="IM179" s="100"/>
      <c r="IN179" s="100"/>
      <c r="IO179" s="100"/>
      <c r="IP179" s="100"/>
      <c r="IQ179" s="100"/>
      <c r="IR179" s="100"/>
      <c r="IS179" s="100"/>
      <c r="IT179" s="104"/>
      <c r="IU179" s="105"/>
      <c r="IV179" s="106"/>
    </row>
    <row r="180" spans="1:256" s="109" customFormat="1" ht="25.5" customHeight="1">
      <c r="A180" s="201">
        <v>5.0999999999999996</v>
      </c>
      <c r="B180" s="108" t="s">
        <v>208</v>
      </c>
      <c r="C180" s="64">
        <f t="shared" si="38"/>
        <v>17903687.059999999</v>
      </c>
      <c r="D180" s="69">
        <f>D181+D187+D192</f>
        <v>2244291.8798682885</v>
      </c>
      <c r="E180" s="69">
        <f t="shared" ref="E180:O180" si="51">E181+E187+E192</f>
        <v>1821187.7614245669</v>
      </c>
      <c r="F180" s="69">
        <f t="shared" si="51"/>
        <v>1485695.1761933742</v>
      </c>
      <c r="G180" s="69">
        <f t="shared" si="51"/>
        <v>1236956.2685269346</v>
      </c>
      <c r="H180" s="69">
        <f t="shared" si="51"/>
        <v>1361522.2129109793</v>
      </c>
      <c r="I180" s="69">
        <f t="shared" si="51"/>
        <v>1008145.9088101761</v>
      </c>
      <c r="J180" s="69">
        <f t="shared" si="51"/>
        <v>1507951.8764292458</v>
      </c>
      <c r="K180" s="69">
        <f t="shared" si="51"/>
        <v>1379674.5189095393</v>
      </c>
      <c r="L180" s="69">
        <f t="shared" si="51"/>
        <v>1286856.1002993356</v>
      </c>
      <c r="M180" s="69">
        <f t="shared" si="51"/>
        <v>1519670.2053355277</v>
      </c>
      <c r="N180" s="69">
        <f t="shared" si="51"/>
        <v>1426764.787627388</v>
      </c>
      <c r="O180" s="183">
        <f t="shared" si="51"/>
        <v>1624970.3636646415</v>
      </c>
      <c r="P180" s="16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c r="DE180" s="101"/>
      <c r="DF180" s="101"/>
      <c r="DG180" s="101"/>
      <c r="DH180" s="101"/>
      <c r="DI180" s="101"/>
      <c r="DJ180" s="101"/>
      <c r="DK180" s="101"/>
      <c r="DL180" s="101"/>
      <c r="DM180" s="101"/>
      <c r="DN180" s="101"/>
      <c r="DO180" s="101"/>
      <c r="DP180" s="101"/>
      <c r="DQ180" s="101"/>
      <c r="DR180" s="101"/>
      <c r="DS180" s="101"/>
      <c r="DT180" s="101"/>
      <c r="DU180" s="101"/>
      <c r="DV180" s="101"/>
      <c r="DW180" s="101"/>
      <c r="DX180" s="101"/>
      <c r="DY180" s="101"/>
      <c r="DZ180" s="101"/>
      <c r="EA180" s="101"/>
      <c r="EB180" s="101"/>
      <c r="EC180" s="101"/>
      <c r="ED180" s="101"/>
      <c r="EE180" s="101"/>
      <c r="EF180" s="101"/>
      <c r="EG180" s="101"/>
      <c r="EH180" s="101"/>
      <c r="EI180" s="101"/>
      <c r="EJ180" s="101"/>
      <c r="EK180" s="101"/>
      <c r="EL180" s="101"/>
      <c r="EM180" s="101"/>
      <c r="EN180" s="101"/>
      <c r="EO180" s="101"/>
      <c r="EP180" s="101"/>
      <c r="EQ180" s="101"/>
      <c r="ER180" s="101"/>
      <c r="ES180" s="101"/>
      <c r="ET180" s="101"/>
      <c r="EU180" s="101"/>
      <c r="EV180" s="101"/>
      <c r="EW180" s="101"/>
      <c r="EX180" s="101"/>
      <c r="EY180" s="101"/>
      <c r="EZ180" s="101"/>
      <c r="FA180" s="101"/>
      <c r="FB180" s="101"/>
      <c r="FC180" s="101"/>
      <c r="FD180" s="101"/>
      <c r="FE180" s="101"/>
      <c r="FF180" s="101"/>
      <c r="FG180" s="101"/>
      <c r="FH180" s="101"/>
      <c r="FI180" s="101"/>
      <c r="FJ180" s="101"/>
      <c r="FK180" s="101"/>
      <c r="FL180" s="101"/>
      <c r="FM180" s="101"/>
      <c r="FN180" s="101"/>
      <c r="FO180" s="101"/>
      <c r="FP180" s="101"/>
      <c r="FQ180" s="101"/>
      <c r="FR180" s="101"/>
      <c r="FS180" s="101"/>
      <c r="FT180" s="101"/>
      <c r="FU180" s="101"/>
      <c r="FV180" s="101"/>
      <c r="FW180" s="101"/>
      <c r="FX180" s="101"/>
      <c r="FY180" s="101"/>
      <c r="FZ180" s="101"/>
      <c r="GA180" s="101"/>
      <c r="GB180" s="101"/>
      <c r="GC180" s="101"/>
      <c r="GD180" s="101"/>
      <c r="GE180" s="101"/>
      <c r="GF180" s="101"/>
      <c r="GG180" s="101"/>
      <c r="GH180" s="101"/>
      <c r="GI180" s="101"/>
      <c r="GJ180" s="101"/>
      <c r="GK180" s="101"/>
      <c r="GL180" s="101"/>
      <c r="GM180" s="101"/>
      <c r="GN180" s="101"/>
      <c r="GO180" s="101"/>
      <c r="GP180" s="101"/>
      <c r="GQ180" s="101"/>
      <c r="GR180" s="101"/>
      <c r="GS180" s="101"/>
      <c r="GT180" s="101"/>
      <c r="GU180" s="101"/>
      <c r="GV180" s="101"/>
      <c r="GW180" s="101"/>
      <c r="GX180" s="101"/>
      <c r="GY180" s="101"/>
      <c r="GZ180" s="101"/>
      <c r="HA180" s="101"/>
      <c r="HB180" s="101"/>
      <c r="HC180" s="101"/>
      <c r="HD180" s="101"/>
      <c r="HE180" s="101"/>
      <c r="HF180" s="101"/>
      <c r="HG180" s="101"/>
      <c r="HH180" s="101"/>
      <c r="HI180" s="101"/>
      <c r="HJ180" s="101"/>
      <c r="HK180" s="101"/>
      <c r="HL180" s="101"/>
      <c r="HM180" s="101"/>
      <c r="HN180" s="101"/>
      <c r="HO180" s="101"/>
      <c r="HP180" s="101"/>
      <c r="HQ180" s="101"/>
      <c r="HR180" s="101"/>
      <c r="HS180" s="101"/>
      <c r="HT180" s="101"/>
      <c r="HU180" s="101"/>
      <c r="HV180" s="101"/>
      <c r="HW180" s="101"/>
      <c r="HX180" s="101"/>
      <c r="HY180" s="101"/>
      <c r="HZ180" s="101"/>
      <c r="IA180" s="101"/>
      <c r="IB180" s="101"/>
      <c r="IC180" s="101"/>
      <c r="ID180" s="101"/>
      <c r="IE180" s="101"/>
      <c r="IF180" s="101"/>
      <c r="IG180" s="101"/>
      <c r="IH180" s="101"/>
      <c r="II180" s="101"/>
      <c r="IJ180" s="101"/>
      <c r="IK180" s="101"/>
      <c r="IL180" s="101"/>
      <c r="IM180" s="101"/>
      <c r="IN180" s="101"/>
      <c r="IO180" s="101"/>
      <c r="IP180" s="101"/>
      <c r="IQ180" s="101"/>
      <c r="IR180" s="101"/>
      <c r="IS180" s="101"/>
      <c r="IT180" s="101"/>
      <c r="IU180" s="101"/>
      <c r="IV180" s="101"/>
    </row>
    <row r="181" spans="1:256" s="109" customFormat="1" ht="35.25" customHeight="1">
      <c r="A181" s="202" t="s">
        <v>425</v>
      </c>
      <c r="B181" s="96" t="s">
        <v>209</v>
      </c>
      <c r="C181" s="66">
        <f t="shared" si="38"/>
        <v>0</v>
      </c>
      <c r="D181" s="86">
        <f>SUM(D182:D186)</f>
        <v>0</v>
      </c>
      <c r="E181" s="86">
        <f t="shared" ref="E181:O181" si="52">SUM(E182:E186)</f>
        <v>0</v>
      </c>
      <c r="F181" s="86">
        <f t="shared" si="52"/>
        <v>0</v>
      </c>
      <c r="G181" s="86">
        <f t="shared" si="52"/>
        <v>0</v>
      </c>
      <c r="H181" s="86">
        <f t="shared" si="52"/>
        <v>0</v>
      </c>
      <c r="I181" s="86">
        <f t="shared" si="52"/>
        <v>0</v>
      </c>
      <c r="J181" s="86">
        <f t="shared" si="52"/>
        <v>0</v>
      </c>
      <c r="K181" s="86">
        <f t="shared" si="52"/>
        <v>0</v>
      </c>
      <c r="L181" s="86">
        <f t="shared" si="52"/>
        <v>0</v>
      </c>
      <c r="M181" s="86">
        <f t="shared" si="52"/>
        <v>0</v>
      </c>
      <c r="N181" s="86">
        <f t="shared" si="52"/>
        <v>0</v>
      </c>
      <c r="O181" s="182">
        <f t="shared" si="52"/>
        <v>0</v>
      </c>
      <c r="P181" s="16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c r="EJ181" s="101"/>
      <c r="EK181" s="101"/>
      <c r="EL181" s="101"/>
      <c r="EM181" s="101"/>
      <c r="EN181" s="101"/>
      <c r="EO181" s="101"/>
      <c r="EP181" s="101"/>
      <c r="EQ181" s="101"/>
      <c r="ER181" s="101"/>
      <c r="ES181" s="101"/>
      <c r="ET181" s="101"/>
      <c r="EU181" s="101"/>
      <c r="EV181" s="101"/>
      <c r="EW181" s="101"/>
      <c r="EX181" s="101"/>
      <c r="EY181" s="101"/>
      <c r="EZ181" s="101"/>
      <c r="FA181" s="101"/>
      <c r="FB181" s="101"/>
      <c r="FC181" s="101"/>
      <c r="FD181" s="101"/>
      <c r="FE181" s="101"/>
      <c r="FF181" s="101"/>
      <c r="FG181" s="101"/>
      <c r="FH181" s="101"/>
      <c r="FI181" s="101"/>
      <c r="FJ181" s="101"/>
      <c r="FK181" s="101"/>
      <c r="FL181" s="101"/>
      <c r="FM181" s="101"/>
      <c r="FN181" s="101"/>
      <c r="FO181" s="101"/>
      <c r="FP181" s="101"/>
      <c r="FQ181" s="101"/>
      <c r="FR181" s="101"/>
      <c r="FS181" s="101"/>
      <c r="FT181" s="101"/>
      <c r="FU181" s="101"/>
      <c r="FV181" s="101"/>
      <c r="FW181" s="101"/>
      <c r="FX181" s="101"/>
      <c r="FY181" s="101"/>
      <c r="FZ181" s="101"/>
      <c r="GA181" s="101"/>
      <c r="GB181" s="101"/>
      <c r="GC181" s="101"/>
      <c r="GD181" s="101"/>
      <c r="GE181" s="101"/>
      <c r="GF181" s="101"/>
      <c r="GG181" s="101"/>
      <c r="GH181" s="101"/>
      <c r="GI181" s="101"/>
      <c r="GJ181" s="101"/>
      <c r="GK181" s="101"/>
      <c r="GL181" s="101"/>
      <c r="GM181" s="101"/>
      <c r="GN181" s="101"/>
      <c r="GO181" s="101"/>
      <c r="GP181" s="101"/>
      <c r="GQ181" s="101"/>
      <c r="GR181" s="101"/>
      <c r="GS181" s="101"/>
      <c r="GT181" s="101"/>
      <c r="GU181" s="101"/>
      <c r="GV181" s="101"/>
      <c r="GW181" s="101"/>
      <c r="GX181" s="101"/>
      <c r="GY181" s="101"/>
      <c r="GZ181" s="101"/>
      <c r="HA181" s="101"/>
      <c r="HB181" s="101"/>
      <c r="HC181" s="101"/>
      <c r="HD181" s="101"/>
      <c r="HE181" s="101"/>
      <c r="HF181" s="101"/>
      <c r="HG181" s="101"/>
      <c r="HH181" s="101"/>
      <c r="HI181" s="101"/>
      <c r="HJ181" s="101"/>
      <c r="HK181" s="101"/>
      <c r="HL181" s="101"/>
      <c r="HM181" s="101"/>
      <c r="HN181" s="101"/>
      <c r="HO181" s="101"/>
      <c r="HP181" s="101"/>
      <c r="HQ181" s="101"/>
      <c r="HR181" s="101"/>
      <c r="HS181" s="101"/>
      <c r="HT181" s="101"/>
      <c r="HU181" s="101"/>
      <c r="HV181" s="101"/>
      <c r="HW181" s="101"/>
      <c r="HX181" s="101"/>
      <c r="HY181" s="101"/>
      <c r="HZ181" s="101"/>
      <c r="IA181" s="101"/>
      <c r="IB181" s="101"/>
      <c r="IC181" s="101"/>
      <c r="ID181" s="101"/>
      <c r="IE181" s="101"/>
      <c r="IF181" s="101"/>
      <c r="IG181" s="101"/>
      <c r="IH181" s="101"/>
      <c r="II181" s="101"/>
      <c r="IJ181" s="101"/>
      <c r="IK181" s="101"/>
      <c r="IL181" s="101"/>
      <c r="IM181" s="101"/>
      <c r="IN181" s="101"/>
      <c r="IO181" s="101"/>
      <c r="IP181" s="101"/>
      <c r="IQ181" s="101"/>
      <c r="IR181" s="101"/>
      <c r="IS181" s="101"/>
      <c r="IT181" s="101"/>
      <c r="IU181" s="101"/>
      <c r="IV181" s="101"/>
    </row>
    <row r="182" spans="1:256" s="87" customFormat="1" ht="25.5" customHeight="1">
      <c r="A182" s="176" t="s">
        <v>426</v>
      </c>
      <c r="B182" s="68" t="s">
        <v>121</v>
      </c>
      <c r="C182" s="95">
        <f t="shared" si="38"/>
        <v>0</v>
      </c>
      <c r="D182" s="87">
        <v>0</v>
      </c>
      <c r="E182" s="94">
        <v>0</v>
      </c>
      <c r="F182" s="94">
        <v>0</v>
      </c>
      <c r="G182" s="94">
        <v>0</v>
      </c>
      <c r="H182" s="94">
        <v>0</v>
      </c>
      <c r="I182" s="94">
        <v>0</v>
      </c>
      <c r="J182" s="94">
        <v>0</v>
      </c>
      <c r="K182" s="94">
        <v>0</v>
      </c>
      <c r="L182" s="94">
        <v>0</v>
      </c>
      <c r="M182" s="94">
        <v>0</v>
      </c>
      <c r="N182" s="94">
        <v>0</v>
      </c>
      <c r="O182" s="186">
        <v>0</v>
      </c>
      <c r="P182" s="158"/>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c r="DI182" s="94"/>
      <c r="DJ182" s="94"/>
      <c r="DK182" s="94"/>
      <c r="DL182" s="94"/>
      <c r="DM182" s="94"/>
      <c r="DN182" s="94"/>
      <c r="DO182" s="94"/>
      <c r="DP182" s="94"/>
      <c r="DQ182" s="94"/>
      <c r="DR182" s="94"/>
      <c r="DS182" s="94"/>
      <c r="DT182" s="94"/>
      <c r="DU182" s="94"/>
      <c r="DV182" s="94"/>
      <c r="DW182" s="94"/>
      <c r="DX182" s="94"/>
      <c r="DY182" s="94"/>
      <c r="DZ182" s="94"/>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4"/>
      <c r="FG182" s="94"/>
      <c r="FH182" s="94"/>
      <c r="FI182" s="94"/>
      <c r="FJ182" s="94"/>
      <c r="FK182" s="94"/>
      <c r="FL182" s="94"/>
      <c r="FM182" s="94"/>
      <c r="FN182" s="94"/>
      <c r="FO182" s="94"/>
      <c r="FP182" s="94"/>
      <c r="FQ182" s="94"/>
      <c r="FR182" s="94"/>
      <c r="FS182" s="94"/>
      <c r="FT182" s="94"/>
      <c r="FU182" s="94"/>
      <c r="FV182" s="94"/>
      <c r="FW182" s="94"/>
      <c r="FX182" s="94"/>
      <c r="FY182" s="94"/>
      <c r="FZ182" s="94"/>
      <c r="GA182" s="94"/>
      <c r="GB182" s="94"/>
      <c r="GC182" s="94"/>
      <c r="GD182" s="94"/>
      <c r="GE182" s="94"/>
      <c r="GF182" s="94"/>
      <c r="GG182" s="94"/>
      <c r="GH182" s="94"/>
      <c r="GI182" s="94"/>
      <c r="GJ182" s="94"/>
      <c r="GK182" s="94"/>
      <c r="GL182" s="94"/>
      <c r="GM182" s="94"/>
      <c r="GN182" s="94"/>
      <c r="GO182" s="94"/>
      <c r="GP182" s="94"/>
      <c r="GQ182" s="94"/>
      <c r="GR182" s="94"/>
      <c r="GS182" s="94"/>
      <c r="GT182" s="94"/>
      <c r="GU182" s="94"/>
      <c r="GV182" s="94"/>
      <c r="GW182" s="94"/>
      <c r="GX182" s="94"/>
      <c r="GY182" s="94"/>
      <c r="GZ182" s="94"/>
      <c r="HA182" s="94"/>
      <c r="HB182" s="94"/>
      <c r="HC182" s="94"/>
      <c r="HD182" s="94"/>
      <c r="HE182" s="94"/>
      <c r="HF182" s="94"/>
      <c r="HG182" s="94"/>
      <c r="HH182" s="94"/>
      <c r="HI182" s="94"/>
      <c r="HJ182" s="94"/>
      <c r="HK182" s="94"/>
      <c r="HL182" s="94"/>
      <c r="HM182" s="94"/>
      <c r="HN182" s="94"/>
      <c r="HO182" s="94"/>
      <c r="HP182" s="94"/>
      <c r="HQ182" s="94"/>
      <c r="HR182" s="94"/>
      <c r="HS182" s="94"/>
      <c r="HT182" s="94"/>
      <c r="HU182" s="94"/>
      <c r="HV182" s="94"/>
      <c r="HW182" s="94"/>
      <c r="HX182" s="94"/>
      <c r="HY182" s="94"/>
      <c r="HZ182" s="94"/>
      <c r="IA182" s="94"/>
      <c r="IB182" s="94"/>
      <c r="IC182" s="94"/>
      <c r="ID182" s="94"/>
      <c r="IE182" s="94"/>
      <c r="IF182" s="94"/>
      <c r="IG182" s="94"/>
      <c r="IH182" s="94"/>
      <c r="II182" s="94"/>
      <c r="IJ182" s="94"/>
      <c r="IK182" s="94"/>
      <c r="IL182" s="94"/>
      <c r="IM182" s="94"/>
      <c r="IN182" s="94"/>
      <c r="IO182" s="94"/>
      <c r="IP182" s="94"/>
      <c r="IQ182" s="94"/>
      <c r="IR182" s="94"/>
      <c r="IS182" s="94"/>
      <c r="IT182" s="94"/>
      <c r="IU182" s="94"/>
      <c r="IV182" s="94"/>
    </row>
    <row r="183" spans="1:256" s="87" customFormat="1" ht="25.5" customHeight="1">
      <c r="A183" s="176" t="s">
        <v>427</v>
      </c>
      <c r="B183" s="68" t="s">
        <v>122</v>
      </c>
      <c r="C183" s="95">
        <f t="shared" si="38"/>
        <v>0</v>
      </c>
      <c r="D183" s="87">
        <v>0</v>
      </c>
      <c r="E183" s="94">
        <v>0</v>
      </c>
      <c r="F183" s="94">
        <v>0</v>
      </c>
      <c r="G183" s="94">
        <v>0</v>
      </c>
      <c r="H183" s="94">
        <v>0</v>
      </c>
      <c r="I183" s="94">
        <v>0</v>
      </c>
      <c r="J183" s="94">
        <v>0</v>
      </c>
      <c r="K183" s="94">
        <v>0</v>
      </c>
      <c r="L183" s="94">
        <v>0</v>
      </c>
      <c r="M183" s="94">
        <v>0</v>
      </c>
      <c r="N183" s="94">
        <v>0</v>
      </c>
      <c r="O183" s="186">
        <v>0</v>
      </c>
      <c r="P183" s="158"/>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94"/>
      <c r="FR183" s="94"/>
      <c r="FS183" s="94"/>
      <c r="FT183" s="94"/>
      <c r="FU183" s="94"/>
      <c r="FV183" s="94"/>
      <c r="FW183" s="94"/>
      <c r="FX183" s="94"/>
      <c r="FY183" s="94"/>
      <c r="FZ183" s="94"/>
      <c r="GA183" s="94"/>
      <c r="GB183" s="94"/>
      <c r="GC183" s="94"/>
      <c r="GD183" s="94"/>
      <c r="GE183" s="94"/>
      <c r="GF183" s="94"/>
      <c r="GG183" s="94"/>
      <c r="GH183" s="94"/>
      <c r="GI183" s="94"/>
      <c r="GJ183" s="94"/>
      <c r="GK183" s="94"/>
      <c r="GL183" s="94"/>
      <c r="GM183" s="94"/>
      <c r="GN183" s="94"/>
      <c r="GO183" s="94"/>
      <c r="GP183" s="94"/>
      <c r="GQ183" s="94"/>
      <c r="GR183" s="94"/>
      <c r="GS183" s="94"/>
      <c r="GT183" s="94"/>
      <c r="GU183" s="94"/>
      <c r="GV183" s="94"/>
      <c r="GW183" s="94"/>
      <c r="GX183" s="94"/>
      <c r="GY183" s="94"/>
      <c r="GZ183" s="94"/>
      <c r="HA183" s="94"/>
      <c r="HB183" s="94"/>
      <c r="HC183" s="94"/>
      <c r="HD183" s="94"/>
      <c r="HE183" s="94"/>
      <c r="HF183" s="94"/>
      <c r="HG183" s="94"/>
      <c r="HH183" s="94"/>
      <c r="HI183" s="94"/>
      <c r="HJ183" s="94"/>
      <c r="HK183" s="94"/>
      <c r="HL183" s="94"/>
      <c r="HM183" s="94"/>
      <c r="HN183" s="94"/>
      <c r="HO183" s="94"/>
      <c r="HP183" s="94"/>
      <c r="HQ183" s="94"/>
      <c r="HR183" s="94"/>
      <c r="HS183" s="94"/>
      <c r="HT183" s="94"/>
      <c r="HU183" s="94"/>
      <c r="HV183" s="94"/>
      <c r="HW183" s="94"/>
      <c r="HX183" s="94"/>
      <c r="HY183" s="94"/>
      <c r="HZ183" s="94"/>
      <c r="IA183" s="94"/>
      <c r="IB183" s="94"/>
      <c r="IC183" s="94"/>
      <c r="ID183" s="94"/>
      <c r="IE183" s="94"/>
      <c r="IF183" s="94"/>
      <c r="IG183" s="94"/>
      <c r="IH183" s="94"/>
      <c r="II183" s="94"/>
      <c r="IJ183" s="94"/>
      <c r="IK183" s="94"/>
      <c r="IL183" s="94"/>
      <c r="IM183" s="94"/>
      <c r="IN183" s="94"/>
      <c r="IO183" s="94"/>
      <c r="IP183" s="94"/>
      <c r="IQ183" s="94"/>
      <c r="IR183" s="94"/>
      <c r="IS183" s="94"/>
      <c r="IT183" s="94"/>
      <c r="IU183" s="94"/>
      <c r="IV183" s="94"/>
    </row>
    <row r="184" spans="1:256" s="87" customFormat="1" ht="25.5" customHeight="1">
      <c r="A184" s="176" t="s">
        <v>428</v>
      </c>
      <c r="B184" s="68" t="s">
        <v>123</v>
      </c>
      <c r="C184" s="95">
        <f t="shared" si="38"/>
        <v>0</v>
      </c>
      <c r="D184" s="87">
        <v>0</v>
      </c>
      <c r="E184" s="94">
        <v>0</v>
      </c>
      <c r="F184" s="94">
        <v>0</v>
      </c>
      <c r="G184" s="94">
        <v>0</v>
      </c>
      <c r="H184" s="94">
        <v>0</v>
      </c>
      <c r="I184" s="94">
        <v>0</v>
      </c>
      <c r="J184" s="94">
        <v>0</v>
      </c>
      <c r="K184" s="94">
        <v>0</v>
      </c>
      <c r="L184" s="94">
        <v>0</v>
      </c>
      <c r="M184" s="94">
        <v>0</v>
      </c>
      <c r="N184" s="94">
        <v>0</v>
      </c>
      <c r="O184" s="186">
        <v>0</v>
      </c>
      <c r="P184" s="158"/>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4"/>
      <c r="FG184" s="94"/>
      <c r="FH184" s="94"/>
      <c r="FI184" s="94"/>
      <c r="FJ184" s="94"/>
      <c r="FK184" s="94"/>
      <c r="FL184" s="94"/>
      <c r="FM184" s="94"/>
      <c r="FN184" s="94"/>
      <c r="FO184" s="94"/>
      <c r="FP184" s="94"/>
      <c r="FQ184" s="94"/>
      <c r="FR184" s="94"/>
      <c r="FS184" s="94"/>
      <c r="FT184" s="94"/>
      <c r="FU184" s="94"/>
      <c r="FV184" s="94"/>
      <c r="FW184" s="94"/>
      <c r="FX184" s="94"/>
      <c r="FY184" s="94"/>
      <c r="FZ184" s="94"/>
      <c r="GA184" s="94"/>
      <c r="GB184" s="94"/>
      <c r="GC184" s="94"/>
      <c r="GD184" s="94"/>
      <c r="GE184" s="94"/>
      <c r="GF184" s="94"/>
      <c r="GG184" s="94"/>
      <c r="GH184" s="94"/>
      <c r="GI184" s="94"/>
      <c r="GJ184" s="94"/>
      <c r="GK184" s="94"/>
      <c r="GL184" s="94"/>
      <c r="GM184" s="94"/>
      <c r="GN184" s="94"/>
      <c r="GO184" s="94"/>
      <c r="GP184" s="94"/>
      <c r="GQ184" s="94"/>
      <c r="GR184" s="94"/>
      <c r="GS184" s="94"/>
      <c r="GT184" s="94"/>
      <c r="GU184" s="94"/>
      <c r="GV184" s="94"/>
      <c r="GW184" s="94"/>
      <c r="GX184" s="94"/>
      <c r="GY184" s="94"/>
      <c r="GZ184" s="94"/>
      <c r="HA184" s="94"/>
      <c r="HB184" s="94"/>
      <c r="HC184" s="94"/>
      <c r="HD184" s="94"/>
      <c r="HE184" s="94"/>
      <c r="HF184" s="94"/>
      <c r="HG184" s="94"/>
      <c r="HH184" s="94"/>
      <c r="HI184" s="94"/>
      <c r="HJ184" s="94"/>
      <c r="HK184" s="94"/>
      <c r="HL184" s="94"/>
      <c r="HM184" s="94"/>
      <c r="HN184" s="94"/>
      <c r="HO184" s="94"/>
      <c r="HP184" s="94"/>
      <c r="HQ184" s="94"/>
      <c r="HR184" s="94"/>
      <c r="HS184" s="94"/>
      <c r="HT184" s="94"/>
      <c r="HU184" s="94"/>
      <c r="HV184" s="94"/>
      <c r="HW184" s="94"/>
      <c r="HX184" s="94"/>
      <c r="HY184" s="94"/>
      <c r="HZ184" s="94"/>
      <c r="IA184" s="94"/>
      <c r="IB184" s="94"/>
      <c r="IC184" s="94"/>
      <c r="ID184" s="94"/>
      <c r="IE184" s="94"/>
      <c r="IF184" s="94"/>
      <c r="IG184" s="94"/>
      <c r="IH184" s="94"/>
      <c r="II184" s="94"/>
      <c r="IJ184" s="94"/>
      <c r="IK184" s="94"/>
      <c r="IL184" s="94"/>
      <c r="IM184" s="94"/>
      <c r="IN184" s="94"/>
      <c r="IO184" s="94"/>
      <c r="IP184" s="94"/>
      <c r="IQ184" s="94"/>
      <c r="IR184" s="94"/>
      <c r="IS184" s="94"/>
      <c r="IT184" s="94"/>
      <c r="IU184" s="94"/>
      <c r="IV184" s="94"/>
    </row>
    <row r="185" spans="1:256" s="87" customFormat="1" ht="25.5" customHeight="1">
      <c r="A185" s="176" t="s">
        <v>429</v>
      </c>
      <c r="B185" s="68" t="s">
        <v>124</v>
      </c>
      <c r="C185" s="95">
        <f t="shared" si="38"/>
        <v>0</v>
      </c>
      <c r="D185" s="87">
        <v>0</v>
      </c>
      <c r="E185" s="94">
        <v>0</v>
      </c>
      <c r="F185" s="94">
        <v>0</v>
      </c>
      <c r="G185" s="94">
        <v>0</v>
      </c>
      <c r="H185" s="94">
        <v>0</v>
      </c>
      <c r="I185" s="94">
        <v>0</v>
      </c>
      <c r="J185" s="94">
        <v>0</v>
      </c>
      <c r="K185" s="94">
        <v>0</v>
      </c>
      <c r="L185" s="94">
        <v>0</v>
      </c>
      <c r="M185" s="94">
        <v>0</v>
      </c>
      <c r="N185" s="94">
        <v>0</v>
      </c>
      <c r="O185" s="186">
        <v>0</v>
      </c>
      <c r="P185" s="158"/>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94"/>
      <c r="DL185" s="94"/>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94"/>
      <c r="FR185" s="94"/>
      <c r="FS185" s="94"/>
      <c r="FT185" s="94"/>
      <c r="FU185" s="94"/>
      <c r="FV185" s="94"/>
      <c r="FW185" s="94"/>
      <c r="FX185" s="94"/>
      <c r="FY185" s="94"/>
      <c r="FZ185" s="94"/>
      <c r="GA185" s="94"/>
      <c r="GB185" s="94"/>
      <c r="GC185" s="94"/>
      <c r="GD185" s="94"/>
      <c r="GE185" s="94"/>
      <c r="GF185" s="94"/>
      <c r="GG185" s="94"/>
      <c r="GH185" s="94"/>
      <c r="GI185" s="94"/>
      <c r="GJ185" s="94"/>
      <c r="GK185" s="94"/>
      <c r="GL185" s="94"/>
      <c r="GM185" s="94"/>
      <c r="GN185" s="94"/>
      <c r="GO185" s="94"/>
      <c r="GP185" s="94"/>
      <c r="GQ185" s="94"/>
      <c r="GR185" s="94"/>
      <c r="GS185" s="94"/>
      <c r="GT185" s="94"/>
      <c r="GU185" s="94"/>
      <c r="GV185" s="94"/>
      <c r="GW185" s="94"/>
      <c r="GX185" s="94"/>
      <c r="GY185" s="94"/>
      <c r="GZ185" s="94"/>
      <c r="HA185" s="94"/>
      <c r="HB185" s="94"/>
      <c r="HC185" s="94"/>
      <c r="HD185" s="94"/>
      <c r="HE185" s="94"/>
      <c r="HF185" s="94"/>
      <c r="HG185" s="94"/>
      <c r="HH185" s="94"/>
      <c r="HI185" s="94"/>
      <c r="HJ185" s="94"/>
      <c r="HK185" s="94"/>
      <c r="HL185" s="94"/>
      <c r="HM185" s="94"/>
      <c r="HN185" s="94"/>
      <c r="HO185" s="94"/>
      <c r="HP185" s="94"/>
      <c r="HQ185" s="94"/>
      <c r="HR185" s="94"/>
      <c r="HS185" s="94"/>
      <c r="HT185" s="94"/>
      <c r="HU185" s="94"/>
      <c r="HV185" s="94"/>
      <c r="HW185" s="94"/>
      <c r="HX185" s="94"/>
      <c r="HY185" s="94"/>
      <c r="HZ185" s="94"/>
      <c r="IA185" s="94"/>
      <c r="IB185" s="94"/>
      <c r="IC185" s="94"/>
      <c r="ID185" s="94"/>
      <c r="IE185" s="94"/>
      <c r="IF185" s="94"/>
      <c r="IG185" s="94"/>
      <c r="IH185" s="94"/>
      <c r="II185" s="94"/>
      <c r="IJ185" s="94"/>
      <c r="IK185" s="94"/>
      <c r="IL185" s="94"/>
      <c r="IM185" s="94"/>
      <c r="IN185" s="94"/>
      <c r="IO185" s="94"/>
      <c r="IP185" s="94"/>
      <c r="IQ185" s="94"/>
      <c r="IR185" s="94"/>
      <c r="IS185" s="94"/>
      <c r="IT185" s="94"/>
      <c r="IU185" s="94"/>
      <c r="IV185" s="94"/>
    </row>
    <row r="186" spans="1:256" s="87" customFormat="1" ht="25.5" customHeight="1">
      <c r="A186" s="176" t="s">
        <v>430</v>
      </c>
      <c r="B186" s="68" t="s">
        <v>125</v>
      </c>
      <c r="C186" s="95">
        <f t="shared" si="38"/>
        <v>0</v>
      </c>
      <c r="D186" s="87">
        <v>0</v>
      </c>
      <c r="E186" s="94">
        <v>0</v>
      </c>
      <c r="F186" s="94">
        <v>0</v>
      </c>
      <c r="G186" s="94">
        <v>0</v>
      </c>
      <c r="H186" s="94">
        <v>0</v>
      </c>
      <c r="I186" s="94">
        <v>0</v>
      </c>
      <c r="J186" s="94">
        <v>0</v>
      </c>
      <c r="K186" s="94">
        <v>0</v>
      </c>
      <c r="L186" s="94">
        <v>0</v>
      </c>
      <c r="M186" s="94">
        <v>0</v>
      </c>
      <c r="N186" s="94">
        <v>0</v>
      </c>
      <c r="O186" s="186">
        <v>0</v>
      </c>
      <c r="P186" s="158"/>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94"/>
      <c r="FR186" s="94"/>
      <c r="FS186" s="94"/>
      <c r="FT186" s="94"/>
      <c r="FU186" s="94"/>
      <c r="FV186" s="94"/>
      <c r="FW186" s="94"/>
      <c r="FX186" s="94"/>
      <c r="FY186" s="94"/>
      <c r="FZ186" s="94"/>
      <c r="GA186" s="94"/>
      <c r="GB186" s="94"/>
      <c r="GC186" s="94"/>
      <c r="GD186" s="94"/>
      <c r="GE186" s="94"/>
      <c r="GF186" s="94"/>
      <c r="GG186" s="94"/>
      <c r="GH186" s="94"/>
      <c r="GI186" s="94"/>
      <c r="GJ186" s="94"/>
      <c r="GK186" s="94"/>
      <c r="GL186" s="94"/>
      <c r="GM186" s="94"/>
      <c r="GN186" s="94"/>
      <c r="GO186" s="94"/>
      <c r="GP186" s="94"/>
      <c r="GQ186" s="94"/>
      <c r="GR186" s="94"/>
      <c r="GS186" s="94"/>
      <c r="GT186" s="94"/>
      <c r="GU186" s="94"/>
      <c r="GV186" s="94"/>
      <c r="GW186" s="94"/>
      <c r="GX186" s="94"/>
      <c r="GY186" s="94"/>
      <c r="GZ186" s="94"/>
      <c r="HA186" s="94"/>
      <c r="HB186" s="94"/>
      <c r="HC186" s="94"/>
      <c r="HD186" s="94"/>
      <c r="HE186" s="94"/>
      <c r="HF186" s="94"/>
      <c r="HG186" s="94"/>
      <c r="HH186" s="94"/>
      <c r="HI186" s="94"/>
      <c r="HJ186" s="94"/>
      <c r="HK186" s="94"/>
      <c r="HL186" s="94"/>
      <c r="HM186" s="94"/>
      <c r="HN186" s="94"/>
      <c r="HO186" s="94"/>
      <c r="HP186" s="94"/>
      <c r="HQ186" s="94"/>
      <c r="HR186" s="94"/>
      <c r="HS186" s="94"/>
      <c r="HT186" s="94"/>
      <c r="HU186" s="94"/>
      <c r="HV186" s="94"/>
      <c r="HW186" s="94"/>
      <c r="HX186" s="94"/>
      <c r="HY186" s="94"/>
      <c r="HZ186" s="94"/>
      <c r="IA186" s="94"/>
      <c r="IB186" s="94"/>
      <c r="IC186" s="94"/>
      <c r="ID186" s="94"/>
      <c r="IE186" s="94"/>
      <c r="IF186" s="94"/>
      <c r="IG186" s="94"/>
      <c r="IH186" s="94"/>
      <c r="II186" s="94"/>
      <c r="IJ186" s="94"/>
      <c r="IK186" s="94"/>
      <c r="IL186" s="94"/>
      <c r="IM186" s="94"/>
      <c r="IN186" s="94"/>
      <c r="IO186" s="94"/>
      <c r="IP186" s="94"/>
      <c r="IQ186" s="94"/>
      <c r="IR186" s="94"/>
      <c r="IS186" s="94"/>
      <c r="IT186" s="94"/>
      <c r="IU186" s="94"/>
      <c r="IV186" s="94"/>
    </row>
    <row r="187" spans="1:256" s="109" customFormat="1" ht="25.5" customHeight="1">
      <c r="A187" s="202" t="s">
        <v>431</v>
      </c>
      <c r="B187" s="96" t="s">
        <v>210</v>
      </c>
      <c r="C187" s="119">
        <f t="shared" si="38"/>
        <v>0</v>
      </c>
      <c r="D187" s="110">
        <f>SUM(D188:D191)</f>
        <v>0</v>
      </c>
      <c r="E187" s="110">
        <f t="shared" ref="E187:O187" si="53">SUM(E188:E191)</f>
        <v>0</v>
      </c>
      <c r="F187" s="110">
        <f t="shared" si="53"/>
        <v>0</v>
      </c>
      <c r="G187" s="110">
        <f t="shared" si="53"/>
        <v>0</v>
      </c>
      <c r="H187" s="110">
        <f t="shared" si="53"/>
        <v>0</v>
      </c>
      <c r="I187" s="110">
        <f t="shared" si="53"/>
        <v>0</v>
      </c>
      <c r="J187" s="110">
        <f t="shared" si="53"/>
        <v>0</v>
      </c>
      <c r="K187" s="110">
        <f t="shared" si="53"/>
        <v>0</v>
      </c>
      <c r="L187" s="110">
        <f t="shared" si="53"/>
        <v>0</v>
      </c>
      <c r="M187" s="110">
        <f t="shared" si="53"/>
        <v>0</v>
      </c>
      <c r="N187" s="110">
        <f t="shared" si="53"/>
        <v>0</v>
      </c>
      <c r="O187" s="187">
        <f t="shared" si="53"/>
        <v>0</v>
      </c>
      <c r="P187" s="16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1"/>
      <c r="DA187" s="101"/>
      <c r="DB187" s="101"/>
      <c r="DC187" s="101"/>
      <c r="DD187" s="101"/>
      <c r="DE187" s="101"/>
      <c r="DF187" s="101"/>
      <c r="DG187" s="101"/>
      <c r="DH187" s="101"/>
      <c r="DI187" s="101"/>
      <c r="DJ187" s="101"/>
      <c r="DK187" s="101"/>
      <c r="DL187" s="101"/>
      <c r="DM187" s="101"/>
      <c r="DN187" s="101"/>
      <c r="DO187" s="101"/>
      <c r="DP187" s="101"/>
      <c r="DQ187" s="101"/>
      <c r="DR187" s="101"/>
      <c r="DS187" s="101"/>
      <c r="DT187" s="101"/>
      <c r="DU187" s="101"/>
      <c r="DV187" s="101"/>
      <c r="DW187" s="101"/>
      <c r="DX187" s="101"/>
      <c r="DY187" s="101"/>
      <c r="DZ187" s="101"/>
      <c r="EA187" s="101"/>
      <c r="EB187" s="101"/>
      <c r="EC187" s="101"/>
      <c r="ED187" s="101"/>
      <c r="EE187" s="101"/>
      <c r="EF187" s="101"/>
      <c r="EG187" s="101"/>
      <c r="EH187" s="101"/>
      <c r="EI187" s="101"/>
      <c r="EJ187" s="101"/>
      <c r="EK187" s="101"/>
      <c r="EL187" s="101"/>
      <c r="EM187" s="101"/>
      <c r="EN187" s="101"/>
      <c r="EO187" s="101"/>
      <c r="EP187" s="101"/>
      <c r="EQ187" s="101"/>
      <c r="ER187" s="101"/>
      <c r="ES187" s="101"/>
      <c r="ET187" s="101"/>
      <c r="EU187" s="101"/>
      <c r="EV187" s="101"/>
      <c r="EW187" s="101"/>
      <c r="EX187" s="101"/>
      <c r="EY187" s="101"/>
      <c r="EZ187" s="101"/>
      <c r="FA187" s="101"/>
      <c r="FB187" s="101"/>
      <c r="FC187" s="101"/>
      <c r="FD187" s="101"/>
      <c r="FE187" s="101"/>
      <c r="FF187" s="101"/>
      <c r="FG187" s="101"/>
      <c r="FH187" s="101"/>
      <c r="FI187" s="101"/>
      <c r="FJ187" s="101"/>
      <c r="FK187" s="101"/>
      <c r="FL187" s="101"/>
      <c r="FM187" s="101"/>
      <c r="FN187" s="101"/>
      <c r="FO187" s="101"/>
      <c r="FP187" s="101"/>
      <c r="FQ187" s="101"/>
      <c r="FR187" s="101"/>
      <c r="FS187" s="101"/>
      <c r="FT187" s="101"/>
      <c r="FU187" s="101"/>
      <c r="FV187" s="101"/>
      <c r="FW187" s="101"/>
      <c r="FX187" s="101"/>
      <c r="FY187" s="101"/>
      <c r="FZ187" s="101"/>
      <c r="GA187" s="101"/>
      <c r="GB187" s="101"/>
      <c r="GC187" s="101"/>
      <c r="GD187" s="101"/>
      <c r="GE187" s="101"/>
      <c r="GF187" s="101"/>
      <c r="GG187" s="101"/>
      <c r="GH187" s="101"/>
      <c r="GI187" s="101"/>
      <c r="GJ187" s="101"/>
      <c r="GK187" s="101"/>
      <c r="GL187" s="101"/>
      <c r="GM187" s="101"/>
      <c r="GN187" s="101"/>
      <c r="GO187" s="101"/>
      <c r="GP187" s="101"/>
      <c r="GQ187" s="101"/>
      <c r="GR187" s="101"/>
      <c r="GS187" s="101"/>
      <c r="GT187" s="101"/>
      <c r="GU187" s="101"/>
      <c r="GV187" s="101"/>
      <c r="GW187" s="101"/>
      <c r="GX187" s="101"/>
      <c r="GY187" s="101"/>
      <c r="GZ187" s="101"/>
      <c r="HA187" s="101"/>
      <c r="HB187" s="101"/>
      <c r="HC187" s="101"/>
      <c r="HD187" s="101"/>
      <c r="HE187" s="101"/>
      <c r="HF187" s="101"/>
      <c r="HG187" s="101"/>
      <c r="HH187" s="101"/>
      <c r="HI187" s="101"/>
      <c r="HJ187" s="101"/>
      <c r="HK187" s="101"/>
      <c r="HL187" s="101"/>
      <c r="HM187" s="101"/>
      <c r="HN187" s="101"/>
      <c r="HO187" s="101"/>
      <c r="HP187" s="101"/>
      <c r="HQ187" s="101"/>
      <c r="HR187" s="101"/>
      <c r="HS187" s="101"/>
      <c r="HT187" s="101"/>
      <c r="HU187" s="101"/>
      <c r="HV187" s="101"/>
      <c r="HW187" s="101"/>
      <c r="HX187" s="101"/>
      <c r="HY187" s="101"/>
      <c r="HZ187" s="101"/>
      <c r="IA187" s="101"/>
      <c r="IB187" s="101"/>
      <c r="IC187" s="101"/>
      <c r="ID187" s="101"/>
      <c r="IE187" s="101"/>
      <c r="IF187" s="101"/>
      <c r="IG187" s="101"/>
      <c r="IH187" s="101"/>
      <c r="II187" s="101"/>
      <c r="IJ187" s="101"/>
      <c r="IK187" s="101"/>
      <c r="IL187" s="101"/>
      <c r="IM187" s="101"/>
      <c r="IN187" s="101"/>
      <c r="IO187" s="101"/>
      <c r="IP187" s="101"/>
      <c r="IQ187" s="101"/>
      <c r="IR187" s="101"/>
      <c r="IS187" s="101"/>
      <c r="IT187" s="101"/>
      <c r="IU187" s="101"/>
      <c r="IV187" s="101"/>
    </row>
    <row r="188" spans="1:256" s="87" customFormat="1" ht="25.5" customHeight="1">
      <c r="A188" s="176" t="s">
        <v>432</v>
      </c>
      <c r="B188" s="68" t="s">
        <v>116</v>
      </c>
      <c r="C188" s="95">
        <f t="shared" si="38"/>
        <v>0</v>
      </c>
      <c r="D188" s="87">
        <v>0</v>
      </c>
      <c r="E188" s="94">
        <v>0</v>
      </c>
      <c r="F188" s="94">
        <v>0</v>
      </c>
      <c r="G188" s="94">
        <v>0</v>
      </c>
      <c r="H188" s="94">
        <v>0</v>
      </c>
      <c r="I188" s="94">
        <v>0</v>
      </c>
      <c r="J188" s="94">
        <v>0</v>
      </c>
      <c r="K188" s="94">
        <v>0</v>
      </c>
      <c r="L188" s="94">
        <v>0</v>
      </c>
      <c r="M188" s="94">
        <v>0</v>
      </c>
      <c r="N188" s="94">
        <v>0</v>
      </c>
      <c r="O188" s="186">
        <v>0</v>
      </c>
      <c r="P188" s="158"/>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94"/>
      <c r="CR188" s="94"/>
      <c r="CS188" s="94"/>
      <c r="CT188" s="94"/>
      <c r="CU188" s="94"/>
      <c r="CV188" s="94"/>
      <c r="CW188" s="94"/>
      <c r="CX188" s="94"/>
      <c r="CY188" s="94"/>
      <c r="CZ188" s="94"/>
      <c r="DA188" s="94"/>
      <c r="DB188" s="94"/>
      <c r="DC188" s="94"/>
      <c r="DD188" s="94"/>
      <c r="DE188" s="94"/>
      <c r="DF188" s="94"/>
      <c r="DG188" s="94"/>
      <c r="DH188" s="94"/>
      <c r="DI188" s="94"/>
      <c r="DJ188" s="94"/>
      <c r="DK188" s="94"/>
      <c r="DL188" s="94"/>
      <c r="DM188" s="94"/>
      <c r="DN188" s="94"/>
      <c r="DO188" s="94"/>
      <c r="DP188" s="94"/>
      <c r="DQ188" s="94"/>
      <c r="DR188" s="94"/>
      <c r="DS188" s="94"/>
      <c r="DT188" s="94"/>
      <c r="DU188" s="94"/>
      <c r="DV188" s="94"/>
      <c r="DW188" s="94"/>
      <c r="DX188" s="94"/>
      <c r="DY188" s="94"/>
      <c r="DZ188" s="94"/>
      <c r="EA188" s="94"/>
      <c r="EB188" s="94"/>
      <c r="EC188" s="94"/>
      <c r="ED188" s="94"/>
      <c r="EE188" s="94"/>
      <c r="EF188" s="94"/>
      <c r="EG188" s="94"/>
      <c r="EH188" s="94"/>
      <c r="EI188" s="94"/>
      <c r="EJ188" s="94"/>
      <c r="EK188" s="94"/>
      <c r="EL188" s="94"/>
      <c r="EM188" s="94"/>
      <c r="EN188" s="94"/>
      <c r="EO188" s="94"/>
      <c r="EP188" s="94"/>
      <c r="EQ188" s="94"/>
      <c r="ER188" s="94"/>
      <c r="ES188" s="94"/>
      <c r="ET188" s="94"/>
      <c r="EU188" s="94"/>
      <c r="EV188" s="94"/>
      <c r="EW188" s="94"/>
      <c r="EX188" s="94"/>
      <c r="EY188" s="94"/>
      <c r="EZ188" s="94"/>
      <c r="FA188" s="94"/>
      <c r="FB188" s="94"/>
      <c r="FC188" s="94"/>
      <c r="FD188" s="94"/>
      <c r="FE188" s="94"/>
      <c r="FF188" s="94"/>
      <c r="FG188" s="94"/>
      <c r="FH188" s="94"/>
      <c r="FI188" s="94"/>
      <c r="FJ188" s="94"/>
      <c r="FK188" s="94"/>
      <c r="FL188" s="94"/>
      <c r="FM188" s="94"/>
      <c r="FN188" s="94"/>
      <c r="FO188" s="94"/>
      <c r="FP188" s="94"/>
      <c r="FQ188" s="94"/>
      <c r="FR188" s="94"/>
      <c r="FS188" s="94"/>
      <c r="FT188" s="94"/>
      <c r="FU188" s="94"/>
      <c r="FV188" s="94"/>
      <c r="FW188" s="94"/>
      <c r="FX188" s="94"/>
      <c r="FY188" s="94"/>
      <c r="FZ188" s="94"/>
      <c r="GA188" s="94"/>
      <c r="GB188" s="94"/>
      <c r="GC188" s="94"/>
      <c r="GD188" s="94"/>
      <c r="GE188" s="94"/>
      <c r="GF188" s="94"/>
      <c r="GG188" s="94"/>
      <c r="GH188" s="94"/>
      <c r="GI188" s="94"/>
      <c r="GJ188" s="94"/>
      <c r="GK188" s="94"/>
      <c r="GL188" s="94"/>
      <c r="GM188" s="94"/>
      <c r="GN188" s="94"/>
      <c r="GO188" s="94"/>
      <c r="GP188" s="94"/>
      <c r="GQ188" s="94"/>
      <c r="GR188" s="94"/>
      <c r="GS188" s="94"/>
      <c r="GT188" s="94"/>
      <c r="GU188" s="94"/>
      <c r="GV188" s="94"/>
      <c r="GW188" s="94"/>
      <c r="GX188" s="94"/>
      <c r="GY188" s="94"/>
      <c r="GZ188" s="94"/>
      <c r="HA188" s="94"/>
      <c r="HB188" s="94"/>
      <c r="HC188" s="94"/>
      <c r="HD188" s="94"/>
      <c r="HE188" s="94"/>
      <c r="HF188" s="94"/>
      <c r="HG188" s="94"/>
      <c r="HH188" s="94"/>
      <c r="HI188" s="94"/>
      <c r="HJ188" s="94"/>
      <c r="HK188" s="94"/>
      <c r="HL188" s="94"/>
      <c r="HM188" s="94"/>
      <c r="HN188" s="94"/>
      <c r="HO188" s="94"/>
      <c r="HP188" s="94"/>
      <c r="HQ188" s="94"/>
      <c r="HR188" s="94"/>
      <c r="HS188" s="94"/>
      <c r="HT188" s="94"/>
      <c r="HU188" s="94"/>
      <c r="HV188" s="94"/>
      <c r="HW188" s="94"/>
      <c r="HX188" s="94"/>
      <c r="HY188" s="94"/>
      <c r="HZ188" s="94"/>
      <c r="IA188" s="94"/>
      <c r="IB188" s="94"/>
      <c r="IC188" s="94"/>
      <c r="ID188" s="94"/>
      <c r="IE188" s="94"/>
      <c r="IF188" s="94"/>
      <c r="IG188" s="94"/>
      <c r="IH188" s="94"/>
      <c r="II188" s="94"/>
      <c r="IJ188" s="94"/>
      <c r="IK188" s="94"/>
      <c r="IL188" s="94"/>
      <c r="IM188" s="94"/>
      <c r="IN188" s="94"/>
      <c r="IO188" s="94"/>
      <c r="IP188" s="94"/>
      <c r="IQ188" s="94"/>
      <c r="IR188" s="94"/>
      <c r="IS188" s="94"/>
      <c r="IT188" s="94"/>
      <c r="IU188" s="94"/>
      <c r="IV188" s="94"/>
    </row>
    <row r="189" spans="1:256" s="87" customFormat="1" ht="25.5" customHeight="1">
      <c r="A189" s="176" t="s">
        <v>433</v>
      </c>
      <c r="B189" s="68" t="s">
        <v>117</v>
      </c>
      <c r="C189" s="95">
        <f t="shared" si="38"/>
        <v>0</v>
      </c>
      <c r="D189" s="87">
        <v>0</v>
      </c>
      <c r="E189" s="94">
        <v>0</v>
      </c>
      <c r="F189" s="94">
        <v>0</v>
      </c>
      <c r="G189" s="94">
        <v>0</v>
      </c>
      <c r="H189" s="94">
        <v>0</v>
      </c>
      <c r="I189" s="94">
        <v>0</v>
      </c>
      <c r="J189" s="94">
        <v>0</v>
      </c>
      <c r="K189" s="94">
        <v>0</v>
      </c>
      <c r="L189" s="94">
        <v>0</v>
      </c>
      <c r="M189" s="94">
        <v>0</v>
      </c>
      <c r="N189" s="94">
        <v>0</v>
      </c>
      <c r="O189" s="186">
        <v>0</v>
      </c>
      <c r="P189" s="158"/>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94"/>
      <c r="CX189" s="94"/>
      <c r="CY189" s="94"/>
      <c r="CZ189" s="94"/>
      <c r="DA189" s="94"/>
      <c r="DB189" s="94"/>
      <c r="DC189" s="94"/>
      <c r="DD189" s="94"/>
      <c r="DE189" s="94"/>
      <c r="DF189" s="94"/>
      <c r="DG189" s="94"/>
      <c r="DH189" s="94"/>
      <c r="DI189" s="94"/>
      <c r="DJ189" s="94"/>
      <c r="DK189" s="94"/>
      <c r="DL189" s="94"/>
      <c r="DM189" s="94"/>
      <c r="DN189" s="94"/>
      <c r="DO189" s="94"/>
      <c r="DP189" s="94"/>
      <c r="DQ189" s="94"/>
      <c r="DR189" s="94"/>
      <c r="DS189" s="94"/>
      <c r="DT189" s="94"/>
      <c r="DU189" s="94"/>
      <c r="DV189" s="94"/>
      <c r="DW189" s="94"/>
      <c r="DX189" s="94"/>
      <c r="DY189" s="94"/>
      <c r="DZ189" s="94"/>
      <c r="EA189" s="94"/>
      <c r="EB189" s="94"/>
      <c r="EC189" s="94"/>
      <c r="ED189" s="94"/>
      <c r="EE189" s="94"/>
      <c r="EF189" s="94"/>
      <c r="EG189" s="94"/>
      <c r="EH189" s="94"/>
      <c r="EI189" s="94"/>
      <c r="EJ189" s="94"/>
      <c r="EK189" s="94"/>
      <c r="EL189" s="94"/>
      <c r="EM189" s="94"/>
      <c r="EN189" s="94"/>
      <c r="EO189" s="94"/>
      <c r="EP189" s="94"/>
      <c r="EQ189" s="94"/>
      <c r="ER189" s="94"/>
      <c r="ES189" s="94"/>
      <c r="ET189" s="94"/>
      <c r="EU189" s="94"/>
      <c r="EV189" s="94"/>
      <c r="EW189" s="94"/>
      <c r="EX189" s="94"/>
      <c r="EY189" s="94"/>
      <c r="EZ189" s="94"/>
      <c r="FA189" s="94"/>
      <c r="FB189" s="94"/>
      <c r="FC189" s="94"/>
      <c r="FD189" s="94"/>
      <c r="FE189" s="94"/>
      <c r="FF189" s="94"/>
      <c r="FG189" s="94"/>
      <c r="FH189" s="94"/>
      <c r="FI189" s="94"/>
      <c r="FJ189" s="94"/>
      <c r="FK189" s="94"/>
      <c r="FL189" s="94"/>
      <c r="FM189" s="94"/>
      <c r="FN189" s="94"/>
      <c r="FO189" s="94"/>
      <c r="FP189" s="94"/>
      <c r="FQ189" s="94"/>
      <c r="FR189" s="94"/>
      <c r="FS189" s="94"/>
      <c r="FT189" s="94"/>
      <c r="FU189" s="94"/>
      <c r="FV189" s="94"/>
      <c r="FW189" s="94"/>
      <c r="FX189" s="94"/>
      <c r="FY189" s="94"/>
      <c r="FZ189" s="94"/>
      <c r="GA189" s="94"/>
      <c r="GB189" s="94"/>
      <c r="GC189" s="94"/>
      <c r="GD189" s="94"/>
      <c r="GE189" s="94"/>
      <c r="GF189" s="94"/>
      <c r="GG189" s="94"/>
      <c r="GH189" s="94"/>
      <c r="GI189" s="94"/>
      <c r="GJ189" s="94"/>
      <c r="GK189" s="94"/>
      <c r="GL189" s="94"/>
      <c r="GM189" s="94"/>
      <c r="GN189" s="94"/>
      <c r="GO189" s="94"/>
      <c r="GP189" s="94"/>
      <c r="GQ189" s="94"/>
      <c r="GR189" s="94"/>
      <c r="GS189" s="94"/>
      <c r="GT189" s="94"/>
      <c r="GU189" s="94"/>
      <c r="GV189" s="94"/>
      <c r="GW189" s="94"/>
      <c r="GX189" s="94"/>
      <c r="GY189" s="94"/>
      <c r="GZ189" s="94"/>
      <c r="HA189" s="94"/>
      <c r="HB189" s="94"/>
      <c r="HC189" s="94"/>
      <c r="HD189" s="94"/>
      <c r="HE189" s="94"/>
      <c r="HF189" s="94"/>
      <c r="HG189" s="94"/>
      <c r="HH189" s="94"/>
      <c r="HI189" s="94"/>
      <c r="HJ189" s="94"/>
      <c r="HK189" s="94"/>
      <c r="HL189" s="94"/>
      <c r="HM189" s="94"/>
      <c r="HN189" s="94"/>
      <c r="HO189" s="94"/>
      <c r="HP189" s="94"/>
      <c r="HQ189" s="94"/>
      <c r="HR189" s="94"/>
      <c r="HS189" s="94"/>
      <c r="HT189" s="94"/>
      <c r="HU189" s="94"/>
      <c r="HV189" s="94"/>
      <c r="HW189" s="94"/>
      <c r="HX189" s="94"/>
      <c r="HY189" s="94"/>
      <c r="HZ189" s="94"/>
      <c r="IA189" s="94"/>
      <c r="IB189" s="94"/>
      <c r="IC189" s="94"/>
      <c r="ID189" s="94"/>
      <c r="IE189" s="94"/>
      <c r="IF189" s="94"/>
      <c r="IG189" s="94"/>
      <c r="IH189" s="94"/>
      <c r="II189" s="94"/>
      <c r="IJ189" s="94"/>
      <c r="IK189" s="94"/>
      <c r="IL189" s="94"/>
      <c r="IM189" s="94"/>
      <c r="IN189" s="94"/>
      <c r="IO189" s="94"/>
      <c r="IP189" s="94"/>
      <c r="IQ189" s="94"/>
      <c r="IR189" s="94"/>
      <c r="IS189" s="94"/>
      <c r="IT189" s="94"/>
      <c r="IU189" s="94"/>
      <c r="IV189" s="94"/>
    </row>
    <row r="190" spans="1:256" s="87" customFormat="1" ht="25.5" customHeight="1">
      <c r="A190" s="176" t="s">
        <v>434</v>
      </c>
      <c r="B190" s="68" t="s">
        <v>118</v>
      </c>
      <c r="C190" s="95">
        <f t="shared" si="38"/>
        <v>0</v>
      </c>
      <c r="D190" s="87">
        <v>0</v>
      </c>
      <c r="E190" s="94">
        <v>0</v>
      </c>
      <c r="F190" s="94">
        <v>0</v>
      </c>
      <c r="G190" s="94">
        <v>0</v>
      </c>
      <c r="H190" s="94">
        <v>0</v>
      </c>
      <c r="I190" s="94">
        <v>0</v>
      </c>
      <c r="J190" s="94">
        <v>0</v>
      </c>
      <c r="K190" s="94">
        <v>0</v>
      </c>
      <c r="L190" s="94">
        <v>0</v>
      </c>
      <c r="M190" s="94">
        <v>0</v>
      </c>
      <c r="N190" s="94">
        <v>0</v>
      </c>
      <c r="O190" s="186">
        <v>0</v>
      </c>
      <c r="P190" s="158"/>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94"/>
      <c r="CX190" s="94"/>
      <c r="CY190" s="94"/>
      <c r="CZ190" s="94"/>
      <c r="DA190" s="94"/>
      <c r="DB190" s="94"/>
      <c r="DC190" s="94"/>
      <c r="DD190" s="94"/>
      <c r="DE190" s="94"/>
      <c r="DF190" s="94"/>
      <c r="DG190" s="94"/>
      <c r="DH190" s="94"/>
      <c r="DI190" s="94"/>
      <c r="DJ190" s="94"/>
      <c r="DK190" s="94"/>
      <c r="DL190" s="94"/>
      <c r="DM190" s="94"/>
      <c r="DN190" s="94"/>
      <c r="DO190" s="94"/>
      <c r="DP190" s="94"/>
      <c r="DQ190" s="94"/>
      <c r="DR190" s="94"/>
      <c r="DS190" s="94"/>
      <c r="DT190" s="94"/>
      <c r="DU190" s="94"/>
      <c r="DV190" s="94"/>
      <c r="DW190" s="94"/>
      <c r="DX190" s="94"/>
      <c r="DY190" s="94"/>
      <c r="DZ190" s="94"/>
      <c r="EA190" s="94"/>
      <c r="EB190" s="94"/>
      <c r="EC190" s="94"/>
      <c r="ED190" s="94"/>
      <c r="EE190" s="94"/>
      <c r="EF190" s="94"/>
      <c r="EG190" s="94"/>
      <c r="EH190" s="94"/>
      <c r="EI190" s="94"/>
      <c r="EJ190" s="94"/>
      <c r="EK190" s="94"/>
      <c r="EL190" s="94"/>
      <c r="EM190" s="94"/>
      <c r="EN190" s="94"/>
      <c r="EO190" s="94"/>
      <c r="EP190" s="94"/>
      <c r="EQ190" s="94"/>
      <c r="ER190" s="94"/>
      <c r="ES190" s="94"/>
      <c r="ET190" s="94"/>
      <c r="EU190" s="94"/>
      <c r="EV190" s="94"/>
      <c r="EW190" s="94"/>
      <c r="EX190" s="94"/>
      <c r="EY190" s="94"/>
      <c r="EZ190" s="94"/>
      <c r="FA190" s="94"/>
      <c r="FB190" s="94"/>
      <c r="FC190" s="94"/>
      <c r="FD190" s="94"/>
      <c r="FE190" s="94"/>
      <c r="FF190" s="94"/>
      <c r="FG190" s="94"/>
      <c r="FH190" s="94"/>
      <c r="FI190" s="94"/>
      <c r="FJ190" s="94"/>
      <c r="FK190" s="94"/>
      <c r="FL190" s="94"/>
      <c r="FM190" s="94"/>
      <c r="FN190" s="94"/>
      <c r="FO190" s="94"/>
      <c r="FP190" s="94"/>
      <c r="FQ190" s="94"/>
      <c r="FR190" s="94"/>
      <c r="FS190" s="94"/>
      <c r="FT190" s="94"/>
      <c r="FU190" s="94"/>
      <c r="FV190" s="94"/>
      <c r="FW190" s="94"/>
      <c r="FX190" s="94"/>
      <c r="FY190" s="94"/>
      <c r="FZ190" s="94"/>
      <c r="GA190" s="94"/>
      <c r="GB190" s="94"/>
      <c r="GC190" s="94"/>
      <c r="GD190" s="94"/>
      <c r="GE190" s="94"/>
      <c r="GF190" s="94"/>
      <c r="GG190" s="94"/>
      <c r="GH190" s="94"/>
      <c r="GI190" s="94"/>
      <c r="GJ190" s="94"/>
      <c r="GK190" s="94"/>
      <c r="GL190" s="94"/>
      <c r="GM190" s="94"/>
      <c r="GN190" s="94"/>
      <c r="GO190" s="94"/>
      <c r="GP190" s="94"/>
      <c r="GQ190" s="94"/>
      <c r="GR190" s="94"/>
      <c r="GS190" s="94"/>
      <c r="GT190" s="94"/>
      <c r="GU190" s="94"/>
      <c r="GV190" s="94"/>
      <c r="GW190" s="94"/>
      <c r="GX190" s="94"/>
      <c r="GY190" s="94"/>
      <c r="GZ190" s="94"/>
      <c r="HA190" s="94"/>
      <c r="HB190" s="94"/>
      <c r="HC190" s="94"/>
      <c r="HD190" s="94"/>
      <c r="HE190" s="94"/>
      <c r="HF190" s="94"/>
      <c r="HG190" s="94"/>
      <c r="HH190" s="94"/>
      <c r="HI190" s="94"/>
      <c r="HJ190" s="94"/>
      <c r="HK190" s="94"/>
      <c r="HL190" s="94"/>
      <c r="HM190" s="94"/>
      <c r="HN190" s="94"/>
      <c r="HO190" s="94"/>
      <c r="HP190" s="94"/>
      <c r="HQ190" s="94"/>
      <c r="HR190" s="94"/>
      <c r="HS190" s="94"/>
      <c r="HT190" s="94"/>
      <c r="HU190" s="94"/>
      <c r="HV190" s="94"/>
      <c r="HW190" s="94"/>
      <c r="HX190" s="94"/>
      <c r="HY190" s="94"/>
      <c r="HZ190" s="94"/>
      <c r="IA190" s="94"/>
      <c r="IB190" s="94"/>
      <c r="IC190" s="94"/>
      <c r="ID190" s="94"/>
      <c r="IE190" s="94"/>
      <c r="IF190" s="94"/>
      <c r="IG190" s="94"/>
      <c r="IH190" s="94"/>
      <c r="II190" s="94"/>
      <c r="IJ190" s="94"/>
      <c r="IK190" s="94"/>
      <c r="IL190" s="94"/>
      <c r="IM190" s="94"/>
      <c r="IN190" s="94"/>
      <c r="IO190" s="94"/>
      <c r="IP190" s="94"/>
      <c r="IQ190" s="94"/>
      <c r="IR190" s="94"/>
      <c r="IS190" s="94"/>
      <c r="IT190" s="94"/>
      <c r="IU190" s="94"/>
      <c r="IV190" s="94"/>
    </row>
    <row r="191" spans="1:256" s="87" customFormat="1" ht="25.5" customHeight="1">
      <c r="A191" s="176" t="s">
        <v>435</v>
      </c>
      <c r="B191" s="68" t="s">
        <v>119</v>
      </c>
      <c r="C191" s="95">
        <f t="shared" si="38"/>
        <v>0</v>
      </c>
      <c r="D191" s="87">
        <v>0</v>
      </c>
      <c r="E191" s="94">
        <v>0</v>
      </c>
      <c r="F191" s="94">
        <v>0</v>
      </c>
      <c r="G191" s="94">
        <v>0</v>
      </c>
      <c r="H191" s="94">
        <v>0</v>
      </c>
      <c r="I191" s="94">
        <v>0</v>
      </c>
      <c r="J191" s="94">
        <v>0</v>
      </c>
      <c r="K191" s="94">
        <v>0</v>
      </c>
      <c r="L191" s="94">
        <v>0</v>
      </c>
      <c r="M191" s="94">
        <v>0</v>
      </c>
      <c r="N191" s="94">
        <v>0</v>
      </c>
      <c r="O191" s="186">
        <v>0</v>
      </c>
      <c r="P191" s="158"/>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c r="DI191" s="94"/>
      <c r="DJ191" s="94"/>
      <c r="DK191" s="94"/>
      <c r="DL191" s="94"/>
      <c r="DM191" s="94"/>
      <c r="DN191" s="94"/>
      <c r="DO191" s="94"/>
      <c r="DP191" s="94"/>
      <c r="DQ191" s="94"/>
      <c r="DR191" s="94"/>
      <c r="DS191" s="94"/>
      <c r="DT191" s="94"/>
      <c r="DU191" s="94"/>
      <c r="DV191" s="94"/>
      <c r="DW191" s="94"/>
      <c r="DX191" s="94"/>
      <c r="DY191" s="94"/>
      <c r="DZ191" s="94"/>
      <c r="EA191" s="94"/>
      <c r="EB191" s="94"/>
      <c r="EC191" s="94"/>
      <c r="ED191" s="94"/>
      <c r="EE191" s="94"/>
      <c r="EF191" s="94"/>
      <c r="EG191" s="94"/>
      <c r="EH191" s="94"/>
      <c r="EI191" s="94"/>
      <c r="EJ191" s="94"/>
      <c r="EK191" s="94"/>
      <c r="EL191" s="94"/>
      <c r="EM191" s="94"/>
      <c r="EN191" s="94"/>
      <c r="EO191" s="94"/>
      <c r="EP191" s="94"/>
      <c r="EQ191" s="94"/>
      <c r="ER191" s="94"/>
      <c r="ES191" s="94"/>
      <c r="ET191" s="94"/>
      <c r="EU191" s="94"/>
      <c r="EV191" s="94"/>
      <c r="EW191" s="94"/>
      <c r="EX191" s="94"/>
      <c r="EY191" s="94"/>
      <c r="EZ191" s="94"/>
      <c r="FA191" s="94"/>
      <c r="FB191" s="94"/>
      <c r="FC191" s="94"/>
      <c r="FD191" s="94"/>
      <c r="FE191" s="94"/>
      <c r="FF191" s="94"/>
      <c r="FG191" s="94"/>
      <c r="FH191" s="94"/>
      <c r="FI191" s="94"/>
      <c r="FJ191" s="94"/>
      <c r="FK191" s="94"/>
      <c r="FL191" s="94"/>
      <c r="FM191" s="94"/>
      <c r="FN191" s="94"/>
      <c r="FO191" s="94"/>
      <c r="FP191" s="94"/>
      <c r="FQ191" s="94"/>
      <c r="FR191" s="94"/>
      <c r="FS191" s="94"/>
      <c r="FT191" s="94"/>
      <c r="FU191" s="94"/>
      <c r="FV191" s="94"/>
      <c r="FW191" s="94"/>
      <c r="FX191" s="94"/>
      <c r="FY191" s="94"/>
      <c r="FZ191" s="94"/>
      <c r="GA191" s="94"/>
      <c r="GB191" s="94"/>
      <c r="GC191" s="94"/>
      <c r="GD191" s="94"/>
      <c r="GE191" s="94"/>
      <c r="GF191" s="94"/>
      <c r="GG191" s="94"/>
      <c r="GH191" s="94"/>
      <c r="GI191" s="94"/>
      <c r="GJ191" s="94"/>
      <c r="GK191" s="94"/>
      <c r="GL191" s="94"/>
      <c r="GM191" s="94"/>
      <c r="GN191" s="94"/>
      <c r="GO191" s="94"/>
      <c r="GP191" s="94"/>
      <c r="GQ191" s="94"/>
      <c r="GR191" s="94"/>
      <c r="GS191" s="94"/>
      <c r="GT191" s="94"/>
      <c r="GU191" s="94"/>
      <c r="GV191" s="94"/>
      <c r="GW191" s="94"/>
      <c r="GX191" s="94"/>
      <c r="GY191" s="94"/>
      <c r="GZ191" s="94"/>
      <c r="HA191" s="94"/>
      <c r="HB191" s="94"/>
      <c r="HC191" s="94"/>
      <c r="HD191" s="94"/>
      <c r="HE191" s="94"/>
      <c r="HF191" s="94"/>
      <c r="HG191" s="94"/>
      <c r="HH191" s="94"/>
      <c r="HI191" s="94"/>
      <c r="HJ191" s="94"/>
      <c r="HK191" s="94"/>
      <c r="HL191" s="94"/>
      <c r="HM191" s="94"/>
      <c r="HN191" s="94"/>
      <c r="HO191" s="94"/>
      <c r="HP191" s="94"/>
      <c r="HQ191" s="94"/>
      <c r="HR191" s="94"/>
      <c r="HS191" s="94"/>
      <c r="HT191" s="94"/>
      <c r="HU191" s="94"/>
      <c r="HV191" s="94"/>
      <c r="HW191" s="94"/>
      <c r="HX191" s="94"/>
      <c r="HY191" s="94"/>
      <c r="HZ191" s="94"/>
      <c r="IA191" s="94"/>
      <c r="IB191" s="94"/>
      <c r="IC191" s="94"/>
      <c r="ID191" s="94"/>
      <c r="IE191" s="94"/>
      <c r="IF191" s="94"/>
      <c r="IG191" s="94"/>
      <c r="IH191" s="94"/>
      <c r="II191" s="94"/>
      <c r="IJ191" s="94"/>
      <c r="IK191" s="94"/>
      <c r="IL191" s="94"/>
      <c r="IM191" s="94"/>
      <c r="IN191" s="94"/>
      <c r="IO191" s="94"/>
      <c r="IP191" s="94"/>
      <c r="IQ191" s="94"/>
      <c r="IR191" s="94"/>
      <c r="IS191" s="94"/>
      <c r="IT191" s="94"/>
      <c r="IU191" s="94"/>
      <c r="IV191" s="94"/>
    </row>
    <row r="192" spans="1:256" s="109" customFormat="1" ht="25.5" customHeight="1">
      <c r="A192" s="202" t="s">
        <v>436</v>
      </c>
      <c r="B192" s="96" t="s">
        <v>211</v>
      </c>
      <c r="C192" s="66">
        <f t="shared" si="38"/>
        <v>17903687.059999999</v>
      </c>
      <c r="D192" s="86">
        <f>SUM(D193:D201)</f>
        <v>2244291.8798682885</v>
      </c>
      <c r="E192" s="86">
        <f t="shared" ref="E192:O192" si="54">SUM(E193:E201)</f>
        <v>1821187.7614245669</v>
      </c>
      <c r="F192" s="86">
        <f t="shared" si="54"/>
        <v>1485695.1761933742</v>
      </c>
      <c r="G192" s="86">
        <f t="shared" si="54"/>
        <v>1236956.2685269346</v>
      </c>
      <c r="H192" s="86">
        <f t="shared" si="54"/>
        <v>1361522.2129109793</v>
      </c>
      <c r="I192" s="86">
        <f t="shared" si="54"/>
        <v>1008145.9088101761</v>
      </c>
      <c r="J192" s="86">
        <f t="shared" si="54"/>
        <v>1507951.8764292458</v>
      </c>
      <c r="K192" s="86">
        <f t="shared" si="54"/>
        <v>1379674.5189095393</v>
      </c>
      <c r="L192" s="86">
        <f t="shared" si="54"/>
        <v>1286856.1002993356</v>
      </c>
      <c r="M192" s="86">
        <f t="shared" si="54"/>
        <v>1519670.2053355277</v>
      </c>
      <c r="N192" s="86">
        <f t="shared" si="54"/>
        <v>1426764.787627388</v>
      </c>
      <c r="O192" s="182">
        <f t="shared" si="54"/>
        <v>1624970.3636646415</v>
      </c>
      <c r="P192" s="16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c r="DE192" s="101"/>
      <c r="DF192" s="101"/>
      <c r="DG192" s="101"/>
      <c r="DH192" s="101"/>
      <c r="DI192" s="101"/>
      <c r="DJ192" s="101"/>
      <c r="DK192" s="101"/>
      <c r="DL192" s="101"/>
      <c r="DM192" s="101"/>
      <c r="DN192" s="101"/>
      <c r="DO192" s="101"/>
      <c r="DP192" s="101"/>
      <c r="DQ192" s="101"/>
      <c r="DR192" s="101"/>
      <c r="DS192" s="101"/>
      <c r="DT192" s="101"/>
      <c r="DU192" s="101"/>
      <c r="DV192" s="101"/>
      <c r="DW192" s="101"/>
      <c r="DX192" s="101"/>
      <c r="DY192" s="101"/>
      <c r="DZ192" s="101"/>
      <c r="EA192" s="101"/>
      <c r="EB192" s="101"/>
      <c r="EC192" s="101"/>
      <c r="ED192" s="101"/>
      <c r="EE192" s="101"/>
      <c r="EF192" s="101"/>
      <c r="EG192" s="101"/>
      <c r="EH192" s="101"/>
      <c r="EI192" s="101"/>
      <c r="EJ192" s="101"/>
      <c r="EK192" s="101"/>
      <c r="EL192" s="101"/>
      <c r="EM192" s="101"/>
      <c r="EN192" s="101"/>
      <c r="EO192" s="101"/>
      <c r="EP192" s="101"/>
      <c r="EQ192" s="101"/>
      <c r="ER192" s="101"/>
      <c r="ES192" s="101"/>
      <c r="ET192" s="101"/>
      <c r="EU192" s="101"/>
      <c r="EV192" s="101"/>
      <c r="EW192" s="101"/>
      <c r="EX192" s="101"/>
      <c r="EY192" s="101"/>
      <c r="EZ192" s="101"/>
      <c r="FA192" s="101"/>
      <c r="FB192" s="101"/>
      <c r="FC192" s="101"/>
      <c r="FD192" s="101"/>
      <c r="FE192" s="101"/>
      <c r="FF192" s="101"/>
      <c r="FG192" s="101"/>
      <c r="FH192" s="101"/>
      <c r="FI192" s="101"/>
      <c r="FJ192" s="101"/>
      <c r="FK192" s="101"/>
      <c r="FL192" s="101"/>
      <c r="FM192" s="101"/>
      <c r="FN192" s="101"/>
      <c r="FO192" s="101"/>
      <c r="FP192" s="101"/>
      <c r="FQ192" s="101"/>
      <c r="FR192" s="101"/>
      <c r="FS192" s="101"/>
      <c r="FT192" s="101"/>
      <c r="FU192" s="101"/>
      <c r="FV192" s="101"/>
      <c r="FW192" s="101"/>
      <c r="FX192" s="101"/>
      <c r="FY192" s="101"/>
      <c r="FZ192" s="101"/>
      <c r="GA192" s="101"/>
      <c r="GB192" s="101"/>
      <c r="GC192" s="101"/>
      <c r="GD192" s="101"/>
      <c r="GE192" s="101"/>
      <c r="GF192" s="101"/>
      <c r="GG192" s="101"/>
      <c r="GH192" s="101"/>
      <c r="GI192" s="101"/>
      <c r="GJ192" s="101"/>
      <c r="GK192" s="101"/>
      <c r="GL192" s="101"/>
      <c r="GM192" s="101"/>
      <c r="GN192" s="101"/>
      <c r="GO192" s="101"/>
      <c r="GP192" s="101"/>
      <c r="GQ192" s="101"/>
      <c r="GR192" s="101"/>
      <c r="GS192" s="101"/>
      <c r="GT192" s="101"/>
      <c r="GU192" s="101"/>
      <c r="GV192" s="101"/>
      <c r="GW192" s="101"/>
      <c r="GX192" s="101"/>
      <c r="GY192" s="101"/>
      <c r="GZ192" s="101"/>
      <c r="HA192" s="101"/>
      <c r="HB192" s="101"/>
      <c r="HC192" s="101"/>
      <c r="HD192" s="101"/>
      <c r="HE192" s="101"/>
      <c r="HF192" s="101"/>
      <c r="HG192" s="101"/>
      <c r="HH192" s="101"/>
      <c r="HI192" s="101"/>
      <c r="HJ192" s="101"/>
      <c r="HK192" s="101"/>
      <c r="HL192" s="101"/>
      <c r="HM192" s="101"/>
      <c r="HN192" s="101"/>
      <c r="HO192" s="101"/>
      <c r="HP192" s="101"/>
      <c r="HQ192" s="101"/>
      <c r="HR192" s="101"/>
      <c r="HS192" s="101"/>
      <c r="HT192" s="101"/>
      <c r="HU192" s="101"/>
      <c r="HV192" s="101"/>
      <c r="HW192" s="101"/>
      <c r="HX192" s="101"/>
      <c r="HY192" s="101"/>
      <c r="HZ192" s="101"/>
      <c r="IA192" s="101"/>
      <c r="IB192" s="101"/>
      <c r="IC192" s="101"/>
      <c r="ID192" s="101"/>
      <c r="IE192" s="101"/>
      <c r="IF192" s="101"/>
      <c r="IG192" s="101"/>
      <c r="IH192" s="101"/>
      <c r="II192" s="101"/>
      <c r="IJ192" s="101"/>
      <c r="IK192" s="101"/>
      <c r="IL192" s="101"/>
      <c r="IM192" s="101"/>
      <c r="IN192" s="101"/>
      <c r="IO192" s="101"/>
      <c r="IP192" s="101"/>
      <c r="IQ192" s="101"/>
      <c r="IR192" s="101"/>
      <c r="IS192" s="101"/>
      <c r="IT192" s="101"/>
      <c r="IU192" s="101"/>
      <c r="IV192" s="101"/>
    </row>
    <row r="193" spans="1:256" s="87" customFormat="1" ht="25.5" customHeight="1">
      <c r="A193" s="176" t="s">
        <v>437</v>
      </c>
      <c r="B193" s="117" t="s">
        <v>212</v>
      </c>
      <c r="C193" s="95">
        <f t="shared" si="38"/>
        <v>17240829.010806922</v>
      </c>
      <c r="D193" s="87">
        <v>2161200.2277229032</v>
      </c>
      <c r="E193" s="87">
        <v>1753760.9256724345</v>
      </c>
      <c r="F193" s="87">
        <v>1430689.4668728993</v>
      </c>
      <c r="G193" s="87">
        <v>1191159.7565378051</v>
      </c>
      <c r="H193" s="87">
        <v>1311113.8274784863</v>
      </c>
      <c r="I193" s="87">
        <v>970820.76856524299</v>
      </c>
      <c r="J193" s="87">
        <v>1452122.1450595483</v>
      </c>
      <c r="K193" s="87">
        <v>1328594.0706722045</v>
      </c>
      <c r="L193" s="87">
        <v>1239212.1194043395</v>
      </c>
      <c r="M193" s="87">
        <v>1463406.6198321767</v>
      </c>
      <c r="N193" s="87">
        <v>1373940.8904818094</v>
      </c>
      <c r="O193" s="178">
        <v>1564808.1925070705</v>
      </c>
      <c r="P193" s="158"/>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94"/>
      <c r="DJ193" s="94"/>
      <c r="DK193" s="94"/>
      <c r="DL193" s="94"/>
      <c r="DM193" s="94"/>
      <c r="DN193" s="94"/>
      <c r="DO193" s="94"/>
      <c r="DP193" s="94"/>
      <c r="DQ193" s="94"/>
      <c r="DR193" s="94"/>
      <c r="DS193" s="94"/>
      <c r="DT193" s="94"/>
      <c r="DU193" s="94"/>
      <c r="DV193" s="94"/>
      <c r="DW193" s="94"/>
      <c r="DX193" s="94"/>
      <c r="DY193" s="94"/>
      <c r="DZ193" s="94"/>
      <c r="EA193" s="94"/>
      <c r="EB193" s="94"/>
      <c r="EC193" s="94"/>
      <c r="ED193" s="94"/>
      <c r="EE193" s="94"/>
      <c r="EF193" s="94"/>
      <c r="EG193" s="94"/>
      <c r="EH193" s="94"/>
      <c r="EI193" s="94"/>
      <c r="EJ193" s="94"/>
      <c r="EK193" s="94"/>
      <c r="EL193" s="94"/>
      <c r="EM193" s="94"/>
      <c r="EN193" s="94"/>
      <c r="EO193" s="94"/>
      <c r="EP193" s="94"/>
      <c r="EQ193" s="94"/>
      <c r="ER193" s="94"/>
      <c r="ES193" s="94"/>
      <c r="ET193" s="94"/>
      <c r="EU193" s="94"/>
      <c r="EV193" s="94"/>
      <c r="EW193" s="94"/>
      <c r="EX193" s="94"/>
      <c r="EY193" s="94"/>
      <c r="EZ193" s="94"/>
      <c r="FA193" s="94"/>
      <c r="FB193" s="94"/>
      <c r="FC193" s="94"/>
      <c r="FD193" s="94"/>
      <c r="FE193" s="94"/>
      <c r="FF193" s="94"/>
      <c r="FG193" s="94"/>
      <c r="FH193" s="94"/>
      <c r="FI193" s="94"/>
      <c r="FJ193" s="94"/>
      <c r="FK193" s="94"/>
      <c r="FL193" s="94"/>
      <c r="FM193" s="94"/>
      <c r="FN193" s="94"/>
      <c r="FO193" s="94"/>
      <c r="FP193" s="94"/>
      <c r="FQ193" s="94"/>
      <c r="FR193" s="94"/>
      <c r="FS193" s="94"/>
      <c r="FT193" s="94"/>
      <c r="FU193" s="94"/>
      <c r="FV193" s="94"/>
      <c r="FW193" s="94"/>
      <c r="FX193" s="94"/>
      <c r="FY193" s="94"/>
      <c r="FZ193" s="94"/>
      <c r="GA193" s="94"/>
      <c r="GB193" s="94"/>
      <c r="GC193" s="94"/>
      <c r="GD193" s="94"/>
      <c r="GE193" s="94"/>
      <c r="GF193" s="94"/>
      <c r="GG193" s="94"/>
      <c r="GH193" s="94"/>
      <c r="GI193" s="94"/>
      <c r="GJ193" s="94"/>
      <c r="GK193" s="94"/>
      <c r="GL193" s="94"/>
      <c r="GM193" s="94"/>
      <c r="GN193" s="94"/>
      <c r="GO193" s="94"/>
      <c r="GP193" s="94"/>
      <c r="GQ193" s="94"/>
      <c r="GR193" s="94"/>
      <c r="GS193" s="94"/>
      <c r="GT193" s="94"/>
      <c r="GU193" s="94"/>
      <c r="GV193" s="94"/>
      <c r="GW193" s="94"/>
      <c r="GX193" s="94"/>
      <c r="GY193" s="94"/>
      <c r="GZ193" s="94"/>
      <c r="HA193" s="94"/>
      <c r="HB193" s="94"/>
      <c r="HC193" s="94"/>
      <c r="HD193" s="94"/>
      <c r="HE193" s="94"/>
      <c r="HF193" s="94"/>
      <c r="HG193" s="94"/>
      <c r="HH193" s="94"/>
      <c r="HI193" s="94"/>
      <c r="HJ193" s="94"/>
      <c r="HK193" s="94"/>
      <c r="HL193" s="94"/>
      <c r="HM193" s="94"/>
      <c r="HN193" s="94"/>
      <c r="HO193" s="94"/>
      <c r="HP193" s="94"/>
      <c r="HQ193" s="94"/>
      <c r="HR193" s="94"/>
      <c r="HS193" s="94"/>
      <c r="HT193" s="94"/>
      <c r="HU193" s="94"/>
      <c r="HV193" s="94"/>
      <c r="HW193" s="94"/>
      <c r="HX193" s="94"/>
      <c r="HY193" s="94"/>
      <c r="HZ193" s="94"/>
      <c r="IA193" s="94"/>
      <c r="IB193" s="94"/>
      <c r="IC193" s="94"/>
      <c r="ID193" s="94"/>
      <c r="IE193" s="94"/>
      <c r="IF193" s="94"/>
      <c r="IG193" s="94"/>
      <c r="IH193" s="94"/>
      <c r="II193" s="94"/>
      <c r="IJ193" s="94"/>
      <c r="IK193" s="94"/>
      <c r="IL193" s="94"/>
      <c r="IM193" s="94"/>
      <c r="IN193" s="94"/>
      <c r="IO193" s="94"/>
      <c r="IP193" s="94"/>
      <c r="IQ193" s="94"/>
      <c r="IR193" s="94"/>
      <c r="IS193" s="94"/>
      <c r="IT193" s="94"/>
      <c r="IU193" s="94"/>
      <c r="IV193" s="94"/>
    </row>
    <row r="194" spans="1:256" s="87" customFormat="1" ht="25.5" customHeight="1">
      <c r="A194" s="176" t="s">
        <v>438</v>
      </c>
      <c r="B194" s="117" t="s">
        <v>213</v>
      </c>
      <c r="C194" s="95">
        <f t="shared" si="38"/>
        <v>651928.9270911623</v>
      </c>
      <c r="D194" s="87">
        <v>81721.64719024871</v>
      </c>
      <c r="E194" s="87">
        <v>66315.110365712229</v>
      </c>
      <c r="F194" s="87">
        <v>54098.781941079207</v>
      </c>
      <c r="G194" s="87">
        <v>45041.424724246295</v>
      </c>
      <c r="H194" s="87">
        <v>49577.258164712352</v>
      </c>
      <c r="I194" s="87">
        <v>36709.727916902215</v>
      </c>
      <c r="J194" s="87">
        <v>54909.217615962021</v>
      </c>
      <c r="K194" s="87">
        <v>50238.240080572075</v>
      </c>
      <c r="L194" s="87">
        <v>46858.432789701743</v>
      </c>
      <c r="M194" s="87">
        <v>55335.918415946493</v>
      </c>
      <c r="N194" s="87">
        <v>51952.943217349399</v>
      </c>
      <c r="O194" s="178">
        <v>59170.224668729541</v>
      </c>
      <c r="P194" s="158"/>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4"/>
      <c r="CY194" s="94"/>
      <c r="CZ194" s="94"/>
      <c r="DA194" s="94"/>
      <c r="DB194" s="94"/>
      <c r="DC194" s="94"/>
      <c r="DD194" s="94"/>
      <c r="DE194" s="94"/>
      <c r="DF194" s="94"/>
      <c r="DG194" s="94"/>
      <c r="DH194" s="94"/>
      <c r="DI194" s="94"/>
      <c r="DJ194" s="94"/>
      <c r="DK194" s="94"/>
      <c r="DL194" s="94"/>
      <c r="DM194" s="94"/>
      <c r="DN194" s="94"/>
      <c r="DO194" s="94"/>
      <c r="DP194" s="94"/>
      <c r="DQ194" s="94"/>
      <c r="DR194" s="94"/>
      <c r="DS194" s="94"/>
      <c r="DT194" s="94"/>
      <c r="DU194" s="94"/>
      <c r="DV194" s="94"/>
      <c r="DW194" s="94"/>
      <c r="DX194" s="94"/>
      <c r="DY194" s="94"/>
      <c r="DZ194" s="94"/>
      <c r="EA194" s="94"/>
      <c r="EB194" s="94"/>
      <c r="EC194" s="94"/>
      <c r="ED194" s="94"/>
      <c r="EE194" s="94"/>
      <c r="EF194" s="94"/>
      <c r="EG194" s="94"/>
      <c r="EH194" s="94"/>
      <c r="EI194" s="94"/>
      <c r="EJ194" s="94"/>
      <c r="EK194" s="94"/>
      <c r="EL194" s="94"/>
      <c r="EM194" s="94"/>
      <c r="EN194" s="94"/>
      <c r="EO194" s="94"/>
      <c r="EP194" s="94"/>
      <c r="EQ194" s="94"/>
      <c r="ER194" s="94"/>
      <c r="ES194" s="94"/>
      <c r="ET194" s="94"/>
      <c r="EU194" s="94"/>
      <c r="EV194" s="94"/>
      <c r="EW194" s="94"/>
      <c r="EX194" s="94"/>
      <c r="EY194" s="94"/>
      <c r="EZ194" s="94"/>
      <c r="FA194" s="94"/>
      <c r="FB194" s="94"/>
      <c r="FC194" s="94"/>
      <c r="FD194" s="94"/>
      <c r="FE194" s="94"/>
      <c r="FF194" s="94"/>
      <c r="FG194" s="94"/>
      <c r="FH194" s="94"/>
      <c r="FI194" s="94"/>
      <c r="FJ194" s="94"/>
      <c r="FK194" s="94"/>
      <c r="FL194" s="94"/>
      <c r="FM194" s="94"/>
      <c r="FN194" s="94"/>
      <c r="FO194" s="94"/>
      <c r="FP194" s="94"/>
      <c r="FQ194" s="94"/>
      <c r="FR194" s="94"/>
      <c r="FS194" s="94"/>
      <c r="FT194" s="94"/>
      <c r="FU194" s="94"/>
      <c r="FV194" s="94"/>
      <c r="FW194" s="94"/>
      <c r="FX194" s="94"/>
      <c r="FY194" s="94"/>
      <c r="FZ194" s="94"/>
      <c r="GA194" s="94"/>
      <c r="GB194" s="94"/>
      <c r="GC194" s="94"/>
      <c r="GD194" s="94"/>
      <c r="GE194" s="94"/>
      <c r="GF194" s="94"/>
      <c r="GG194" s="94"/>
      <c r="GH194" s="94"/>
      <c r="GI194" s="94"/>
      <c r="GJ194" s="94"/>
      <c r="GK194" s="94"/>
      <c r="GL194" s="94"/>
      <c r="GM194" s="94"/>
      <c r="GN194" s="94"/>
      <c r="GO194" s="94"/>
      <c r="GP194" s="94"/>
      <c r="GQ194" s="94"/>
      <c r="GR194" s="94"/>
      <c r="GS194" s="94"/>
      <c r="GT194" s="94"/>
      <c r="GU194" s="94"/>
      <c r="GV194" s="94"/>
      <c r="GW194" s="94"/>
      <c r="GX194" s="94"/>
      <c r="GY194" s="94"/>
      <c r="GZ194" s="94"/>
      <c r="HA194" s="94"/>
      <c r="HB194" s="94"/>
      <c r="HC194" s="94"/>
      <c r="HD194" s="94"/>
      <c r="HE194" s="94"/>
      <c r="HF194" s="94"/>
      <c r="HG194" s="94"/>
      <c r="HH194" s="94"/>
      <c r="HI194" s="94"/>
      <c r="HJ194" s="94"/>
      <c r="HK194" s="94"/>
      <c r="HL194" s="94"/>
      <c r="HM194" s="94"/>
      <c r="HN194" s="94"/>
      <c r="HO194" s="94"/>
      <c r="HP194" s="94"/>
      <c r="HQ194" s="94"/>
      <c r="HR194" s="94"/>
      <c r="HS194" s="94"/>
      <c r="HT194" s="94"/>
      <c r="HU194" s="94"/>
      <c r="HV194" s="94"/>
      <c r="HW194" s="94"/>
      <c r="HX194" s="94"/>
      <c r="HY194" s="94"/>
      <c r="HZ194" s="94"/>
      <c r="IA194" s="94"/>
      <c r="IB194" s="94"/>
      <c r="IC194" s="94"/>
      <c r="ID194" s="94"/>
      <c r="IE194" s="94"/>
      <c r="IF194" s="94"/>
      <c r="IG194" s="94"/>
      <c r="IH194" s="94"/>
      <c r="II194" s="94"/>
      <c r="IJ194" s="94"/>
      <c r="IK194" s="94"/>
      <c r="IL194" s="94"/>
      <c r="IM194" s="94"/>
      <c r="IN194" s="94"/>
      <c r="IO194" s="94"/>
      <c r="IP194" s="94"/>
      <c r="IQ194" s="94"/>
      <c r="IR194" s="94"/>
      <c r="IS194" s="94"/>
      <c r="IT194" s="94"/>
      <c r="IU194" s="94"/>
      <c r="IV194" s="94"/>
    </row>
    <row r="195" spans="1:256" s="87" customFormat="1" ht="25.5" customHeight="1">
      <c r="A195" s="176" t="s">
        <v>439</v>
      </c>
      <c r="B195" s="117" t="s">
        <v>214</v>
      </c>
      <c r="C195" s="95">
        <f t="shared" si="38"/>
        <v>0</v>
      </c>
      <c r="D195" s="87">
        <v>0</v>
      </c>
      <c r="E195" s="87">
        <v>0</v>
      </c>
      <c r="F195" s="87">
        <v>0</v>
      </c>
      <c r="G195" s="87">
        <v>0</v>
      </c>
      <c r="H195" s="87">
        <v>0</v>
      </c>
      <c r="I195" s="87">
        <v>0</v>
      </c>
      <c r="J195" s="87">
        <v>0</v>
      </c>
      <c r="K195" s="87">
        <v>0</v>
      </c>
      <c r="L195" s="87">
        <v>0</v>
      </c>
      <c r="M195" s="87">
        <v>0</v>
      </c>
      <c r="N195" s="87">
        <v>0</v>
      </c>
      <c r="O195" s="178">
        <v>0</v>
      </c>
      <c r="P195" s="158"/>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c r="CH195" s="94"/>
      <c r="CI195" s="94"/>
      <c r="CJ195" s="94"/>
      <c r="CK195" s="94"/>
      <c r="CL195" s="94"/>
      <c r="CM195" s="94"/>
      <c r="CN195" s="94"/>
      <c r="CO195" s="94"/>
      <c r="CP195" s="94"/>
      <c r="CQ195" s="94"/>
      <c r="CR195" s="94"/>
      <c r="CS195" s="94"/>
      <c r="CT195" s="94"/>
      <c r="CU195" s="94"/>
      <c r="CV195" s="94"/>
      <c r="CW195" s="94"/>
      <c r="CX195" s="94"/>
      <c r="CY195" s="94"/>
      <c r="CZ195" s="94"/>
      <c r="DA195" s="94"/>
      <c r="DB195" s="94"/>
      <c r="DC195" s="94"/>
      <c r="DD195" s="94"/>
      <c r="DE195" s="94"/>
      <c r="DF195" s="94"/>
      <c r="DG195" s="94"/>
      <c r="DH195" s="94"/>
      <c r="DI195" s="94"/>
      <c r="DJ195" s="94"/>
      <c r="DK195" s="94"/>
      <c r="DL195" s="94"/>
      <c r="DM195" s="94"/>
      <c r="DN195" s="94"/>
      <c r="DO195" s="94"/>
      <c r="DP195" s="94"/>
      <c r="DQ195" s="94"/>
      <c r="DR195" s="94"/>
      <c r="DS195" s="94"/>
      <c r="DT195" s="94"/>
      <c r="DU195" s="94"/>
      <c r="DV195" s="94"/>
      <c r="DW195" s="94"/>
      <c r="DX195" s="94"/>
      <c r="DY195" s="94"/>
      <c r="DZ195" s="94"/>
      <c r="EA195" s="94"/>
      <c r="EB195" s="94"/>
      <c r="EC195" s="94"/>
      <c r="ED195" s="94"/>
      <c r="EE195" s="94"/>
      <c r="EF195" s="94"/>
      <c r="EG195" s="94"/>
      <c r="EH195" s="94"/>
      <c r="EI195" s="94"/>
      <c r="EJ195" s="94"/>
      <c r="EK195" s="94"/>
      <c r="EL195" s="94"/>
      <c r="EM195" s="94"/>
      <c r="EN195" s="94"/>
      <c r="EO195" s="94"/>
      <c r="EP195" s="94"/>
      <c r="EQ195" s="94"/>
      <c r="ER195" s="94"/>
      <c r="ES195" s="94"/>
      <c r="ET195" s="94"/>
      <c r="EU195" s="94"/>
      <c r="EV195" s="94"/>
      <c r="EW195" s="94"/>
      <c r="EX195" s="94"/>
      <c r="EY195" s="94"/>
      <c r="EZ195" s="94"/>
      <c r="FA195" s="94"/>
      <c r="FB195" s="94"/>
      <c r="FC195" s="94"/>
      <c r="FD195" s="94"/>
      <c r="FE195" s="94"/>
      <c r="FF195" s="94"/>
      <c r="FG195" s="94"/>
      <c r="FH195" s="94"/>
      <c r="FI195" s="94"/>
      <c r="FJ195" s="94"/>
      <c r="FK195" s="94"/>
      <c r="FL195" s="94"/>
      <c r="FM195" s="94"/>
      <c r="FN195" s="94"/>
      <c r="FO195" s="94"/>
      <c r="FP195" s="94"/>
      <c r="FQ195" s="94"/>
      <c r="FR195" s="94"/>
      <c r="FS195" s="94"/>
      <c r="FT195" s="94"/>
      <c r="FU195" s="94"/>
      <c r="FV195" s="94"/>
      <c r="FW195" s="94"/>
      <c r="FX195" s="94"/>
      <c r="FY195" s="94"/>
      <c r="FZ195" s="94"/>
      <c r="GA195" s="94"/>
      <c r="GB195" s="94"/>
      <c r="GC195" s="94"/>
      <c r="GD195" s="94"/>
      <c r="GE195" s="94"/>
      <c r="GF195" s="94"/>
      <c r="GG195" s="94"/>
      <c r="GH195" s="94"/>
      <c r="GI195" s="94"/>
      <c r="GJ195" s="94"/>
      <c r="GK195" s="94"/>
      <c r="GL195" s="94"/>
      <c r="GM195" s="94"/>
      <c r="GN195" s="94"/>
      <c r="GO195" s="94"/>
      <c r="GP195" s="94"/>
      <c r="GQ195" s="94"/>
      <c r="GR195" s="94"/>
      <c r="GS195" s="94"/>
      <c r="GT195" s="94"/>
      <c r="GU195" s="94"/>
      <c r="GV195" s="94"/>
      <c r="GW195" s="94"/>
      <c r="GX195" s="94"/>
      <c r="GY195" s="94"/>
      <c r="GZ195" s="94"/>
      <c r="HA195" s="94"/>
      <c r="HB195" s="94"/>
      <c r="HC195" s="94"/>
      <c r="HD195" s="94"/>
      <c r="HE195" s="94"/>
      <c r="HF195" s="94"/>
      <c r="HG195" s="94"/>
      <c r="HH195" s="94"/>
      <c r="HI195" s="94"/>
      <c r="HJ195" s="94"/>
      <c r="HK195" s="94"/>
      <c r="HL195" s="94"/>
      <c r="HM195" s="94"/>
      <c r="HN195" s="94"/>
      <c r="HO195" s="94"/>
      <c r="HP195" s="94"/>
      <c r="HQ195" s="94"/>
      <c r="HR195" s="94"/>
      <c r="HS195" s="94"/>
      <c r="HT195" s="94"/>
      <c r="HU195" s="94"/>
      <c r="HV195" s="94"/>
      <c r="HW195" s="94"/>
      <c r="HX195" s="94"/>
      <c r="HY195" s="94"/>
      <c r="HZ195" s="94"/>
      <c r="IA195" s="94"/>
      <c r="IB195" s="94"/>
      <c r="IC195" s="94"/>
      <c r="ID195" s="94"/>
      <c r="IE195" s="94"/>
      <c r="IF195" s="94"/>
      <c r="IG195" s="94"/>
      <c r="IH195" s="94"/>
      <c r="II195" s="94"/>
      <c r="IJ195" s="94"/>
      <c r="IK195" s="94"/>
      <c r="IL195" s="94"/>
      <c r="IM195" s="94"/>
      <c r="IN195" s="94"/>
      <c r="IO195" s="94"/>
      <c r="IP195" s="94"/>
      <c r="IQ195" s="94"/>
      <c r="IR195" s="94"/>
      <c r="IS195" s="94"/>
      <c r="IT195" s="94"/>
      <c r="IU195" s="94"/>
      <c r="IV195" s="94"/>
    </row>
    <row r="196" spans="1:256" s="87" customFormat="1" ht="25.5" customHeight="1">
      <c r="A196" s="176" t="s">
        <v>440</v>
      </c>
      <c r="B196" s="117" t="s">
        <v>215</v>
      </c>
      <c r="C196" s="95">
        <f t="shared" si="38"/>
        <v>0</v>
      </c>
      <c r="D196" s="87">
        <v>0</v>
      </c>
      <c r="E196" s="87">
        <v>0</v>
      </c>
      <c r="F196" s="87">
        <v>0</v>
      </c>
      <c r="G196" s="87">
        <v>0</v>
      </c>
      <c r="H196" s="87">
        <v>0</v>
      </c>
      <c r="I196" s="87">
        <v>0</v>
      </c>
      <c r="J196" s="87">
        <v>0</v>
      </c>
      <c r="K196" s="87">
        <v>0</v>
      </c>
      <c r="L196" s="87">
        <v>0</v>
      </c>
      <c r="M196" s="87">
        <v>0</v>
      </c>
      <c r="N196" s="87">
        <v>0</v>
      </c>
      <c r="O196" s="178">
        <v>0</v>
      </c>
      <c r="P196" s="158"/>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c r="CH196" s="94"/>
      <c r="CI196" s="94"/>
      <c r="CJ196" s="94"/>
      <c r="CK196" s="94"/>
      <c r="CL196" s="94"/>
      <c r="CM196" s="94"/>
      <c r="CN196" s="94"/>
      <c r="CO196" s="94"/>
      <c r="CP196" s="94"/>
      <c r="CQ196" s="94"/>
      <c r="CR196" s="94"/>
      <c r="CS196" s="94"/>
      <c r="CT196" s="94"/>
      <c r="CU196" s="94"/>
      <c r="CV196" s="94"/>
      <c r="CW196" s="94"/>
      <c r="CX196" s="94"/>
      <c r="CY196" s="94"/>
      <c r="CZ196" s="94"/>
      <c r="DA196" s="94"/>
      <c r="DB196" s="94"/>
      <c r="DC196" s="94"/>
      <c r="DD196" s="94"/>
      <c r="DE196" s="94"/>
      <c r="DF196" s="94"/>
      <c r="DG196" s="94"/>
      <c r="DH196" s="94"/>
      <c r="DI196" s="94"/>
      <c r="DJ196" s="94"/>
      <c r="DK196" s="94"/>
      <c r="DL196" s="94"/>
      <c r="DM196" s="94"/>
      <c r="DN196" s="94"/>
      <c r="DO196" s="94"/>
      <c r="DP196" s="94"/>
      <c r="DQ196" s="94"/>
      <c r="DR196" s="94"/>
      <c r="DS196" s="94"/>
      <c r="DT196" s="94"/>
      <c r="DU196" s="94"/>
      <c r="DV196" s="94"/>
      <c r="DW196" s="94"/>
      <c r="DX196" s="94"/>
      <c r="DY196" s="94"/>
      <c r="DZ196" s="94"/>
      <c r="EA196" s="94"/>
      <c r="EB196" s="94"/>
      <c r="EC196" s="94"/>
      <c r="ED196" s="94"/>
      <c r="EE196" s="94"/>
      <c r="EF196" s="94"/>
      <c r="EG196" s="94"/>
      <c r="EH196" s="94"/>
      <c r="EI196" s="94"/>
      <c r="EJ196" s="94"/>
      <c r="EK196" s="94"/>
      <c r="EL196" s="94"/>
      <c r="EM196" s="94"/>
      <c r="EN196" s="94"/>
      <c r="EO196" s="94"/>
      <c r="EP196" s="94"/>
      <c r="EQ196" s="94"/>
      <c r="ER196" s="94"/>
      <c r="ES196" s="94"/>
      <c r="ET196" s="94"/>
      <c r="EU196" s="94"/>
      <c r="EV196" s="94"/>
      <c r="EW196" s="94"/>
      <c r="EX196" s="94"/>
      <c r="EY196" s="94"/>
      <c r="EZ196" s="94"/>
      <c r="FA196" s="94"/>
      <c r="FB196" s="94"/>
      <c r="FC196" s="94"/>
      <c r="FD196" s="94"/>
      <c r="FE196" s="94"/>
      <c r="FF196" s="94"/>
      <c r="FG196" s="94"/>
      <c r="FH196" s="94"/>
      <c r="FI196" s="94"/>
      <c r="FJ196" s="94"/>
      <c r="FK196" s="94"/>
      <c r="FL196" s="94"/>
      <c r="FM196" s="94"/>
      <c r="FN196" s="94"/>
      <c r="FO196" s="94"/>
      <c r="FP196" s="94"/>
      <c r="FQ196" s="94"/>
      <c r="FR196" s="94"/>
      <c r="FS196" s="94"/>
      <c r="FT196" s="94"/>
      <c r="FU196" s="94"/>
      <c r="FV196" s="94"/>
      <c r="FW196" s="94"/>
      <c r="FX196" s="94"/>
      <c r="FY196" s="94"/>
      <c r="FZ196" s="94"/>
      <c r="GA196" s="94"/>
      <c r="GB196" s="94"/>
      <c r="GC196" s="94"/>
      <c r="GD196" s="94"/>
      <c r="GE196" s="94"/>
      <c r="GF196" s="94"/>
      <c r="GG196" s="94"/>
      <c r="GH196" s="94"/>
      <c r="GI196" s="94"/>
      <c r="GJ196" s="94"/>
      <c r="GK196" s="94"/>
      <c r="GL196" s="94"/>
      <c r="GM196" s="94"/>
      <c r="GN196" s="94"/>
      <c r="GO196" s="94"/>
      <c r="GP196" s="94"/>
      <c r="GQ196" s="94"/>
      <c r="GR196" s="94"/>
      <c r="GS196" s="94"/>
      <c r="GT196" s="94"/>
      <c r="GU196" s="94"/>
      <c r="GV196" s="94"/>
      <c r="GW196" s="94"/>
      <c r="GX196" s="94"/>
      <c r="GY196" s="94"/>
      <c r="GZ196" s="94"/>
      <c r="HA196" s="94"/>
      <c r="HB196" s="94"/>
      <c r="HC196" s="94"/>
      <c r="HD196" s="94"/>
      <c r="HE196" s="94"/>
      <c r="HF196" s="94"/>
      <c r="HG196" s="94"/>
      <c r="HH196" s="94"/>
      <c r="HI196" s="94"/>
      <c r="HJ196" s="94"/>
      <c r="HK196" s="94"/>
      <c r="HL196" s="94"/>
      <c r="HM196" s="94"/>
      <c r="HN196" s="94"/>
      <c r="HO196" s="94"/>
      <c r="HP196" s="94"/>
      <c r="HQ196" s="94"/>
      <c r="HR196" s="94"/>
      <c r="HS196" s="94"/>
      <c r="HT196" s="94"/>
      <c r="HU196" s="94"/>
      <c r="HV196" s="94"/>
      <c r="HW196" s="94"/>
      <c r="HX196" s="94"/>
      <c r="HY196" s="94"/>
      <c r="HZ196" s="94"/>
      <c r="IA196" s="94"/>
      <c r="IB196" s="94"/>
      <c r="IC196" s="94"/>
      <c r="ID196" s="94"/>
      <c r="IE196" s="94"/>
      <c r="IF196" s="94"/>
      <c r="IG196" s="94"/>
      <c r="IH196" s="94"/>
      <c r="II196" s="94"/>
      <c r="IJ196" s="94"/>
      <c r="IK196" s="94"/>
      <c r="IL196" s="94"/>
      <c r="IM196" s="94"/>
      <c r="IN196" s="94"/>
      <c r="IO196" s="94"/>
      <c r="IP196" s="94"/>
      <c r="IQ196" s="94"/>
      <c r="IR196" s="94"/>
      <c r="IS196" s="94"/>
      <c r="IT196" s="94"/>
      <c r="IU196" s="94"/>
      <c r="IV196" s="94"/>
    </row>
    <row r="197" spans="1:256" s="87" customFormat="1" ht="25.5" customHeight="1">
      <c r="A197" s="176" t="s">
        <v>441</v>
      </c>
      <c r="B197" s="117" t="s">
        <v>216</v>
      </c>
      <c r="C197" s="95">
        <f t="shared" si="38"/>
        <v>0</v>
      </c>
      <c r="D197" s="87">
        <v>0</v>
      </c>
      <c r="E197" s="87">
        <v>0</v>
      </c>
      <c r="F197" s="87">
        <v>0</v>
      </c>
      <c r="G197" s="87">
        <v>0</v>
      </c>
      <c r="H197" s="87">
        <v>0</v>
      </c>
      <c r="I197" s="87">
        <v>0</v>
      </c>
      <c r="J197" s="87">
        <v>0</v>
      </c>
      <c r="K197" s="87">
        <v>0</v>
      </c>
      <c r="L197" s="87">
        <v>0</v>
      </c>
      <c r="M197" s="87">
        <v>0</v>
      </c>
      <c r="N197" s="87">
        <v>0</v>
      </c>
      <c r="O197" s="178">
        <v>0</v>
      </c>
      <c r="P197" s="158"/>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c r="CH197" s="94"/>
      <c r="CI197" s="94"/>
      <c r="CJ197" s="94"/>
      <c r="CK197" s="94"/>
      <c r="CL197" s="94"/>
      <c r="CM197" s="94"/>
      <c r="CN197" s="94"/>
      <c r="CO197" s="94"/>
      <c r="CP197" s="94"/>
      <c r="CQ197" s="94"/>
      <c r="CR197" s="94"/>
      <c r="CS197" s="94"/>
      <c r="CT197" s="94"/>
      <c r="CU197" s="94"/>
      <c r="CV197" s="94"/>
      <c r="CW197" s="94"/>
      <c r="CX197" s="94"/>
      <c r="CY197" s="94"/>
      <c r="CZ197" s="94"/>
      <c r="DA197" s="94"/>
      <c r="DB197" s="94"/>
      <c r="DC197" s="94"/>
      <c r="DD197" s="94"/>
      <c r="DE197" s="94"/>
      <c r="DF197" s="94"/>
      <c r="DG197" s="94"/>
      <c r="DH197" s="94"/>
      <c r="DI197" s="94"/>
      <c r="DJ197" s="94"/>
      <c r="DK197" s="94"/>
      <c r="DL197" s="94"/>
      <c r="DM197" s="94"/>
      <c r="DN197" s="94"/>
      <c r="DO197" s="94"/>
      <c r="DP197" s="94"/>
      <c r="DQ197" s="94"/>
      <c r="DR197" s="94"/>
      <c r="DS197" s="94"/>
      <c r="DT197" s="94"/>
      <c r="DU197" s="94"/>
      <c r="DV197" s="94"/>
      <c r="DW197" s="94"/>
      <c r="DX197" s="94"/>
      <c r="DY197" s="94"/>
      <c r="DZ197" s="94"/>
      <c r="EA197" s="94"/>
      <c r="EB197" s="94"/>
      <c r="EC197" s="94"/>
      <c r="ED197" s="94"/>
      <c r="EE197" s="94"/>
      <c r="EF197" s="94"/>
      <c r="EG197" s="94"/>
      <c r="EH197" s="94"/>
      <c r="EI197" s="94"/>
      <c r="EJ197" s="94"/>
      <c r="EK197" s="94"/>
      <c r="EL197" s="94"/>
      <c r="EM197" s="94"/>
      <c r="EN197" s="94"/>
      <c r="EO197" s="94"/>
      <c r="EP197" s="94"/>
      <c r="EQ197" s="94"/>
      <c r="ER197" s="94"/>
      <c r="ES197" s="94"/>
      <c r="ET197" s="94"/>
      <c r="EU197" s="94"/>
      <c r="EV197" s="94"/>
      <c r="EW197" s="94"/>
      <c r="EX197" s="94"/>
      <c r="EY197" s="94"/>
      <c r="EZ197" s="94"/>
      <c r="FA197" s="94"/>
      <c r="FB197" s="94"/>
      <c r="FC197" s="94"/>
      <c r="FD197" s="94"/>
      <c r="FE197" s="94"/>
      <c r="FF197" s="94"/>
      <c r="FG197" s="94"/>
      <c r="FH197" s="94"/>
      <c r="FI197" s="94"/>
      <c r="FJ197" s="94"/>
      <c r="FK197" s="94"/>
      <c r="FL197" s="94"/>
      <c r="FM197" s="94"/>
      <c r="FN197" s="94"/>
      <c r="FO197" s="94"/>
      <c r="FP197" s="94"/>
      <c r="FQ197" s="94"/>
      <c r="FR197" s="94"/>
      <c r="FS197" s="94"/>
      <c r="FT197" s="94"/>
      <c r="FU197" s="94"/>
      <c r="FV197" s="94"/>
      <c r="FW197" s="94"/>
      <c r="FX197" s="94"/>
      <c r="FY197" s="94"/>
      <c r="FZ197" s="94"/>
      <c r="GA197" s="94"/>
      <c r="GB197" s="94"/>
      <c r="GC197" s="94"/>
      <c r="GD197" s="94"/>
      <c r="GE197" s="94"/>
      <c r="GF197" s="94"/>
      <c r="GG197" s="94"/>
      <c r="GH197" s="94"/>
      <c r="GI197" s="94"/>
      <c r="GJ197" s="94"/>
      <c r="GK197" s="94"/>
      <c r="GL197" s="94"/>
      <c r="GM197" s="94"/>
      <c r="GN197" s="94"/>
      <c r="GO197" s="94"/>
      <c r="GP197" s="94"/>
      <c r="GQ197" s="94"/>
      <c r="GR197" s="94"/>
      <c r="GS197" s="94"/>
      <c r="GT197" s="94"/>
      <c r="GU197" s="94"/>
      <c r="GV197" s="94"/>
      <c r="GW197" s="94"/>
      <c r="GX197" s="94"/>
      <c r="GY197" s="94"/>
      <c r="GZ197" s="94"/>
      <c r="HA197" s="94"/>
      <c r="HB197" s="94"/>
      <c r="HC197" s="94"/>
      <c r="HD197" s="94"/>
      <c r="HE197" s="94"/>
      <c r="HF197" s="94"/>
      <c r="HG197" s="94"/>
      <c r="HH197" s="94"/>
      <c r="HI197" s="94"/>
      <c r="HJ197" s="94"/>
      <c r="HK197" s="94"/>
      <c r="HL197" s="94"/>
      <c r="HM197" s="94"/>
      <c r="HN197" s="94"/>
      <c r="HO197" s="94"/>
      <c r="HP197" s="94"/>
      <c r="HQ197" s="94"/>
      <c r="HR197" s="94"/>
      <c r="HS197" s="94"/>
      <c r="HT197" s="94"/>
      <c r="HU197" s="94"/>
      <c r="HV197" s="94"/>
      <c r="HW197" s="94"/>
      <c r="HX197" s="94"/>
      <c r="HY197" s="94"/>
      <c r="HZ197" s="94"/>
      <c r="IA197" s="94"/>
      <c r="IB197" s="94"/>
      <c r="IC197" s="94"/>
      <c r="ID197" s="94"/>
      <c r="IE197" s="94"/>
      <c r="IF197" s="94"/>
      <c r="IG197" s="94"/>
      <c r="IH197" s="94"/>
      <c r="II197" s="94"/>
      <c r="IJ197" s="94"/>
      <c r="IK197" s="94"/>
      <c r="IL197" s="94"/>
      <c r="IM197" s="94"/>
      <c r="IN197" s="94"/>
      <c r="IO197" s="94"/>
      <c r="IP197" s="94"/>
      <c r="IQ197" s="94"/>
      <c r="IR197" s="94"/>
      <c r="IS197" s="94"/>
      <c r="IT197" s="94"/>
      <c r="IU197" s="94"/>
      <c r="IV197" s="94"/>
    </row>
    <row r="198" spans="1:256" s="87" customFormat="1" ht="25.5" customHeight="1">
      <c r="A198" s="176" t="s">
        <v>442</v>
      </c>
      <c r="B198" s="117" t="s">
        <v>217</v>
      </c>
      <c r="C198" s="95">
        <f t="shared" si="38"/>
        <v>0</v>
      </c>
      <c r="D198" s="87">
        <v>0</v>
      </c>
      <c r="E198" s="87">
        <v>0</v>
      </c>
      <c r="F198" s="87">
        <v>0</v>
      </c>
      <c r="G198" s="87">
        <v>0</v>
      </c>
      <c r="H198" s="87">
        <v>0</v>
      </c>
      <c r="I198" s="87">
        <v>0</v>
      </c>
      <c r="J198" s="87">
        <v>0</v>
      </c>
      <c r="K198" s="87">
        <v>0</v>
      </c>
      <c r="L198" s="87">
        <v>0</v>
      </c>
      <c r="M198" s="87">
        <v>0</v>
      </c>
      <c r="N198" s="87">
        <v>0</v>
      </c>
      <c r="O198" s="178">
        <v>0</v>
      </c>
      <c r="P198" s="158"/>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c r="DI198" s="94"/>
      <c r="DJ198" s="94"/>
      <c r="DK198" s="94"/>
      <c r="DL198" s="94"/>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c r="ET198" s="94"/>
      <c r="EU198" s="94"/>
      <c r="EV198" s="94"/>
      <c r="EW198" s="94"/>
      <c r="EX198" s="94"/>
      <c r="EY198" s="94"/>
      <c r="EZ198" s="94"/>
      <c r="FA198" s="94"/>
      <c r="FB198" s="94"/>
      <c r="FC198" s="94"/>
      <c r="FD198" s="94"/>
      <c r="FE198" s="94"/>
      <c r="FF198" s="94"/>
      <c r="FG198" s="94"/>
      <c r="FH198" s="94"/>
      <c r="FI198" s="94"/>
      <c r="FJ198" s="94"/>
      <c r="FK198" s="94"/>
      <c r="FL198" s="94"/>
      <c r="FM198" s="94"/>
      <c r="FN198" s="94"/>
      <c r="FO198" s="94"/>
      <c r="FP198" s="94"/>
      <c r="FQ198" s="94"/>
      <c r="FR198" s="94"/>
      <c r="FS198" s="94"/>
      <c r="FT198" s="94"/>
      <c r="FU198" s="94"/>
      <c r="FV198" s="94"/>
      <c r="FW198" s="94"/>
      <c r="FX198" s="94"/>
      <c r="FY198" s="94"/>
      <c r="FZ198" s="94"/>
      <c r="GA198" s="94"/>
      <c r="GB198" s="94"/>
      <c r="GC198" s="94"/>
      <c r="GD198" s="94"/>
      <c r="GE198" s="94"/>
      <c r="GF198" s="94"/>
      <c r="GG198" s="94"/>
      <c r="GH198" s="94"/>
      <c r="GI198" s="94"/>
      <c r="GJ198" s="94"/>
      <c r="GK198" s="94"/>
      <c r="GL198" s="94"/>
      <c r="GM198" s="94"/>
      <c r="GN198" s="94"/>
      <c r="GO198" s="94"/>
      <c r="GP198" s="94"/>
      <c r="GQ198" s="94"/>
      <c r="GR198" s="94"/>
      <c r="GS198" s="94"/>
      <c r="GT198" s="94"/>
      <c r="GU198" s="94"/>
      <c r="GV198" s="94"/>
      <c r="GW198" s="94"/>
      <c r="GX198" s="94"/>
      <c r="GY198" s="94"/>
      <c r="GZ198" s="94"/>
      <c r="HA198" s="94"/>
      <c r="HB198" s="94"/>
      <c r="HC198" s="94"/>
      <c r="HD198" s="94"/>
      <c r="HE198" s="94"/>
      <c r="HF198" s="94"/>
      <c r="HG198" s="94"/>
      <c r="HH198" s="94"/>
      <c r="HI198" s="94"/>
      <c r="HJ198" s="94"/>
      <c r="HK198" s="94"/>
      <c r="HL198" s="94"/>
      <c r="HM198" s="94"/>
      <c r="HN198" s="94"/>
      <c r="HO198" s="94"/>
      <c r="HP198" s="94"/>
      <c r="HQ198" s="94"/>
      <c r="HR198" s="94"/>
      <c r="HS198" s="94"/>
      <c r="HT198" s="94"/>
      <c r="HU198" s="94"/>
      <c r="HV198" s="94"/>
      <c r="HW198" s="94"/>
      <c r="HX198" s="94"/>
      <c r="HY198" s="94"/>
      <c r="HZ198" s="94"/>
      <c r="IA198" s="94"/>
      <c r="IB198" s="94"/>
      <c r="IC198" s="94"/>
      <c r="ID198" s="94"/>
      <c r="IE198" s="94"/>
      <c r="IF198" s="94"/>
      <c r="IG198" s="94"/>
      <c r="IH198" s="94"/>
      <c r="II198" s="94"/>
      <c r="IJ198" s="94"/>
      <c r="IK198" s="94"/>
      <c r="IL198" s="94"/>
      <c r="IM198" s="94"/>
      <c r="IN198" s="94"/>
      <c r="IO198" s="94"/>
      <c r="IP198" s="94"/>
      <c r="IQ198" s="94"/>
      <c r="IR198" s="94"/>
      <c r="IS198" s="94"/>
      <c r="IT198" s="94"/>
      <c r="IU198" s="94"/>
      <c r="IV198" s="94"/>
    </row>
    <row r="199" spans="1:256" s="87" customFormat="1" ht="25.5" customHeight="1">
      <c r="A199" s="176" t="s">
        <v>443</v>
      </c>
      <c r="B199" s="117" t="s">
        <v>218</v>
      </c>
      <c r="C199" s="95">
        <f t="shared" si="38"/>
        <v>0</v>
      </c>
      <c r="D199" s="87">
        <v>0</v>
      </c>
      <c r="E199" s="87">
        <v>0</v>
      </c>
      <c r="F199" s="87">
        <v>0</v>
      </c>
      <c r="G199" s="87">
        <v>0</v>
      </c>
      <c r="H199" s="87">
        <v>0</v>
      </c>
      <c r="I199" s="87">
        <v>0</v>
      </c>
      <c r="J199" s="87">
        <v>0</v>
      </c>
      <c r="K199" s="87">
        <v>0</v>
      </c>
      <c r="L199" s="87">
        <v>0</v>
      </c>
      <c r="M199" s="87">
        <v>0</v>
      </c>
      <c r="N199" s="87">
        <v>0</v>
      </c>
      <c r="O199" s="178">
        <v>0</v>
      </c>
      <c r="P199" s="158"/>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4"/>
      <c r="CY199" s="94"/>
      <c r="CZ199" s="94"/>
      <c r="DA199" s="94"/>
      <c r="DB199" s="94"/>
      <c r="DC199" s="94"/>
      <c r="DD199" s="94"/>
      <c r="DE199" s="94"/>
      <c r="DF199" s="94"/>
      <c r="DG199" s="94"/>
      <c r="DH199" s="94"/>
      <c r="DI199" s="94"/>
      <c r="DJ199" s="94"/>
      <c r="DK199" s="94"/>
      <c r="DL199" s="94"/>
      <c r="DM199" s="94"/>
      <c r="DN199" s="94"/>
      <c r="DO199" s="94"/>
      <c r="DP199" s="94"/>
      <c r="DQ199" s="94"/>
      <c r="DR199" s="94"/>
      <c r="DS199" s="94"/>
      <c r="DT199" s="94"/>
      <c r="DU199" s="94"/>
      <c r="DV199" s="94"/>
      <c r="DW199" s="94"/>
      <c r="DX199" s="94"/>
      <c r="DY199" s="94"/>
      <c r="DZ199" s="94"/>
      <c r="EA199" s="94"/>
      <c r="EB199" s="94"/>
      <c r="EC199" s="94"/>
      <c r="ED199" s="94"/>
      <c r="EE199" s="94"/>
      <c r="EF199" s="94"/>
      <c r="EG199" s="94"/>
      <c r="EH199" s="94"/>
      <c r="EI199" s="94"/>
      <c r="EJ199" s="94"/>
      <c r="EK199" s="94"/>
      <c r="EL199" s="94"/>
      <c r="EM199" s="94"/>
      <c r="EN199" s="94"/>
      <c r="EO199" s="94"/>
      <c r="EP199" s="94"/>
      <c r="EQ199" s="94"/>
      <c r="ER199" s="94"/>
      <c r="ES199" s="94"/>
      <c r="ET199" s="94"/>
      <c r="EU199" s="94"/>
      <c r="EV199" s="94"/>
      <c r="EW199" s="94"/>
      <c r="EX199" s="94"/>
      <c r="EY199" s="94"/>
      <c r="EZ199" s="94"/>
      <c r="FA199" s="94"/>
      <c r="FB199" s="94"/>
      <c r="FC199" s="94"/>
      <c r="FD199" s="94"/>
      <c r="FE199" s="94"/>
      <c r="FF199" s="94"/>
      <c r="FG199" s="94"/>
      <c r="FH199" s="94"/>
      <c r="FI199" s="94"/>
      <c r="FJ199" s="94"/>
      <c r="FK199" s="94"/>
      <c r="FL199" s="94"/>
      <c r="FM199" s="94"/>
      <c r="FN199" s="94"/>
      <c r="FO199" s="94"/>
      <c r="FP199" s="94"/>
      <c r="FQ199" s="94"/>
      <c r="FR199" s="94"/>
      <c r="FS199" s="94"/>
      <c r="FT199" s="94"/>
      <c r="FU199" s="94"/>
      <c r="FV199" s="94"/>
      <c r="FW199" s="94"/>
      <c r="FX199" s="94"/>
      <c r="FY199" s="94"/>
      <c r="FZ199" s="94"/>
      <c r="GA199" s="94"/>
      <c r="GB199" s="94"/>
      <c r="GC199" s="94"/>
      <c r="GD199" s="94"/>
      <c r="GE199" s="94"/>
      <c r="GF199" s="94"/>
      <c r="GG199" s="94"/>
      <c r="GH199" s="94"/>
      <c r="GI199" s="94"/>
      <c r="GJ199" s="94"/>
      <c r="GK199" s="94"/>
      <c r="GL199" s="94"/>
      <c r="GM199" s="94"/>
      <c r="GN199" s="94"/>
      <c r="GO199" s="94"/>
      <c r="GP199" s="94"/>
      <c r="GQ199" s="94"/>
      <c r="GR199" s="94"/>
      <c r="GS199" s="94"/>
      <c r="GT199" s="94"/>
      <c r="GU199" s="94"/>
      <c r="GV199" s="94"/>
      <c r="GW199" s="94"/>
      <c r="GX199" s="94"/>
      <c r="GY199" s="94"/>
      <c r="GZ199" s="94"/>
      <c r="HA199" s="94"/>
      <c r="HB199" s="94"/>
      <c r="HC199" s="94"/>
      <c r="HD199" s="94"/>
      <c r="HE199" s="94"/>
      <c r="HF199" s="94"/>
      <c r="HG199" s="94"/>
      <c r="HH199" s="94"/>
      <c r="HI199" s="94"/>
      <c r="HJ199" s="94"/>
      <c r="HK199" s="94"/>
      <c r="HL199" s="94"/>
      <c r="HM199" s="94"/>
      <c r="HN199" s="94"/>
      <c r="HO199" s="94"/>
      <c r="HP199" s="94"/>
      <c r="HQ199" s="94"/>
      <c r="HR199" s="94"/>
      <c r="HS199" s="94"/>
      <c r="HT199" s="94"/>
      <c r="HU199" s="94"/>
      <c r="HV199" s="94"/>
      <c r="HW199" s="94"/>
      <c r="HX199" s="94"/>
      <c r="HY199" s="94"/>
      <c r="HZ199" s="94"/>
      <c r="IA199" s="94"/>
      <c r="IB199" s="94"/>
      <c r="IC199" s="94"/>
      <c r="ID199" s="94"/>
      <c r="IE199" s="94"/>
      <c r="IF199" s="94"/>
      <c r="IG199" s="94"/>
      <c r="IH199" s="94"/>
      <c r="II199" s="94"/>
      <c r="IJ199" s="94"/>
      <c r="IK199" s="94"/>
      <c r="IL199" s="94"/>
      <c r="IM199" s="94"/>
      <c r="IN199" s="94"/>
      <c r="IO199" s="94"/>
      <c r="IP199" s="94"/>
      <c r="IQ199" s="94"/>
      <c r="IR199" s="94"/>
      <c r="IS199" s="94"/>
      <c r="IT199" s="94"/>
      <c r="IU199" s="94"/>
      <c r="IV199" s="94"/>
    </row>
    <row r="200" spans="1:256" s="87" customFormat="1" ht="25.5" customHeight="1">
      <c r="A200" s="176" t="s">
        <v>444</v>
      </c>
      <c r="B200" s="117" t="s">
        <v>219</v>
      </c>
      <c r="C200" s="95">
        <f t="shared" si="38"/>
        <v>10929.1221019146</v>
      </c>
      <c r="D200" s="87">
        <v>1370.0049551366535</v>
      </c>
      <c r="E200" s="87">
        <v>1111.72538642002</v>
      </c>
      <c r="F200" s="87">
        <v>906.92737939549886</v>
      </c>
      <c r="G200" s="87">
        <v>755.0872648831662</v>
      </c>
      <c r="H200" s="87">
        <v>831.12726778039769</v>
      </c>
      <c r="I200" s="87">
        <v>615.4123280309434</v>
      </c>
      <c r="J200" s="87">
        <v>920.51375373550945</v>
      </c>
      <c r="K200" s="87">
        <v>842.20815676291431</v>
      </c>
      <c r="L200" s="87">
        <v>785.54810529430108</v>
      </c>
      <c r="M200" s="87">
        <v>927.66708740459944</v>
      </c>
      <c r="N200" s="87">
        <v>870.95392822912629</v>
      </c>
      <c r="O200" s="178">
        <v>991.94648884146898</v>
      </c>
      <c r="P200" s="158"/>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94"/>
      <c r="CR200" s="94"/>
      <c r="CS200" s="94"/>
      <c r="CT200" s="94"/>
      <c r="CU200" s="94"/>
      <c r="CV200" s="94"/>
      <c r="CW200" s="94"/>
      <c r="CX200" s="94"/>
      <c r="CY200" s="94"/>
      <c r="CZ200" s="94"/>
      <c r="DA200" s="94"/>
      <c r="DB200" s="94"/>
      <c r="DC200" s="94"/>
      <c r="DD200" s="94"/>
      <c r="DE200" s="94"/>
      <c r="DF200" s="94"/>
      <c r="DG200" s="94"/>
      <c r="DH200" s="94"/>
      <c r="DI200" s="94"/>
      <c r="DJ200" s="94"/>
      <c r="DK200" s="94"/>
      <c r="DL200" s="94"/>
      <c r="DM200" s="94"/>
      <c r="DN200" s="94"/>
      <c r="DO200" s="94"/>
      <c r="DP200" s="94"/>
      <c r="DQ200" s="94"/>
      <c r="DR200" s="94"/>
      <c r="DS200" s="94"/>
      <c r="DT200" s="94"/>
      <c r="DU200" s="94"/>
      <c r="DV200" s="94"/>
      <c r="DW200" s="94"/>
      <c r="DX200" s="94"/>
      <c r="DY200" s="94"/>
      <c r="DZ200" s="94"/>
      <c r="EA200" s="94"/>
      <c r="EB200" s="94"/>
      <c r="EC200" s="94"/>
      <c r="ED200" s="94"/>
      <c r="EE200" s="94"/>
      <c r="EF200" s="94"/>
      <c r="EG200" s="94"/>
      <c r="EH200" s="94"/>
      <c r="EI200" s="94"/>
      <c r="EJ200" s="94"/>
      <c r="EK200" s="94"/>
      <c r="EL200" s="94"/>
      <c r="EM200" s="94"/>
      <c r="EN200" s="94"/>
      <c r="EO200" s="94"/>
      <c r="EP200" s="94"/>
      <c r="EQ200" s="94"/>
      <c r="ER200" s="94"/>
      <c r="ES200" s="94"/>
      <c r="ET200" s="94"/>
      <c r="EU200" s="94"/>
      <c r="EV200" s="94"/>
      <c r="EW200" s="94"/>
      <c r="EX200" s="94"/>
      <c r="EY200" s="94"/>
      <c r="EZ200" s="94"/>
      <c r="FA200" s="94"/>
      <c r="FB200" s="94"/>
      <c r="FC200" s="94"/>
      <c r="FD200" s="94"/>
      <c r="FE200" s="94"/>
      <c r="FF200" s="94"/>
      <c r="FG200" s="94"/>
      <c r="FH200" s="94"/>
      <c r="FI200" s="94"/>
      <c r="FJ200" s="94"/>
      <c r="FK200" s="94"/>
      <c r="FL200" s="94"/>
      <c r="FM200" s="94"/>
      <c r="FN200" s="94"/>
      <c r="FO200" s="94"/>
      <c r="FP200" s="94"/>
      <c r="FQ200" s="94"/>
      <c r="FR200" s="94"/>
      <c r="FS200" s="94"/>
      <c r="FT200" s="94"/>
      <c r="FU200" s="94"/>
      <c r="FV200" s="94"/>
      <c r="FW200" s="94"/>
      <c r="FX200" s="94"/>
      <c r="FY200" s="94"/>
      <c r="FZ200" s="94"/>
      <c r="GA200" s="94"/>
      <c r="GB200" s="94"/>
      <c r="GC200" s="94"/>
      <c r="GD200" s="94"/>
      <c r="GE200" s="94"/>
      <c r="GF200" s="94"/>
      <c r="GG200" s="94"/>
      <c r="GH200" s="94"/>
      <c r="GI200" s="94"/>
      <c r="GJ200" s="94"/>
      <c r="GK200" s="94"/>
      <c r="GL200" s="94"/>
      <c r="GM200" s="94"/>
      <c r="GN200" s="94"/>
      <c r="GO200" s="94"/>
      <c r="GP200" s="94"/>
      <c r="GQ200" s="94"/>
      <c r="GR200" s="94"/>
      <c r="GS200" s="94"/>
      <c r="GT200" s="94"/>
      <c r="GU200" s="94"/>
      <c r="GV200" s="94"/>
      <c r="GW200" s="94"/>
      <c r="GX200" s="94"/>
      <c r="GY200" s="94"/>
      <c r="GZ200" s="94"/>
      <c r="HA200" s="94"/>
      <c r="HB200" s="94"/>
      <c r="HC200" s="94"/>
      <c r="HD200" s="94"/>
      <c r="HE200" s="94"/>
      <c r="HF200" s="94"/>
      <c r="HG200" s="94"/>
      <c r="HH200" s="94"/>
      <c r="HI200" s="94"/>
      <c r="HJ200" s="94"/>
      <c r="HK200" s="94"/>
      <c r="HL200" s="94"/>
      <c r="HM200" s="94"/>
      <c r="HN200" s="94"/>
      <c r="HO200" s="94"/>
      <c r="HP200" s="94"/>
      <c r="HQ200" s="94"/>
      <c r="HR200" s="94"/>
      <c r="HS200" s="94"/>
      <c r="HT200" s="94"/>
      <c r="HU200" s="94"/>
      <c r="HV200" s="94"/>
      <c r="HW200" s="94"/>
      <c r="HX200" s="94"/>
      <c r="HY200" s="94"/>
      <c r="HZ200" s="94"/>
      <c r="IA200" s="94"/>
      <c r="IB200" s="94"/>
      <c r="IC200" s="94"/>
      <c r="ID200" s="94"/>
      <c r="IE200" s="94"/>
      <c r="IF200" s="94"/>
      <c r="IG200" s="94"/>
      <c r="IH200" s="94"/>
      <c r="II200" s="94"/>
      <c r="IJ200" s="94"/>
      <c r="IK200" s="94"/>
      <c r="IL200" s="94"/>
      <c r="IM200" s="94"/>
      <c r="IN200" s="94"/>
      <c r="IO200" s="94"/>
      <c r="IP200" s="94"/>
      <c r="IQ200" s="94"/>
      <c r="IR200" s="94"/>
      <c r="IS200" s="94"/>
      <c r="IT200" s="94"/>
      <c r="IU200" s="94"/>
      <c r="IV200" s="94"/>
    </row>
    <row r="201" spans="1:256" s="87" customFormat="1" ht="25.5" customHeight="1">
      <c r="A201" s="176" t="s">
        <v>529</v>
      </c>
      <c r="B201" s="117" t="s">
        <v>220</v>
      </c>
      <c r="C201" s="95">
        <f t="shared" si="38"/>
        <v>0</v>
      </c>
      <c r="D201" s="87">
        <v>0</v>
      </c>
      <c r="E201" s="87">
        <v>0</v>
      </c>
      <c r="F201" s="87">
        <v>0</v>
      </c>
      <c r="G201" s="87">
        <v>0</v>
      </c>
      <c r="H201" s="87">
        <v>0</v>
      </c>
      <c r="I201" s="87">
        <v>0</v>
      </c>
      <c r="J201" s="87">
        <v>0</v>
      </c>
      <c r="K201" s="87">
        <v>0</v>
      </c>
      <c r="L201" s="87">
        <v>0</v>
      </c>
      <c r="M201" s="87">
        <v>0</v>
      </c>
      <c r="N201" s="87">
        <v>0</v>
      </c>
      <c r="O201" s="178">
        <v>0</v>
      </c>
      <c r="P201" s="158"/>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c r="CJ201" s="94"/>
      <c r="CK201" s="94"/>
      <c r="CL201" s="94"/>
      <c r="CM201" s="94"/>
      <c r="CN201" s="94"/>
      <c r="CO201" s="94"/>
      <c r="CP201" s="94"/>
      <c r="CQ201" s="94"/>
      <c r="CR201" s="94"/>
      <c r="CS201" s="94"/>
      <c r="CT201" s="94"/>
      <c r="CU201" s="94"/>
      <c r="CV201" s="94"/>
      <c r="CW201" s="94"/>
      <c r="CX201" s="94"/>
      <c r="CY201" s="94"/>
      <c r="CZ201" s="94"/>
      <c r="DA201" s="94"/>
      <c r="DB201" s="94"/>
      <c r="DC201" s="94"/>
      <c r="DD201" s="94"/>
      <c r="DE201" s="94"/>
      <c r="DF201" s="94"/>
      <c r="DG201" s="94"/>
      <c r="DH201" s="94"/>
      <c r="DI201" s="94"/>
      <c r="DJ201" s="94"/>
      <c r="DK201" s="94"/>
      <c r="DL201" s="94"/>
      <c r="DM201" s="94"/>
      <c r="DN201" s="94"/>
      <c r="DO201" s="94"/>
      <c r="DP201" s="94"/>
      <c r="DQ201" s="94"/>
      <c r="DR201" s="94"/>
      <c r="DS201" s="94"/>
      <c r="DT201" s="94"/>
      <c r="DU201" s="94"/>
      <c r="DV201" s="94"/>
      <c r="DW201" s="94"/>
      <c r="DX201" s="94"/>
      <c r="DY201" s="94"/>
      <c r="DZ201" s="94"/>
      <c r="EA201" s="94"/>
      <c r="EB201" s="94"/>
      <c r="EC201" s="94"/>
      <c r="ED201" s="94"/>
      <c r="EE201" s="94"/>
      <c r="EF201" s="94"/>
      <c r="EG201" s="94"/>
      <c r="EH201" s="94"/>
      <c r="EI201" s="94"/>
      <c r="EJ201" s="94"/>
      <c r="EK201" s="94"/>
      <c r="EL201" s="94"/>
      <c r="EM201" s="94"/>
      <c r="EN201" s="94"/>
      <c r="EO201" s="94"/>
      <c r="EP201" s="94"/>
      <c r="EQ201" s="94"/>
      <c r="ER201" s="94"/>
      <c r="ES201" s="94"/>
      <c r="ET201" s="94"/>
      <c r="EU201" s="94"/>
      <c r="EV201" s="94"/>
      <c r="EW201" s="94"/>
      <c r="EX201" s="94"/>
      <c r="EY201" s="94"/>
      <c r="EZ201" s="94"/>
      <c r="FA201" s="94"/>
      <c r="FB201" s="94"/>
      <c r="FC201" s="94"/>
      <c r="FD201" s="94"/>
      <c r="FE201" s="94"/>
      <c r="FF201" s="94"/>
      <c r="FG201" s="94"/>
      <c r="FH201" s="94"/>
      <c r="FI201" s="94"/>
      <c r="FJ201" s="94"/>
      <c r="FK201" s="94"/>
      <c r="FL201" s="94"/>
      <c r="FM201" s="94"/>
      <c r="FN201" s="94"/>
      <c r="FO201" s="94"/>
      <c r="FP201" s="94"/>
      <c r="FQ201" s="94"/>
      <c r="FR201" s="94"/>
      <c r="FS201" s="94"/>
      <c r="FT201" s="94"/>
      <c r="FU201" s="94"/>
      <c r="FV201" s="94"/>
      <c r="FW201" s="94"/>
      <c r="FX201" s="94"/>
      <c r="FY201" s="94"/>
      <c r="FZ201" s="94"/>
      <c r="GA201" s="94"/>
      <c r="GB201" s="94"/>
      <c r="GC201" s="94"/>
      <c r="GD201" s="94"/>
      <c r="GE201" s="94"/>
      <c r="GF201" s="94"/>
      <c r="GG201" s="94"/>
      <c r="GH201" s="94"/>
      <c r="GI201" s="94"/>
      <c r="GJ201" s="94"/>
      <c r="GK201" s="94"/>
      <c r="GL201" s="94"/>
      <c r="GM201" s="94"/>
      <c r="GN201" s="94"/>
      <c r="GO201" s="94"/>
      <c r="GP201" s="94"/>
      <c r="GQ201" s="94"/>
      <c r="GR201" s="94"/>
      <c r="GS201" s="94"/>
      <c r="GT201" s="94"/>
      <c r="GU201" s="94"/>
      <c r="GV201" s="94"/>
      <c r="GW201" s="94"/>
      <c r="GX201" s="94"/>
      <c r="GY201" s="94"/>
      <c r="GZ201" s="94"/>
      <c r="HA201" s="94"/>
      <c r="HB201" s="94"/>
      <c r="HC201" s="94"/>
      <c r="HD201" s="94"/>
      <c r="HE201" s="94"/>
      <c r="HF201" s="94"/>
      <c r="HG201" s="94"/>
      <c r="HH201" s="94"/>
      <c r="HI201" s="94"/>
      <c r="HJ201" s="94"/>
      <c r="HK201" s="94"/>
      <c r="HL201" s="94"/>
      <c r="HM201" s="94"/>
      <c r="HN201" s="94"/>
      <c r="HO201" s="94"/>
      <c r="HP201" s="94"/>
      <c r="HQ201" s="94"/>
      <c r="HR201" s="94"/>
      <c r="HS201" s="94"/>
      <c r="HT201" s="94"/>
      <c r="HU201" s="94"/>
      <c r="HV201" s="94"/>
      <c r="HW201" s="94"/>
      <c r="HX201" s="94"/>
      <c r="HY201" s="94"/>
      <c r="HZ201" s="94"/>
      <c r="IA201" s="94"/>
      <c r="IB201" s="94"/>
      <c r="IC201" s="94"/>
      <c r="ID201" s="94"/>
      <c r="IE201" s="94"/>
      <c r="IF201" s="94"/>
      <c r="IG201" s="94"/>
      <c r="IH201" s="94"/>
      <c r="II201" s="94"/>
      <c r="IJ201" s="94"/>
      <c r="IK201" s="94"/>
      <c r="IL201" s="94"/>
      <c r="IM201" s="94"/>
      <c r="IN201" s="94"/>
      <c r="IO201" s="94"/>
      <c r="IP201" s="94"/>
      <c r="IQ201" s="94"/>
      <c r="IR201" s="94"/>
      <c r="IS201" s="94"/>
      <c r="IT201" s="94"/>
      <c r="IU201" s="94"/>
      <c r="IV201" s="94"/>
    </row>
    <row r="202" spans="1:256" s="109" customFormat="1" ht="25.5" customHeight="1">
      <c r="A202" s="201">
        <v>5.2</v>
      </c>
      <c r="B202" s="108" t="s">
        <v>221</v>
      </c>
      <c r="C202" s="64">
        <f t="shared" si="38"/>
        <v>0</v>
      </c>
      <c r="D202" s="69">
        <f t="shared" ref="D202:O202" si="55">D203</f>
        <v>0</v>
      </c>
      <c r="E202" s="69">
        <f t="shared" si="55"/>
        <v>0</v>
      </c>
      <c r="F202" s="69">
        <f t="shared" si="55"/>
        <v>0</v>
      </c>
      <c r="G202" s="69">
        <f t="shared" si="55"/>
        <v>0</v>
      </c>
      <c r="H202" s="69">
        <f t="shared" si="55"/>
        <v>0</v>
      </c>
      <c r="I202" s="69">
        <f t="shared" si="55"/>
        <v>0</v>
      </c>
      <c r="J202" s="69">
        <f t="shared" si="55"/>
        <v>0</v>
      </c>
      <c r="K202" s="69">
        <f t="shared" si="55"/>
        <v>0</v>
      </c>
      <c r="L202" s="69">
        <f t="shared" si="55"/>
        <v>0</v>
      </c>
      <c r="M202" s="69">
        <f t="shared" si="55"/>
        <v>0</v>
      </c>
      <c r="N202" s="69">
        <f t="shared" si="55"/>
        <v>0</v>
      </c>
      <c r="O202" s="183">
        <f t="shared" si="55"/>
        <v>0</v>
      </c>
      <c r="P202" s="16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01"/>
      <c r="EM202" s="101"/>
      <c r="EN202" s="101"/>
      <c r="EO202" s="101"/>
      <c r="EP202" s="101"/>
      <c r="EQ202" s="101"/>
      <c r="ER202" s="101"/>
      <c r="ES202" s="101"/>
      <c r="ET202" s="101"/>
      <c r="EU202" s="101"/>
      <c r="EV202" s="101"/>
      <c r="EW202" s="101"/>
      <c r="EX202" s="101"/>
      <c r="EY202" s="101"/>
      <c r="EZ202" s="101"/>
      <c r="FA202" s="101"/>
      <c r="FB202" s="101"/>
      <c r="FC202" s="101"/>
      <c r="FD202" s="101"/>
      <c r="FE202" s="101"/>
      <c r="FF202" s="101"/>
      <c r="FG202" s="101"/>
      <c r="FH202" s="101"/>
      <c r="FI202" s="101"/>
      <c r="FJ202" s="101"/>
      <c r="FK202" s="101"/>
      <c r="FL202" s="101"/>
      <c r="FM202" s="101"/>
      <c r="FN202" s="101"/>
      <c r="FO202" s="101"/>
      <c r="FP202" s="101"/>
      <c r="FQ202" s="101"/>
      <c r="FR202" s="101"/>
      <c r="FS202" s="101"/>
      <c r="FT202" s="101"/>
      <c r="FU202" s="101"/>
      <c r="FV202" s="101"/>
      <c r="FW202" s="101"/>
      <c r="FX202" s="101"/>
      <c r="FY202" s="101"/>
      <c r="FZ202" s="101"/>
      <c r="GA202" s="101"/>
      <c r="GB202" s="101"/>
      <c r="GC202" s="101"/>
      <c r="GD202" s="101"/>
      <c r="GE202" s="101"/>
      <c r="GF202" s="101"/>
      <c r="GG202" s="101"/>
      <c r="GH202" s="101"/>
      <c r="GI202" s="101"/>
      <c r="GJ202" s="101"/>
      <c r="GK202" s="101"/>
      <c r="GL202" s="101"/>
      <c r="GM202" s="101"/>
      <c r="GN202" s="101"/>
      <c r="GO202" s="101"/>
      <c r="GP202" s="101"/>
      <c r="GQ202" s="101"/>
      <c r="GR202" s="101"/>
      <c r="GS202" s="101"/>
      <c r="GT202" s="101"/>
      <c r="GU202" s="101"/>
      <c r="GV202" s="101"/>
      <c r="GW202" s="101"/>
      <c r="GX202" s="101"/>
      <c r="GY202" s="101"/>
      <c r="GZ202" s="101"/>
      <c r="HA202" s="101"/>
      <c r="HB202" s="101"/>
      <c r="HC202" s="101"/>
      <c r="HD202" s="101"/>
      <c r="HE202" s="101"/>
      <c r="HF202" s="101"/>
      <c r="HG202" s="101"/>
      <c r="HH202" s="101"/>
      <c r="HI202" s="101"/>
      <c r="HJ202" s="101"/>
      <c r="HK202" s="101"/>
      <c r="HL202" s="101"/>
      <c r="HM202" s="101"/>
      <c r="HN202" s="101"/>
      <c r="HO202" s="101"/>
      <c r="HP202" s="101"/>
      <c r="HQ202" s="101"/>
      <c r="HR202" s="101"/>
      <c r="HS202" s="101"/>
      <c r="HT202" s="101"/>
      <c r="HU202" s="101"/>
      <c r="HV202" s="101"/>
      <c r="HW202" s="101"/>
      <c r="HX202" s="101"/>
      <c r="HY202" s="101"/>
      <c r="HZ202" s="101"/>
      <c r="IA202" s="101"/>
      <c r="IB202" s="101"/>
      <c r="IC202" s="101"/>
      <c r="ID202" s="101"/>
      <c r="IE202" s="101"/>
      <c r="IF202" s="101"/>
      <c r="IG202" s="101"/>
      <c r="IH202" s="101"/>
      <c r="II202" s="101"/>
      <c r="IJ202" s="101"/>
      <c r="IK202" s="101"/>
      <c r="IL202" s="101"/>
      <c r="IM202" s="101"/>
      <c r="IN202" s="101"/>
      <c r="IO202" s="101"/>
      <c r="IP202" s="101"/>
      <c r="IQ202" s="101"/>
      <c r="IR202" s="101"/>
      <c r="IS202" s="101"/>
      <c r="IT202" s="101"/>
      <c r="IU202" s="101"/>
      <c r="IV202" s="101"/>
    </row>
    <row r="203" spans="1:256" s="109" customFormat="1" ht="25.5" customHeight="1">
      <c r="A203" s="202" t="s">
        <v>445</v>
      </c>
      <c r="B203" s="96" t="s">
        <v>18</v>
      </c>
      <c r="C203" s="66">
        <f t="shared" ref="C203:C267" si="56">SUM(D203:O203)</f>
        <v>0</v>
      </c>
      <c r="D203" s="86">
        <f>SUM(D204)</f>
        <v>0</v>
      </c>
      <c r="E203" s="86">
        <f t="shared" ref="E203:BP203" si="57">SUM(E204)</f>
        <v>0</v>
      </c>
      <c r="F203" s="86">
        <f t="shared" si="57"/>
        <v>0</v>
      </c>
      <c r="G203" s="86">
        <f t="shared" si="57"/>
        <v>0</v>
      </c>
      <c r="H203" s="86">
        <f t="shared" si="57"/>
        <v>0</v>
      </c>
      <c r="I203" s="86">
        <f t="shared" si="57"/>
        <v>0</v>
      </c>
      <c r="J203" s="86">
        <f t="shared" si="57"/>
        <v>0</v>
      </c>
      <c r="K203" s="86">
        <f t="shared" si="57"/>
        <v>0</v>
      </c>
      <c r="L203" s="86">
        <f t="shared" si="57"/>
        <v>0</v>
      </c>
      <c r="M203" s="86">
        <f t="shared" si="57"/>
        <v>0</v>
      </c>
      <c r="N203" s="86">
        <f t="shared" si="57"/>
        <v>0</v>
      </c>
      <c r="O203" s="182">
        <f t="shared" si="57"/>
        <v>0</v>
      </c>
      <c r="P203" s="164">
        <f t="shared" si="57"/>
        <v>0</v>
      </c>
      <c r="Q203" s="120">
        <f t="shared" si="57"/>
        <v>0</v>
      </c>
      <c r="R203" s="120">
        <f t="shared" si="57"/>
        <v>0</v>
      </c>
      <c r="S203" s="120">
        <f t="shared" si="57"/>
        <v>0</v>
      </c>
      <c r="T203" s="120">
        <f t="shared" si="57"/>
        <v>0</v>
      </c>
      <c r="U203" s="120">
        <f t="shared" si="57"/>
        <v>0</v>
      </c>
      <c r="V203" s="120">
        <f t="shared" si="57"/>
        <v>0</v>
      </c>
      <c r="W203" s="120">
        <f t="shared" si="57"/>
        <v>0</v>
      </c>
      <c r="X203" s="120">
        <f t="shared" si="57"/>
        <v>0</v>
      </c>
      <c r="Y203" s="120">
        <f t="shared" si="57"/>
        <v>0</v>
      </c>
      <c r="Z203" s="120">
        <f t="shared" si="57"/>
        <v>0</v>
      </c>
      <c r="AA203" s="120">
        <f t="shared" si="57"/>
        <v>0</v>
      </c>
      <c r="AB203" s="120">
        <f t="shared" si="57"/>
        <v>0</v>
      </c>
      <c r="AC203" s="120">
        <f t="shared" si="57"/>
        <v>0</v>
      </c>
      <c r="AD203" s="120">
        <f t="shared" si="57"/>
        <v>0</v>
      </c>
      <c r="AE203" s="120">
        <f t="shared" si="57"/>
        <v>0</v>
      </c>
      <c r="AF203" s="120">
        <f t="shared" si="57"/>
        <v>0</v>
      </c>
      <c r="AG203" s="120">
        <f t="shared" si="57"/>
        <v>0</v>
      </c>
      <c r="AH203" s="120">
        <f t="shared" si="57"/>
        <v>0</v>
      </c>
      <c r="AI203" s="120">
        <f t="shared" si="57"/>
        <v>0</v>
      </c>
      <c r="AJ203" s="120">
        <f t="shared" si="57"/>
        <v>0</v>
      </c>
      <c r="AK203" s="120">
        <f t="shared" si="57"/>
        <v>0</v>
      </c>
      <c r="AL203" s="120">
        <f t="shared" si="57"/>
        <v>0</v>
      </c>
      <c r="AM203" s="120">
        <f t="shared" si="57"/>
        <v>0</v>
      </c>
      <c r="AN203" s="120">
        <f t="shared" si="57"/>
        <v>0</v>
      </c>
      <c r="AO203" s="120">
        <f t="shared" si="57"/>
        <v>0</v>
      </c>
      <c r="AP203" s="120">
        <f t="shared" si="57"/>
        <v>0</v>
      </c>
      <c r="AQ203" s="120">
        <f t="shared" si="57"/>
        <v>0</v>
      </c>
      <c r="AR203" s="120">
        <f t="shared" si="57"/>
        <v>0</v>
      </c>
      <c r="AS203" s="120">
        <f t="shared" si="57"/>
        <v>0</v>
      </c>
      <c r="AT203" s="120">
        <f t="shared" si="57"/>
        <v>0</v>
      </c>
      <c r="AU203" s="120">
        <f t="shared" si="57"/>
        <v>0</v>
      </c>
      <c r="AV203" s="120">
        <f t="shared" si="57"/>
        <v>0</v>
      </c>
      <c r="AW203" s="120">
        <f t="shared" si="57"/>
        <v>0</v>
      </c>
      <c r="AX203" s="120">
        <f t="shared" si="57"/>
        <v>0</v>
      </c>
      <c r="AY203" s="120">
        <f t="shared" si="57"/>
        <v>0</v>
      </c>
      <c r="AZ203" s="120">
        <f t="shared" si="57"/>
        <v>0</v>
      </c>
      <c r="BA203" s="120">
        <f t="shared" si="57"/>
        <v>0</v>
      </c>
      <c r="BB203" s="120">
        <f t="shared" si="57"/>
        <v>0</v>
      </c>
      <c r="BC203" s="120">
        <f t="shared" si="57"/>
        <v>0</v>
      </c>
      <c r="BD203" s="120">
        <f t="shared" si="57"/>
        <v>0</v>
      </c>
      <c r="BE203" s="120">
        <f t="shared" si="57"/>
        <v>0</v>
      </c>
      <c r="BF203" s="120">
        <f t="shared" si="57"/>
        <v>0</v>
      </c>
      <c r="BG203" s="120">
        <f t="shared" si="57"/>
        <v>0</v>
      </c>
      <c r="BH203" s="120">
        <f t="shared" si="57"/>
        <v>0</v>
      </c>
      <c r="BI203" s="120">
        <f t="shared" si="57"/>
        <v>0</v>
      </c>
      <c r="BJ203" s="120">
        <f t="shared" si="57"/>
        <v>0</v>
      </c>
      <c r="BK203" s="120">
        <f t="shared" si="57"/>
        <v>0</v>
      </c>
      <c r="BL203" s="120">
        <f t="shared" si="57"/>
        <v>0</v>
      </c>
      <c r="BM203" s="120">
        <f t="shared" si="57"/>
        <v>0</v>
      </c>
      <c r="BN203" s="120">
        <f t="shared" si="57"/>
        <v>0</v>
      </c>
      <c r="BO203" s="120">
        <f t="shared" si="57"/>
        <v>0</v>
      </c>
      <c r="BP203" s="120">
        <f t="shared" si="57"/>
        <v>0</v>
      </c>
      <c r="BQ203" s="120">
        <f t="shared" ref="BQ203:EB203" si="58">SUM(BQ204)</f>
        <v>0</v>
      </c>
      <c r="BR203" s="120">
        <f t="shared" si="58"/>
        <v>0</v>
      </c>
      <c r="BS203" s="120">
        <f t="shared" si="58"/>
        <v>0</v>
      </c>
      <c r="BT203" s="120">
        <f t="shared" si="58"/>
        <v>0</v>
      </c>
      <c r="BU203" s="120">
        <f t="shared" si="58"/>
        <v>0</v>
      </c>
      <c r="BV203" s="120">
        <f t="shared" si="58"/>
        <v>0</v>
      </c>
      <c r="BW203" s="120">
        <f t="shared" si="58"/>
        <v>0</v>
      </c>
      <c r="BX203" s="120">
        <f t="shared" si="58"/>
        <v>0</v>
      </c>
      <c r="BY203" s="120">
        <f t="shared" si="58"/>
        <v>0</v>
      </c>
      <c r="BZ203" s="120">
        <f t="shared" si="58"/>
        <v>0</v>
      </c>
      <c r="CA203" s="120">
        <f t="shared" si="58"/>
        <v>0</v>
      </c>
      <c r="CB203" s="120">
        <f t="shared" si="58"/>
        <v>0</v>
      </c>
      <c r="CC203" s="120">
        <f t="shared" si="58"/>
        <v>0</v>
      </c>
      <c r="CD203" s="120">
        <f t="shared" si="58"/>
        <v>0</v>
      </c>
      <c r="CE203" s="120">
        <f t="shared" si="58"/>
        <v>0</v>
      </c>
      <c r="CF203" s="120">
        <f t="shared" si="58"/>
        <v>0</v>
      </c>
      <c r="CG203" s="120">
        <f t="shared" si="58"/>
        <v>0</v>
      </c>
      <c r="CH203" s="120">
        <f t="shared" si="58"/>
        <v>0</v>
      </c>
      <c r="CI203" s="120">
        <f t="shared" si="58"/>
        <v>0</v>
      </c>
      <c r="CJ203" s="120">
        <f t="shared" si="58"/>
        <v>0</v>
      </c>
      <c r="CK203" s="120">
        <f t="shared" si="58"/>
        <v>0</v>
      </c>
      <c r="CL203" s="120">
        <f t="shared" si="58"/>
        <v>0</v>
      </c>
      <c r="CM203" s="120">
        <f t="shared" si="58"/>
        <v>0</v>
      </c>
      <c r="CN203" s="120">
        <f t="shared" si="58"/>
        <v>0</v>
      </c>
      <c r="CO203" s="120">
        <f t="shared" si="58"/>
        <v>0</v>
      </c>
      <c r="CP203" s="120">
        <f t="shared" si="58"/>
        <v>0</v>
      </c>
      <c r="CQ203" s="120">
        <f t="shared" si="58"/>
        <v>0</v>
      </c>
      <c r="CR203" s="120">
        <f t="shared" si="58"/>
        <v>0</v>
      </c>
      <c r="CS203" s="120">
        <f t="shared" si="58"/>
        <v>0</v>
      </c>
      <c r="CT203" s="120">
        <f t="shared" si="58"/>
        <v>0</v>
      </c>
      <c r="CU203" s="120">
        <f t="shared" si="58"/>
        <v>0</v>
      </c>
      <c r="CV203" s="120">
        <f t="shared" si="58"/>
        <v>0</v>
      </c>
      <c r="CW203" s="120">
        <f t="shared" si="58"/>
        <v>0</v>
      </c>
      <c r="CX203" s="120">
        <f t="shared" si="58"/>
        <v>0</v>
      </c>
      <c r="CY203" s="120">
        <f t="shared" si="58"/>
        <v>0</v>
      </c>
      <c r="CZ203" s="120">
        <f t="shared" si="58"/>
        <v>0</v>
      </c>
      <c r="DA203" s="120">
        <f t="shared" si="58"/>
        <v>0</v>
      </c>
      <c r="DB203" s="120">
        <f t="shared" si="58"/>
        <v>0</v>
      </c>
      <c r="DC203" s="120">
        <f t="shared" si="58"/>
        <v>0</v>
      </c>
      <c r="DD203" s="120">
        <f t="shared" si="58"/>
        <v>0</v>
      </c>
      <c r="DE203" s="120">
        <f t="shared" si="58"/>
        <v>0</v>
      </c>
      <c r="DF203" s="120">
        <f t="shared" si="58"/>
        <v>0</v>
      </c>
      <c r="DG203" s="120">
        <f t="shared" si="58"/>
        <v>0</v>
      </c>
      <c r="DH203" s="120">
        <f t="shared" si="58"/>
        <v>0</v>
      </c>
      <c r="DI203" s="120">
        <f t="shared" si="58"/>
        <v>0</v>
      </c>
      <c r="DJ203" s="120">
        <f t="shared" si="58"/>
        <v>0</v>
      </c>
      <c r="DK203" s="120">
        <f t="shared" si="58"/>
        <v>0</v>
      </c>
      <c r="DL203" s="120">
        <f t="shared" si="58"/>
        <v>0</v>
      </c>
      <c r="DM203" s="120">
        <f t="shared" si="58"/>
        <v>0</v>
      </c>
      <c r="DN203" s="120">
        <f t="shared" si="58"/>
        <v>0</v>
      </c>
      <c r="DO203" s="120">
        <f t="shared" si="58"/>
        <v>0</v>
      </c>
      <c r="DP203" s="120">
        <f t="shared" si="58"/>
        <v>0</v>
      </c>
      <c r="DQ203" s="120">
        <f t="shared" si="58"/>
        <v>0</v>
      </c>
      <c r="DR203" s="120">
        <f t="shared" si="58"/>
        <v>0</v>
      </c>
      <c r="DS203" s="120">
        <f t="shared" si="58"/>
        <v>0</v>
      </c>
      <c r="DT203" s="120">
        <f t="shared" si="58"/>
        <v>0</v>
      </c>
      <c r="DU203" s="120">
        <f t="shared" si="58"/>
        <v>0</v>
      </c>
      <c r="DV203" s="120">
        <f t="shared" si="58"/>
        <v>0</v>
      </c>
      <c r="DW203" s="120">
        <f t="shared" si="58"/>
        <v>0</v>
      </c>
      <c r="DX203" s="120">
        <f t="shared" si="58"/>
        <v>0</v>
      </c>
      <c r="DY203" s="120">
        <f t="shared" si="58"/>
        <v>0</v>
      </c>
      <c r="DZ203" s="120">
        <f t="shared" si="58"/>
        <v>0</v>
      </c>
      <c r="EA203" s="120">
        <f t="shared" si="58"/>
        <v>0</v>
      </c>
      <c r="EB203" s="120">
        <f t="shared" si="58"/>
        <v>0</v>
      </c>
      <c r="EC203" s="120">
        <f t="shared" ref="EC203:GN203" si="59">SUM(EC204)</f>
        <v>0</v>
      </c>
      <c r="ED203" s="120">
        <f t="shared" si="59"/>
        <v>0</v>
      </c>
      <c r="EE203" s="120">
        <f t="shared" si="59"/>
        <v>0</v>
      </c>
      <c r="EF203" s="120">
        <f t="shared" si="59"/>
        <v>0</v>
      </c>
      <c r="EG203" s="120">
        <f t="shared" si="59"/>
        <v>0</v>
      </c>
      <c r="EH203" s="120">
        <f t="shared" si="59"/>
        <v>0</v>
      </c>
      <c r="EI203" s="120">
        <f t="shared" si="59"/>
        <v>0</v>
      </c>
      <c r="EJ203" s="120">
        <f t="shared" si="59"/>
        <v>0</v>
      </c>
      <c r="EK203" s="120">
        <f t="shared" si="59"/>
        <v>0</v>
      </c>
      <c r="EL203" s="120">
        <f t="shared" si="59"/>
        <v>0</v>
      </c>
      <c r="EM203" s="120">
        <f t="shared" si="59"/>
        <v>0</v>
      </c>
      <c r="EN203" s="120">
        <f t="shared" si="59"/>
        <v>0</v>
      </c>
      <c r="EO203" s="120">
        <f t="shared" si="59"/>
        <v>0</v>
      </c>
      <c r="EP203" s="120">
        <f t="shared" si="59"/>
        <v>0</v>
      </c>
      <c r="EQ203" s="120">
        <f t="shared" si="59"/>
        <v>0</v>
      </c>
      <c r="ER203" s="120">
        <f t="shared" si="59"/>
        <v>0</v>
      </c>
      <c r="ES203" s="120">
        <f t="shared" si="59"/>
        <v>0</v>
      </c>
      <c r="ET203" s="120">
        <f t="shared" si="59"/>
        <v>0</v>
      </c>
      <c r="EU203" s="120">
        <f t="shared" si="59"/>
        <v>0</v>
      </c>
      <c r="EV203" s="120">
        <f t="shared" si="59"/>
        <v>0</v>
      </c>
      <c r="EW203" s="120">
        <f t="shared" si="59"/>
        <v>0</v>
      </c>
      <c r="EX203" s="120">
        <f t="shared" si="59"/>
        <v>0</v>
      </c>
      <c r="EY203" s="120">
        <f t="shared" si="59"/>
        <v>0</v>
      </c>
      <c r="EZ203" s="120">
        <f t="shared" si="59"/>
        <v>0</v>
      </c>
      <c r="FA203" s="120">
        <f t="shared" si="59"/>
        <v>0</v>
      </c>
      <c r="FB203" s="120">
        <f t="shared" si="59"/>
        <v>0</v>
      </c>
      <c r="FC203" s="120">
        <f t="shared" si="59"/>
        <v>0</v>
      </c>
      <c r="FD203" s="120">
        <f t="shared" si="59"/>
        <v>0</v>
      </c>
      <c r="FE203" s="120">
        <f t="shared" si="59"/>
        <v>0</v>
      </c>
      <c r="FF203" s="120">
        <f t="shared" si="59"/>
        <v>0</v>
      </c>
      <c r="FG203" s="120">
        <f t="shared" si="59"/>
        <v>0</v>
      </c>
      <c r="FH203" s="120">
        <f t="shared" si="59"/>
        <v>0</v>
      </c>
      <c r="FI203" s="120">
        <f t="shared" si="59"/>
        <v>0</v>
      </c>
      <c r="FJ203" s="120">
        <f t="shared" si="59"/>
        <v>0</v>
      </c>
      <c r="FK203" s="120">
        <f t="shared" si="59"/>
        <v>0</v>
      </c>
      <c r="FL203" s="120">
        <f t="shared" si="59"/>
        <v>0</v>
      </c>
      <c r="FM203" s="120">
        <f t="shared" si="59"/>
        <v>0</v>
      </c>
      <c r="FN203" s="120">
        <f t="shared" si="59"/>
        <v>0</v>
      </c>
      <c r="FO203" s="120">
        <f t="shared" si="59"/>
        <v>0</v>
      </c>
      <c r="FP203" s="120">
        <f t="shared" si="59"/>
        <v>0</v>
      </c>
      <c r="FQ203" s="120">
        <f t="shared" si="59"/>
        <v>0</v>
      </c>
      <c r="FR203" s="120">
        <f t="shared" si="59"/>
        <v>0</v>
      </c>
      <c r="FS203" s="120">
        <f t="shared" si="59"/>
        <v>0</v>
      </c>
      <c r="FT203" s="120">
        <f t="shared" si="59"/>
        <v>0</v>
      </c>
      <c r="FU203" s="120">
        <f t="shared" si="59"/>
        <v>0</v>
      </c>
      <c r="FV203" s="120">
        <f t="shared" si="59"/>
        <v>0</v>
      </c>
      <c r="FW203" s="120">
        <f t="shared" si="59"/>
        <v>0</v>
      </c>
      <c r="FX203" s="120">
        <f t="shared" si="59"/>
        <v>0</v>
      </c>
      <c r="FY203" s="120">
        <f t="shared" si="59"/>
        <v>0</v>
      </c>
      <c r="FZ203" s="120">
        <f t="shared" si="59"/>
        <v>0</v>
      </c>
      <c r="GA203" s="120">
        <f t="shared" si="59"/>
        <v>0</v>
      </c>
      <c r="GB203" s="120">
        <f t="shared" si="59"/>
        <v>0</v>
      </c>
      <c r="GC203" s="120">
        <f t="shared" si="59"/>
        <v>0</v>
      </c>
      <c r="GD203" s="120">
        <f t="shared" si="59"/>
        <v>0</v>
      </c>
      <c r="GE203" s="120">
        <f t="shared" si="59"/>
        <v>0</v>
      </c>
      <c r="GF203" s="120">
        <f t="shared" si="59"/>
        <v>0</v>
      </c>
      <c r="GG203" s="120">
        <f t="shared" si="59"/>
        <v>0</v>
      </c>
      <c r="GH203" s="120">
        <f t="shared" si="59"/>
        <v>0</v>
      </c>
      <c r="GI203" s="120">
        <f t="shared" si="59"/>
        <v>0</v>
      </c>
      <c r="GJ203" s="120">
        <f t="shared" si="59"/>
        <v>0</v>
      </c>
      <c r="GK203" s="120">
        <f t="shared" si="59"/>
        <v>0</v>
      </c>
      <c r="GL203" s="120">
        <f t="shared" si="59"/>
        <v>0</v>
      </c>
      <c r="GM203" s="120">
        <f t="shared" si="59"/>
        <v>0</v>
      </c>
      <c r="GN203" s="120">
        <f t="shared" si="59"/>
        <v>0</v>
      </c>
      <c r="GO203" s="120">
        <f t="shared" ref="GO203:IV203" si="60">SUM(GO204)</f>
        <v>0</v>
      </c>
      <c r="GP203" s="120">
        <f t="shared" si="60"/>
        <v>0</v>
      </c>
      <c r="GQ203" s="120">
        <f t="shared" si="60"/>
        <v>0</v>
      </c>
      <c r="GR203" s="120">
        <f t="shared" si="60"/>
        <v>0</v>
      </c>
      <c r="GS203" s="120">
        <f t="shared" si="60"/>
        <v>0</v>
      </c>
      <c r="GT203" s="120">
        <f t="shared" si="60"/>
        <v>0</v>
      </c>
      <c r="GU203" s="120">
        <f t="shared" si="60"/>
        <v>0</v>
      </c>
      <c r="GV203" s="120">
        <f t="shared" si="60"/>
        <v>0</v>
      </c>
      <c r="GW203" s="120">
        <f t="shared" si="60"/>
        <v>0</v>
      </c>
      <c r="GX203" s="120">
        <f t="shared" si="60"/>
        <v>0</v>
      </c>
      <c r="GY203" s="120">
        <f t="shared" si="60"/>
        <v>0</v>
      </c>
      <c r="GZ203" s="120">
        <f t="shared" si="60"/>
        <v>0</v>
      </c>
      <c r="HA203" s="120">
        <f t="shared" si="60"/>
        <v>0</v>
      </c>
      <c r="HB203" s="120">
        <f t="shared" si="60"/>
        <v>0</v>
      </c>
      <c r="HC203" s="120">
        <f t="shared" si="60"/>
        <v>0</v>
      </c>
      <c r="HD203" s="120">
        <f t="shared" si="60"/>
        <v>0</v>
      </c>
      <c r="HE203" s="120">
        <f t="shared" si="60"/>
        <v>0</v>
      </c>
      <c r="HF203" s="120">
        <f t="shared" si="60"/>
        <v>0</v>
      </c>
      <c r="HG203" s="120">
        <f t="shared" si="60"/>
        <v>0</v>
      </c>
      <c r="HH203" s="120">
        <f t="shared" si="60"/>
        <v>0</v>
      </c>
      <c r="HI203" s="120">
        <f t="shared" si="60"/>
        <v>0</v>
      </c>
      <c r="HJ203" s="120">
        <f t="shared" si="60"/>
        <v>0</v>
      </c>
      <c r="HK203" s="120">
        <f t="shared" si="60"/>
        <v>0</v>
      </c>
      <c r="HL203" s="120">
        <f t="shared" si="60"/>
        <v>0</v>
      </c>
      <c r="HM203" s="120">
        <f t="shared" si="60"/>
        <v>0</v>
      </c>
      <c r="HN203" s="120">
        <f t="shared" si="60"/>
        <v>0</v>
      </c>
      <c r="HO203" s="120">
        <f t="shared" si="60"/>
        <v>0</v>
      </c>
      <c r="HP203" s="120">
        <f t="shared" si="60"/>
        <v>0</v>
      </c>
      <c r="HQ203" s="120">
        <f t="shared" si="60"/>
        <v>0</v>
      </c>
      <c r="HR203" s="120">
        <f t="shared" si="60"/>
        <v>0</v>
      </c>
      <c r="HS203" s="120">
        <f t="shared" si="60"/>
        <v>0</v>
      </c>
      <c r="HT203" s="120">
        <f t="shared" si="60"/>
        <v>0</v>
      </c>
      <c r="HU203" s="120">
        <f t="shared" si="60"/>
        <v>0</v>
      </c>
      <c r="HV203" s="120">
        <f t="shared" si="60"/>
        <v>0</v>
      </c>
      <c r="HW203" s="120">
        <f t="shared" si="60"/>
        <v>0</v>
      </c>
      <c r="HX203" s="120">
        <f t="shared" si="60"/>
        <v>0</v>
      </c>
      <c r="HY203" s="120">
        <f t="shared" si="60"/>
        <v>0</v>
      </c>
      <c r="HZ203" s="120">
        <f t="shared" si="60"/>
        <v>0</v>
      </c>
      <c r="IA203" s="120">
        <f t="shared" si="60"/>
        <v>0</v>
      </c>
      <c r="IB203" s="120">
        <f t="shared" si="60"/>
        <v>0</v>
      </c>
      <c r="IC203" s="120">
        <f t="shared" si="60"/>
        <v>0</v>
      </c>
      <c r="ID203" s="120">
        <f t="shared" si="60"/>
        <v>0</v>
      </c>
      <c r="IE203" s="120">
        <f t="shared" si="60"/>
        <v>0</v>
      </c>
      <c r="IF203" s="120">
        <f t="shared" si="60"/>
        <v>0</v>
      </c>
      <c r="IG203" s="120">
        <f t="shared" si="60"/>
        <v>0</v>
      </c>
      <c r="IH203" s="120">
        <f t="shared" si="60"/>
        <v>0</v>
      </c>
      <c r="II203" s="120">
        <f t="shared" si="60"/>
        <v>0</v>
      </c>
      <c r="IJ203" s="120">
        <f t="shared" si="60"/>
        <v>0</v>
      </c>
      <c r="IK203" s="120">
        <f t="shared" si="60"/>
        <v>0</v>
      </c>
      <c r="IL203" s="120">
        <f t="shared" si="60"/>
        <v>0</v>
      </c>
      <c r="IM203" s="120">
        <f t="shared" si="60"/>
        <v>0</v>
      </c>
      <c r="IN203" s="120">
        <f t="shared" si="60"/>
        <v>0</v>
      </c>
      <c r="IO203" s="120">
        <f t="shared" si="60"/>
        <v>0</v>
      </c>
      <c r="IP203" s="120">
        <f t="shared" si="60"/>
        <v>0</v>
      </c>
      <c r="IQ203" s="120">
        <f t="shared" si="60"/>
        <v>0</v>
      </c>
      <c r="IR203" s="120">
        <f t="shared" si="60"/>
        <v>0</v>
      </c>
      <c r="IS203" s="120">
        <f t="shared" si="60"/>
        <v>0</v>
      </c>
      <c r="IT203" s="120">
        <f t="shared" si="60"/>
        <v>0</v>
      </c>
      <c r="IU203" s="120">
        <f t="shared" si="60"/>
        <v>0</v>
      </c>
      <c r="IV203" s="120">
        <f t="shared" si="60"/>
        <v>0</v>
      </c>
    </row>
    <row r="204" spans="1:256" s="87" customFormat="1" ht="25.5" customHeight="1">
      <c r="A204" s="176" t="s">
        <v>446</v>
      </c>
      <c r="B204" s="117" t="s">
        <v>94</v>
      </c>
      <c r="C204" s="95">
        <f t="shared" si="56"/>
        <v>0</v>
      </c>
      <c r="D204" s="87">
        <v>0</v>
      </c>
      <c r="E204" s="87">
        <v>0</v>
      </c>
      <c r="F204" s="87">
        <v>0</v>
      </c>
      <c r="G204" s="87">
        <v>0</v>
      </c>
      <c r="H204" s="87">
        <v>0</v>
      </c>
      <c r="I204" s="87">
        <v>0</v>
      </c>
      <c r="J204" s="87">
        <v>0</v>
      </c>
      <c r="K204" s="87">
        <v>0</v>
      </c>
      <c r="L204" s="87">
        <v>0</v>
      </c>
      <c r="M204" s="87">
        <v>0</v>
      </c>
      <c r="N204" s="87">
        <v>0</v>
      </c>
      <c r="O204" s="178">
        <v>0</v>
      </c>
      <c r="P204" s="158"/>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c r="CH204" s="94"/>
      <c r="CI204" s="94"/>
      <c r="CJ204" s="94"/>
      <c r="CK204" s="94"/>
      <c r="CL204" s="94"/>
      <c r="CM204" s="94"/>
      <c r="CN204" s="94"/>
      <c r="CO204" s="94"/>
      <c r="CP204" s="94"/>
      <c r="CQ204" s="94"/>
      <c r="CR204" s="94"/>
      <c r="CS204" s="94"/>
      <c r="CT204" s="94"/>
      <c r="CU204" s="94"/>
      <c r="CV204" s="94"/>
      <c r="CW204" s="94"/>
      <c r="CX204" s="94"/>
      <c r="CY204" s="94"/>
      <c r="CZ204" s="94"/>
      <c r="DA204" s="94"/>
      <c r="DB204" s="94"/>
      <c r="DC204" s="94"/>
      <c r="DD204" s="94"/>
      <c r="DE204" s="94"/>
      <c r="DF204" s="94"/>
      <c r="DG204" s="94"/>
      <c r="DH204" s="94"/>
      <c r="DI204" s="94"/>
      <c r="DJ204" s="94"/>
      <c r="DK204" s="94"/>
      <c r="DL204" s="94"/>
      <c r="DM204" s="94"/>
      <c r="DN204" s="94"/>
      <c r="DO204" s="94"/>
      <c r="DP204" s="94"/>
      <c r="DQ204" s="94"/>
      <c r="DR204" s="94"/>
      <c r="DS204" s="94"/>
      <c r="DT204" s="94"/>
      <c r="DU204" s="94"/>
      <c r="DV204" s="94"/>
      <c r="DW204" s="94"/>
      <c r="DX204" s="94"/>
      <c r="DY204" s="94"/>
      <c r="DZ204" s="94"/>
      <c r="EA204" s="94"/>
      <c r="EB204" s="94"/>
      <c r="EC204" s="94"/>
      <c r="ED204" s="94"/>
      <c r="EE204" s="94"/>
      <c r="EF204" s="94"/>
      <c r="EG204" s="94"/>
      <c r="EH204" s="94"/>
      <c r="EI204" s="94"/>
      <c r="EJ204" s="94"/>
      <c r="EK204" s="94"/>
      <c r="EL204" s="94"/>
      <c r="EM204" s="94"/>
      <c r="EN204" s="94"/>
      <c r="EO204" s="94"/>
      <c r="EP204" s="94"/>
      <c r="EQ204" s="94"/>
      <c r="ER204" s="94"/>
      <c r="ES204" s="94"/>
      <c r="ET204" s="94"/>
      <c r="EU204" s="94"/>
      <c r="EV204" s="94"/>
      <c r="EW204" s="94"/>
      <c r="EX204" s="94"/>
      <c r="EY204" s="94"/>
      <c r="EZ204" s="94"/>
      <c r="FA204" s="94"/>
      <c r="FB204" s="94"/>
      <c r="FC204" s="94"/>
      <c r="FD204" s="94"/>
      <c r="FE204" s="94"/>
      <c r="FF204" s="94"/>
      <c r="FG204" s="94"/>
      <c r="FH204" s="94"/>
      <c r="FI204" s="94"/>
      <c r="FJ204" s="94"/>
      <c r="FK204" s="94"/>
      <c r="FL204" s="94"/>
      <c r="FM204" s="94"/>
      <c r="FN204" s="94"/>
      <c r="FO204" s="94"/>
      <c r="FP204" s="94"/>
      <c r="FQ204" s="94"/>
      <c r="FR204" s="94"/>
      <c r="FS204" s="94"/>
      <c r="FT204" s="94"/>
      <c r="FU204" s="94"/>
      <c r="FV204" s="94"/>
      <c r="FW204" s="94"/>
      <c r="FX204" s="94"/>
      <c r="FY204" s="94"/>
      <c r="FZ204" s="94"/>
      <c r="GA204" s="94"/>
      <c r="GB204" s="94"/>
      <c r="GC204" s="94"/>
      <c r="GD204" s="94"/>
      <c r="GE204" s="94"/>
      <c r="GF204" s="94"/>
      <c r="GG204" s="94"/>
      <c r="GH204" s="94"/>
      <c r="GI204" s="94"/>
      <c r="GJ204" s="94"/>
      <c r="GK204" s="94"/>
      <c r="GL204" s="94"/>
      <c r="GM204" s="94"/>
      <c r="GN204" s="94"/>
      <c r="GO204" s="94"/>
      <c r="GP204" s="94"/>
      <c r="GQ204" s="94"/>
      <c r="GR204" s="94"/>
      <c r="GS204" s="94"/>
      <c r="GT204" s="94"/>
      <c r="GU204" s="94"/>
      <c r="GV204" s="94"/>
      <c r="GW204" s="94"/>
      <c r="GX204" s="94"/>
      <c r="GY204" s="94"/>
      <c r="GZ204" s="94"/>
      <c r="HA204" s="94"/>
      <c r="HB204" s="94"/>
      <c r="HC204" s="94"/>
      <c r="HD204" s="94"/>
      <c r="HE204" s="94"/>
      <c r="HF204" s="94"/>
      <c r="HG204" s="94"/>
      <c r="HH204" s="94"/>
      <c r="HI204" s="94"/>
      <c r="HJ204" s="94"/>
      <c r="HK204" s="94"/>
      <c r="HL204" s="94"/>
      <c r="HM204" s="94"/>
      <c r="HN204" s="94"/>
      <c r="HO204" s="94"/>
      <c r="HP204" s="94"/>
      <c r="HQ204" s="94"/>
      <c r="HR204" s="94"/>
      <c r="HS204" s="94"/>
      <c r="HT204" s="94"/>
      <c r="HU204" s="94"/>
      <c r="HV204" s="94"/>
      <c r="HW204" s="94"/>
      <c r="HX204" s="94"/>
      <c r="HY204" s="94"/>
      <c r="HZ204" s="94"/>
      <c r="IA204" s="94"/>
      <c r="IB204" s="94"/>
      <c r="IC204" s="94"/>
      <c r="ID204" s="94"/>
      <c r="IE204" s="94"/>
      <c r="IF204" s="94"/>
      <c r="IG204" s="94"/>
      <c r="IH204" s="94"/>
      <c r="II204" s="94"/>
      <c r="IJ204" s="94"/>
      <c r="IK204" s="94"/>
      <c r="IL204" s="94"/>
      <c r="IM204" s="94"/>
      <c r="IN204" s="94"/>
      <c r="IO204" s="94"/>
      <c r="IP204" s="94"/>
      <c r="IQ204" s="94"/>
      <c r="IR204" s="94"/>
      <c r="IS204" s="94"/>
      <c r="IT204" s="94"/>
      <c r="IU204" s="94"/>
      <c r="IV204" s="94"/>
    </row>
    <row r="205" spans="1:256" s="109" customFormat="1" ht="25.5" customHeight="1">
      <c r="A205" s="201">
        <v>5.3</v>
      </c>
      <c r="B205" s="108" t="s">
        <v>222</v>
      </c>
      <c r="C205" s="64">
        <f t="shared" si="56"/>
        <v>0</v>
      </c>
      <c r="D205" s="69">
        <f t="shared" ref="D205:O205" si="61">D206</f>
        <v>0</v>
      </c>
      <c r="E205" s="69">
        <f t="shared" si="61"/>
        <v>0</v>
      </c>
      <c r="F205" s="69">
        <f t="shared" si="61"/>
        <v>0</v>
      </c>
      <c r="G205" s="69">
        <f t="shared" si="61"/>
        <v>0</v>
      </c>
      <c r="H205" s="69">
        <f t="shared" si="61"/>
        <v>0</v>
      </c>
      <c r="I205" s="69">
        <f t="shared" si="61"/>
        <v>0</v>
      </c>
      <c r="J205" s="69">
        <f t="shared" si="61"/>
        <v>0</v>
      </c>
      <c r="K205" s="69">
        <f t="shared" si="61"/>
        <v>0</v>
      </c>
      <c r="L205" s="69">
        <f t="shared" si="61"/>
        <v>0</v>
      </c>
      <c r="M205" s="69">
        <f t="shared" si="61"/>
        <v>0</v>
      </c>
      <c r="N205" s="69">
        <f t="shared" si="61"/>
        <v>0</v>
      </c>
      <c r="O205" s="183">
        <f t="shared" si="61"/>
        <v>0</v>
      </c>
      <c r="P205" s="16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01"/>
      <c r="EM205" s="101"/>
      <c r="EN205" s="101"/>
      <c r="EO205" s="101"/>
      <c r="EP205" s="101"/>
      <c r="EQ205" s="101"/>
      <c r="ER205" s="101"/>
      <c r="ES205" s="101"/>
      <c r="ET205" s="101"/>
      <c r="EU205" s="101"/>
      <c r="EV205" s="101"/>
      <c r="EW205" s="101"/>
      <c r="EX205" s="101"/>
      <c r="EY205" s="101"/>
      <c r="EZ205" s="101"/>
      <c r="FA205" s="101"/>
      <c r="FB205" s="101"/>
      <c r="FC205" s="101"/>
      <c r="FD205" s="101"/>
      <c r="FE205" s="101"/>
      <c r="FF205" s="101"/>
      <c r="FG205" s="101"/>
      <c r="FH205" s="101"/>
      <c r="FI205" s="101"/>
      <c r="FJ205" s="101"/>
      <c r="FK205" s="101"/>
      <c r="FL205" s="101"/>
      <c r="FM205" s="101"/>
      <c r="FN205" s="101"/>
      <c r="FO205" s="101"/>
      <c r="FP205" s="101"/>
      <c r="FQ205" s="101"/>
      <c r="FR205" s="101"/>
      <c r="FS205" s="101"/>
      <c r="FT205" s="101"/>
      <c r="FU205" s="101"/>
      <c r="FV205" s="101"/>
      <c r="FW205" s="101"/>
      <c r="FX205" s="101"/>
      <c r="FY205" s="101"/>
      <c r="FZ205" s="101"/>
      <c r="GA205" s="101"/>
      <c r="GB205" s="101"/>
      <c r="GC205" s="101"/>
      <c r="GD205" s="101"/>
      <c r="GE205" s="101"/>
      <c r="GF205" s="101"/>
      <c r="GG205" s="101"/>
      <c r="GH205" s="101"/>
      <c r="GI205" s="101"/>
      <c r="GJ205" s="101"/>
      <c r="GK205" s="101"/>
      <c r="GL205" s="101"/>
      <c r="GM205" s="101"/>
      <c r="GN205" s="101"/>
      <c r="GO205" s="101"/>
      <c r="GP205" s="101"/>
      <c r="GQ205" s="101"/>
      <c r="GR205" s="101"/>
      <c r="GS205" s="101"/>
      <c r="GT205" s="101"/>
      <c r="GU205" s="101"/>
      <c r="GV205" s="101"/>
      <c r="GW205" s="101"/>
      <c r="GX205" s="101"/>
      <c r="GY205" s="101"/>
      <c r="GZ205" s="101"/>
      <c r="HA205" s="101"/>
      <c r="HB205" s="101"/>
      <c r="HC205" s="101"/>
      <c r="HD205" s="101"/>
      <c r="HE205" s="101"/>
      <c r="HF205" s="101"/>
      <c r="HG205" s="101"/>
      <c r="HH205" s="101"/>
      <c r="HI205" s="101"/>
      <c r="HJ205" s="101"/>
      <c r="HK205" s="101"/>
      <c r="HL205" s="101"/>
      <c r="HM205" s="101"/>
      <c r="HN205" s="101"/>
      <c r="HO205" s="101"/>
      <c r="HP205" s="101"/>
      <c r="HQ205" s="101"/>
      <c r="HR205" s="101"/>
      <c r="HS205" s="101"/>
      <c r="HT205" s="101"/>
      <c r="HU205" s="101"/>
      <c r="HV205" s="101"/>
      <c r="HW205" s="101"/>
      <c r="HX205" s="101"/>
      <c r="HY205" s="101"/>
      <c r="HZ205" s="101"/>
      <c r="IA205" s="101"/>
      <c r="IB205" s="101"/>
      <c r="IC205" s="101"/>
      <c r="ID205" s="101"/>
      <c r="IE205" s="101"/>
      <c r="IF205" s="101"/>
      <c r="IG205" s="101"/>
      <c r="IH205" s="101"/>
      <c r="II205" s="101"/>
      <c r="IJ205" s="101"/>
      <c r="IK205" s="101"/>
      <c r="IL205" s="101"/>
      <c r="IM205" s="101"/>
      <c r="IN205" s="101"/>
      <c r="IO205" s="101"/>
      <c r="IP205" s="101"/>
      <c r="IQ205" s="101"/>
      <c r="IR205" s="101"/>
      <c r="IS205" s="101"/>
      <c r="IT205" s="101"/>
      <c r="IU205" s="101"/>
      <c r="IV205" s="101"/>
    </row>
    <row r="206" spans="1:256" s="109" customFormat="1" ht="25.5" customHeight="1">
      <c r="A206" s="202" t="s">
        <v>447</v>
      </c>
      <c r="B206" s="93" t="s">
        <v>94</v>
      </c>
      <c r="C206" s="66">
        <f t="shared" si="56"/>
        <v>0</v>
      </c>
      <c r="D206" s="86">
        <f>SUM(D207)</f>
        <v>0</v>
      </c>
      <c r="E206" s="86">
        <f t="shared" ref="E206:BP206" si="62">SUM(E207)</f>
        <v>0</v>
      </c>
      <c r="F206" s="86">
        <f t="shared" si="62"/>
        <v>0</v>
      </c>
      <c r="G206" s="86">
        <f t="shared" si="62"/>
        <v>0</v>
      </c>
      <c r="H206" s="86">
        <f t="shared" si="62"/>
        <v>0</v>
      </c>
      <c r="I206" s="86">
        <f t="shared" si="62"/>
        <v>0</v>
      </c>
      <c r="J206" s="86">
        <f t="shared" si="62"/>
        <v>0</v>
      </c>
      <c r="K206" s="86">
        <f t="shared" si="62"/>
        <v>0</v>
      </c>
      <c r="L206" s="86">
        <f t="shared" si="62"/>
        <v>0</v>
      </c>
      <c r="M206" s="86">
        <f t="shared" si="62"/>
        <v>0</v>
      </c>
      <c r="N206" s="86">
        <f t="shared" si="62"/>
        <v>0</v>
      </c>
      <c r="O206" s="182">
        <f t="shared" si="62"/>
        <v>0</v>
      </c>
      <c r="P206" s="164">
        <f t="shared" si="62"/>
        <v>0</v>
      </c>
      <c r="Q206" s="120">
        <f t="shared" si="62"/>
        <v>0</v>
      </c>
      <c r="R206" s="120">
        <f t="shared" si="62"/>
        <v>0</v>
      </c>
      <c r="S206" s="120">
        <f t="shared" si="62"/>
        <v>0</v>
      </c>
      <c r="T206" s="120">
        <f t="shared" si="62"/>
        <v>0</v>
      </c>
      <c r="U206" s="120">
        <f t="shared" si="62"/>
        <v>0</v>
      </c>
      <c r="V206" s="120">
        <f t="shared" si="62"/>
        <v>0</v>
      </c>
      <c r="W206" s="120">
        <f t="shared" si="62"/>
        <v>0</v>
      </c>
      <c r="X206" s="120">
        <f t="shared" si="62"/>
        <v>0</v>
      </c>
      <c r="Y206" s="120">
        <f t="shared" si="62"/>
        <v>0</v>
      </c>
      <c r="Z206" s="120">
        <f t="shared" si="62"/>
        <v>0</v>
      </c>
      <c r="AA206" s="120">
        <f t="shared" si="62"/>
        <v>0</v>
      </c>
      <c r="AB206" s="120">
        <f t="shared" si="62"/>
        <v>0</v>
      </c>
      <c r="AC206" s="120">
        <f t="shared" si="62"/>
        <v>0</v>
      </c>
      <c r="AD206" s="120">
        <f t="shared" si="62"/>
        <v>0</v>
      </c>
      <c r="AE206" s="120">
        <f t="shared" si="62"/>
        <v>0</v>
      </c>
      <c r="AF206" s="120">
        <f t="shared" si="62"/>
        <v>0</v>
      </c>
      <c r="AG206" s="120">
        <f t="shared" si="62"/>
        <v>0</v>
      </c>
      <c r="AH206" s="120">
        <f t="shared" si="62"/>
        <v>0</v>
      </c>
      <c r="AI206" s="120">
        <f t="shared" si="62"/>
        <v>0</v>
      </c>
      <c r="AJ206" s="120">
        <f t="shared" si="62"/>
        <v>0</v>
      </c>
      <c r="AK206" s="120">
        <f t="shared" si="62"/>
        <v>0</v>
      </c>
      <c r="AL206" s="120">
        <f t="shared" si="62"/>
        <v>0</v>
      </c>
      <c r="AM206" s="120">
        <f t="shared" si="62"/>
        <v>0</v>
      </c>
      <c r="AN206" s="120">
        <f t="shared" si="62"/>
        <v>0</v>
      </c>
      <c r="AO206" s="120">
        <f t="shared" si="62"/>
        <v>0</v>
      </c>
      <c r="AP206" s="120">
        <f t="shared" si="62"/>
        <v>0</v>
      </c>
      <c r="AQ206" s="120">
        <f t="shared" si="62"/>
        <v>0</v>
      </c>
      <c r="AR206" s="120">
        <f t="shared" si="62"/>
        <v>0</v>
      </c>
      <c r="AS206" s="120">
        <f t="shared" si="62"/>
        <v>0</v>
      </c>
      <c r="AT206" s="120">
        <f t="shared" si="62"/>
        <v>0</v>
      </c>
      <c r="AU206" s="120">
        <f t="shared" si="62"/>
        <v>0</v>
      </c>
      <c r="AV206" s="120">
        <f t="shared" si="62"/>
        <v>0</v>
      </c>
      <c r="AW206" s="120">
        <f t="shared" si="62"/>
        <v>0</v>
      </c>
      <c r="AX206" s="120">
        <f t="shared" si="62"/>
        <v>0</v>
      </c>
      <c r="AY206" s="120">
        <f t="shared" si="62"/>
        <v>0</v>
      </c>
      <c r="AZ206" s="120">
        <f t="shared" si="62"/>
        <v>0</v>
      </c>
      <c r="BA206" s="120">
        <f t="shared" si="62"/>
        <v>0</v>
      </c>
      <c r="BB206" s="120">
        <f t="shared" si="62"/>
        <v>0</v>
      </c>
      <c r="BC206" s="120">
        <f t="shared" si="62"/>
        <v>0</v>
      </c>
      <c r="BD206" s="120">
        <f t="shared" si="62"/>
        <v>0</v>
      </c>
      <c r="BE206" s="120">
        <f t="shared" si="62"/>
        <v>0</v>
      </c>
      <c r="BF206" s="120">
        <f t="shared" si="62"/>
        <v>0</v>
      </c>
      <c r="BG206" s="120">
        <f t="shared" si="62"/>
        <v>0</v>
      </c>
      <c r="BH206" s="120">
        <f t="shared" si="62"/>
        <v>0</v>
      </c>
      <c r="BI206" s="120">
        <f t="shared" si="62"/>
        <v>0</v>
      </c>
      <c r="BJ206" s="120">
        <f t="shared" si="62"/>
        <v>0</v>
      </c>
      <c r="BK206" s="120">
        <f t="shared" si="62"/>
        <v>0</v>
      </c>
      <c r="BL206" s="120">
        <f t="shared" si="62"/>
        <v>0</v>
      </c>
      <c r="BM206" s="120">
        <f t="shared" si="62"/>
        <v>0</v>
      </c>
      <c r="BN206" s="120">
        <f t="shared" si="62"/>
        <v>0</v>
      </c>
      <c r="BO206" s="120">
        <f t="shared" si="62"/>
        <v>0</v>
      </c>
      <c r="BP206" s="120">
        <f t="shared" si="62"/>
        <v>0</v>
      </c>
      <c r="BQ206" s="120">
        <f t="shared" ref="BQ206:EB206" si="63">SUM(BQ207)</f>
        <v>0</v>
      </c>
      <c r="BR206" s="120">
        <f t="shared" si="63"/>
        <v>0</v>
      </c>
      <c r="BS206" s="120">
        <f t="shared" si="63"/>
        <v>0</v>
      </c>
      <c r="BT206" s="120">
        <f t="shared" si="63"/>
        <v>0</v>
      </c>
      <c r="BU206" s="120">
        <f t="shared" si="63"/>
        <v>0</v>
      </c>
      <c r="BV206" s="120">
        <f t="shared" si="63"/>
        <v>0</v>
      </c>
      <c r="BW206" s="120">
        <f t="shared" si="63"/>
        <v>0</v>
      </c>
      <c r="BX206" s="120">
        <f t="shared" si="63"/>
        <v>0</v>
      </c>
      <c r="BY206" s="120">
        <f t="shared" si="63"/>
        <v>0</v>
      </c>
      <c r="BZ206" s="120">
        <f t="shared" si="63"/>
        <v>0</v>
      </c>
      <c r="CA206" s="120">
        <f t="shared" si="63"/>
        <v>0</v>
      </c>
      <c r="CB206" s="120">
        <f t="shared" si="63"/>
        <v>0</v>
      </c>
      <c r="CC206" s="120">
        <f t="shared" si="63"/>
        <v>0</v>
      </c>
      <c r="CD206" s="120">
        <f t="shared" si="63"/>
        <v>0</v>
      </c>
      <c r="CE206" s="120">
        <f t="shared" si="63"/>
        <v>0</v>
      </c>
      <c r="CF206" s="120">
        <f t="shared" si="63"/>
        <v>0</v>
      </c>
      <c r="CG206" s="120">
        <f t="shared" si="63"/>
        <v>0</v>
      </c>
      <c r="CH206" s="120">
        <f t="shared" si="63"/>
        <v>0</v>
      </c>
      <c r="CI206" s="120">
        <f t="shared" si="63"/>
        <v>0</v>
      </c>
      <c r="CJ206" s="120">
        <f t="shared" si="63"/>
        <v>0</v>
      </c>
      <c r="CK206" s="120">
        <f t="shared" si="63"/>
        <v>0</v>
      </c>
      <c r="CL206" s="120">
        <f t="shared" si="63"/>
        <v>0</v>
      </c>
      <c r="CM206" s="120">
        <f t="shared" si="63"/>
        <v>0</v>
      </c>
      <c r="CN206" s="120">
        <f t="shared" si="63"/>
        <v>0</v>
      </c>
      <c r="CO206" s="120">
        <f t="shared" si="63"/>
        <v>0</v>
      </c>
      <c r="CP206" s="120">
        <f t="shared" si="63"/>
        <v>0</v>
      </c>
      <c r="CQ206" s="120">
        <f t="shared" si="63"/>
        <v>0</v>
      </c>
      <c r="CR206" s="120">
        <f t="shared" si="63"/>
        <v>0</v>
      </c>
      <c r="CS206" s="120">
        <f t="shared" si="63"/>
        <v>0</v>
      </c>
      <c r="CT206" s="120">
        <f t="shared" si="63"/>
        <v>0</v>
      </c>
      <c r="CU206" s="120">
        <f t="shared" si="63"/>
        <v>0</v>
      </c>
      <c r="CV206" s="120">
        <f t="shared" si="63"/>
        <v>0</v>
      </c>
      <c r="CW206" s="120">
        <f t="shared" si="63"/>
        <v>0</v>
      </c>
      <c r="CX206" s="120">
        <f t="shared" si="63"/>
        <v>0</v>
      </c>
      <c r="CY206" s="120">
        <f t="shared" si="63"/>
        <v>0</v>
      </c>
      <c r="CZ206" s="120">
        <f t="shared" si="63"/>
        <v>0</v>
      </c>
      <c r="DA206" s="120">
        <f t="shared" si="63"/>
        <v>0</v>
      </c>
      <c r="DB206" s="120">
        <f t="shared" si="63"/>
        <v>0</v>
      </c>
      <c r="DC206" s="120">
        <f t="shared" si="63"/>
        <v>0</v>
      </c>
      <c r="DD206" s="120">
        <f t="shared" si="63"/>
        <v>0</v>
      </c>
      <c r="DE206" s="120">
        <f t="shared" si="63"/>
        <v>0</v>
      </c>
      <c r="DF206" s="120">
        <f t="shared" si="63"/>
        <v>0</v>
      </c>
      <c r="DG206" s="120">
        <f t="shared" si="63"/>
        <v>0</v>
      </c>
      <c r="DH206" s="120">
        <f t="shared" si="63"/>
        <v>0</v>
      </c>
      <c r="DI206" s="120">
        <f t="shared" si="63"/>
        <v>0</v>
      </c>
      <c r="DJ206" s="120">
        <f t="shared" si="63"/>
        <v>0</v>
      </c>
      <c r="DK206" s="120">
        <f t="shared" si="63"/>
        <v>0</v>
      </c>
      <c r="DL206" s="120">
        <f t="shared" si="63"/>
        <v>0</v>
      </c>
      <c r="DM206" s="120">
        <f t="shared" si="63"/>
        <v>0</v>
      </c>
      <c r="DN206" s="120">
        <f t="shared" si="63"/>
        <v>0</v>
      </c>
      <c r="DO206" s="120">
        <f t="shared" si="63"/>
        <v>0</v>
      </c>
      <c r="DP206" s="120">
        <f t="shared" si="63"/>
        <v>0</v>
      </c>
      <c r="DQ206" s="120">
        <f t="shared" si="63"/>
        <v>0</v>
      </c>
      <c r="DR206" s="120">
        <f t="shared" si="63"/>
        <v>0</v>
      </c>
      <c r="DS206" s="120">
        <f t="shared" si="63"/>
        <v>0</v>
      </c>
      <c r="DT206" s="120">
        <f t="shared" si="63"/>
        <v>0</v>
      </c>
      <c r="DU206" s="120">
        <f t="shared" si="63"/>
        <v>0</v>
      </c>
      <c r="DV206" s="120">
        <f t="shared" si="63"/>
        <v>0</v>
      </c>
      <c r="DW206" s="120">
        <f t="shared" si="63"/>
        <v>0</v>
      </c>
      <c r="DX206" s="120">
        <f t="shared" si="63"/>
        <v>0</v>
      </c>
      <c r="DY206" s="120">
        <f t="shared" si="63"/>
        <v>0</v>
      </c>
      <c r="DZ206" s="120">
        <f t="shared" si="63"/>
        <v>0</v>
      </c>
      <c r="EA206" s="120">
        <f t="shared" si="63"/>
        <v>0</v>
      </c>
      <c r="EB206" s="120">
        <f t="shared" si="63"/>
        <v>0</v>
      </c>
      <c r="EC206" s="120">
        <f t="shared" ref="EC206:GN206" si="64">SUM(EC207)</f>
        <v>0</v>
      </c>
      <c r="ED206" s="120">
        <f t="shared" si="64"/>
        <v>0</v>
      </c>
      <c r="EE206" s="120">
        <f t="shared" si="64"/>
        <v>0</v>
      </c>
      <c r="EF206" s="120">
        <f t="shared" si="64"/>
        <v>0</v>
      </c>
      <c r="EG206" s="120">
        <f t="shared" si="64"/>
        <v>0</v>
      </c>
      <c r="EH206" s="120">
        <f t="shared" si="64"/>
        <v>0</v>
      </c>
      <c r="EI206" s="120">
        <f t="shared" si="64"/>
        <v>0</v>
      </c>
      <c r="EJ206" s="120">
        <f t="shared" si="64"/>
        <v>0</v>
      </c>
      <c r="EK206" s="120">
        <f t="shared" si="64"/>
        <v>0</v>
      </c>
      <c r="EL206" s="120">
        <f t="shared" si="64"/>
        <v>0</v>
      </c>
      <c r="EM206" s="120">
        <f t="shared" si="64"/>
        <v>0</v>
      </c>
      <c r="EN206" s="120">
        <f t="shared" si="64"/>
        <v>0</v>
      </c>
      <c r="EO206" s="120">
        <f t="shared" si="64"/>
        <v>0</v>
      </c>
      <c r="EP206" s="120">
        <f t="shared" si="64"/>
        <v>0</v>
      </c>
      <c r="EQ206" s="120">
        <f t="shared" si="64"/>
        <v>0</v>
      </c>
      <c r="ER206" s="120">
        <f t="shared" si="64"/>
        <v>0</v>
      </c>
      <c r="ES206" s="120">
        <f t="shared" si="64"/>
        <v>0</v>
      </c>
      <c r="ET206" s="120">
        <f t="shared" si="64"/>
        <v>0</v>
      </c>
      <c r="EU206" s="120">
        <f t="shared" si="64"/>
        <v>0</v>
      </c>
      <c r="EV206" s="120">
        <f t="shared" si="64"/>
        <v>0</v>
      </c>
      <c r="EW206" s="120">
        <f t="shared" si="64"/>
        <v>0</v>
      </c>
      <c r="EX206" s="120">
        <f t="shared" si="64"/>
        <v>0</v>
      </c>
      <c r="EY206" s="120">
        <f t="shared" si="64"/>
        <v>0</v>
      </c>
      <c r="EZ206" s="120">
        <f t="shared" si="64"/>
        <v>0</v>
      </c>
      <c r="FA206" s="120">
        <f t="shared" si="64"/>
        <v>0</v>
      </c>
      <c r="FB206" s="120">
        <f t="shared" si="64"/>
        <v>0</v>
      </c>
      <c r="FC206" s="120">
        <f t="shared" si="64"/>
        <v>0</v>
      </c>
      <c r="FD206" s="120">
        <f t="shared" si="64"/>
        <v>0</v>
      </c>
      <c r="FE206" s="120">
        <f t="shared" si="64"/>
        <v>0</v>
      </c>
      <c r="FF206" s="120">
        <f t="shared" si="64"/>
        <v>0</v>
      </c>
      <c r="FG206" s="120">
        <f t="shared" si="64"/>
        <v>0</v>
      </c>
      <c r="FH206" s="120">
        <f t="shared" si="64"/>
        <v>0</v>
      </c>
      <c r="FI206" s="120">
        <f t="shared" si="64"/>
        <v>0</v>
      </c>
      <c r="FJ206" s="120">
        <f t="shared" si="64"/>
        <v>0</v>
      </c>
      <c r="FK206" s="120">
        <f t="shared" si="64"/>
        <v>0</v>
      </c>
      <c r="FL206" s="120">
        <f t="shared" si="64"/>
        <v>0</v>
      </c>
      <c r="FM206" s="120">
        <f t="shared" si="64"/>
        <v>0</v>
      </c>
      <c r="FN206" s="120">
        <f t="shared" si="64"/>
        <v>0</v>
      </c>
      <c r="FO206" s="120">
        <f t="shared" si="64"/>
        <v>0</v>
      </c>
      <c r="FP206" s="120">
        <f t="shared" si="64"/>
        <v>0</v>
      </c>
      <c r="FQ206" s="120">
        <f t="shared" si="64"/>
        <v>0</v>
      </c>
      <c r="FR206" s="120">
        <f t="shared" si="64"/>
        <v>0</v>
      </c>
      <c r="FS206" s="120">
        <f t="shared" si="64"/>
        <v>0</v>
      </c>
      <c r="FT206" s="120">
        <f t="shared" si="64"/>
        <v>0</v>
      </c>
      <c r="FU206" s="120">
        <f t="shared" si="64"/>
        <v>0</v>
      </c>
      <c r="FV206" s="120">
        <f t="shared" si="64"/>
        <v>0</v>
      </c>
      <c r="FW206" s="120">
        <f t="shared" si="64"/>
        <v>0</v>
      </c>
      <c r="FX206" s="120">
        <f t="shared" si="64"/>
        <v>0</v>
      </c>
      <c r="FY206" s="120">
        <f t="shared" si="64"/>
        <v>0</v>
      </c>
      <c r="FZ206" s="120">
        <f t="shared" si="64"/>
        <v>0</v>
      </c>
      <c r="GA206" s="120">
        <f t="shared" si="64"/>
        <v>0</v>
      </c>
      <c r="GB206" s="120">
        <f t="shared" si="64"/>
        <v>0</v>
      </c>
      <c r="GC206" s="120">
        <f t="shared" si="64"/>
        <v>0</v>
      </c>
      <c r="GD206" s="120">
        <f t="shared" si="64"/>
        <v>0</v>
      </c>
      <c r="GE206" s="120">
        <f t="shared" si="64"/>
        <v>0</v>
      </c>
      <c r="GF206" s="120">
        <f t="shared" si="64"/>
        <v>0</v>
      </c>
      <c r="GG206" s="120">
        <f t="shared" si="64"/>
        <v>0</v>
      </c>
      <c r="GH206" s="120">
        <f t="shared" si="64"/>
        <v>0</v>
      </c>
      <c r="GI206" s="120">
        <f t="shared" si="64"/>
        <v>0</v>
      </c>
      <c r="GJ206" s="120">
        <f t="shared" si="64"/>
        <v>0</v>
      </c>
      <c r="GK206" s="120">
        <f t="shared" si="64"/>
        <v>0</v>
      </c>
      <c r="GL206" s="120">
        <f t="shared" si="64"/>
        <v>0</v>
      </c>
      <c r="GM206" s="120">
        <f t="shared" si="64"/>
        <v>0</v>
      </c>
      <c r="GN206" s="120">
        <f t="shared" si="64"/>
        <v>0</v>
      </c>
      <c r="GO206" s="120">
        <f t="shared" ref="GO206:IV206" si="65">SUM(GO207)</f>
        <v>0</v>
      </c>
      <c r="GP206" s="120">
        <f t="shared" si="65"/>
        <v>0</v>
      </c>
      <c r="GQ206" s="120">
        <f t="shared" si="65"/>
        <v>0</v>
      </c>
      <c r="GR206" s="120">
        <f t="shared" si="65"/>
        <v>0</v>
      </c>
      <c r="GS206" s="120">
        <f t="shared" si="65"/>
        <v>0</v>
      </c>
      <c r="GT206" s="120">
        <f t="shared" si="65"/>
        <v>0</v>
      </c>
      <c r="GU206" s="120">
        <f t="shared" si="65"/>
        <v>0</v>
      </c>
      <c r="GV206" s="120">
        <f t="shared" si="65"/>
        <v>0</v>
      </c>
      <c r="GW206" s="120">
        <f t="shared" si="65"/>
        <v>0</v>
      </c>
      <c r="GX206" s="120">
        <f t="shared" si="65"/>
        <v>0</v>
      </c>
      <c r="GY206" s="120">
        <f t="shared" si="65"/>
        <v>0</v>
      </c>
      <c r="GZ206" s="120">
        <f t="shared" si="65"/>
        <v>0</v>
      </c>
      <c r="HA206" s="120">
        <f t="shared" si="65"/>
        <v>0</v>
      </c>
      <c r="HB206" s="120">
        <f t="shared" si="65"/>
        <v>0</v>
      </c>
      <c r="HC206" s="120">
        <f t="shared" si="65"/>
        <v>0</v>
      </c>
      <c r="HD206" s="120">
        <f t="shared" si="65"/>
        <v>0</v>
      </c>
      <c r="HE206" s="120">
        <f t="shared" si="65"/>
        <v>0</v>
      </c>
      <c r="HF206" s="120">
        <f t="shared" si="65"/>
        <v>0</v>
      </c>
      <c r="HG206" s="120">
        <f t="shared" si="65"/>
        <v>0</v>
      </c>
      <c r="HH206" s="120">
        <f t="shared" si="65"/>
        <v>0</v>
      </c>
      <c r="HI206" s="120">
        <f t="shared" si="65"/>
        <v>0</v>
      </c>
      <c r="HJ206" s="120">
        <f t="shared" si="65"/>
        <v>0</v>
      </c>
      <c r="HK206" s="120">
        <f t="shared" si="65"/>
        <v>0</v>
      </c>
      <c r="HL206" s="120">
        <f t="shared" si="65"/>
        <v>0</v>
      </c>
      <c r="HM206" s="120">
        <f t="shared" si="65"/>
        <v>0</v>
      </c>
      <c r="HN206" s="120">
        <f t="shared" si="65"/>
        <v>0</v>
      </c>
      <c r="HO206" s="120">
        <f t="shared" si="65"/>
        <v>0</v>
      </c>
      <c r="HP206" s="120">
        <f t="shared" si="65"/>
        <v>0</v>
      </c>
      <c r="HQ206" s="120">
        <f t="shared" si="65"/>
        <v>0</v>
      </c>
      <c r="HR206" s="120">
        <f t="shared" si="65"/>
        <v>0</v>
      </c>
      <c r="HS206" s="120">
        <f t="shared" si="65"/>
        <v>0</v>
      </c>
      <c r="HT206" s="120">
        <f t="shared" si="65"/>
        <v>0</v>
      </c>
      <c r="HU206" s="120">
        <f t="shared" si="65"/>
        <v>0</v>
      </c>
      <c r="HV206" s="120">
        <f t="shared" si="65"/>
        <v>0</v>
      </c>
      <c r="HW206" s="120">
        <f t="shared" si="65"/>
        <v>0</v>
      </c>
      <c r="HX206" s="120">
        <f t="shared" si="65"/>
        <v>0</v>
      </c>
      <c r="HY206" s="120">
        <f t="shared" si="65"/>
        <v>0</v>
      </c>
      <c r="HZ206" s="120">
        <f t="shared" si="65"/>
        <v>0</v>
      </c>
      <c r="IA206" s="120">
        <f t="shared" si="65"/>
        <v>0</v>
      </c>
      <c r="IB206" s="120">
        <f t="shared" si="65"/>
        <v>0</v>
      </c>
      <c r="IC206" s="120">
        <f t="shared" si="65"/>
        <v>0</v>
      </c>
      <c r="ID206" s="120">
        <f t="shared" si="65"/>
        <v>0</v>
      </c>
      <c r="IE206" s="120">
        <f t="shared" si="65"/>
        <v>0</v>
      </c>
      <c r="IF206" s="120">
        <f t="shared" si="65"/>
        <v>0</v>
      </c>
      <c r="IG206" s="120">
        <f t="shared" si="65"/>
        <v>0</v>
      </c>
      <c r="IH206" s="120">
        <f t="shared" si="65"/>
        <v>0</v>
      </c>
      <c r="II206" s="120">
        <f t="shared" si="65"/>
        <v>0</v>
      </c>
      <c r="IJ206" s="120">
        <f t="shared" si="65"/>
        <v>0</v>
      </c>
      <c r="IK206" s="120">
        <f t="shared" si="65"/>
        <v>0</v>
      </c>
      <c r="IL206" s="120">
        <f t="shared" si="65"/>
        <v>0</v>
      </c>
      <c r="IM206" s="120">
        <f t="shared" si="65"/>
        <v>0</v>
      </c>
      <c r="IN206" s="120">
        <f t="shared" si="65"/>
        <v>0</v>
      </c>
      <c r="IO206" s="120">
        <f t="shared" si="65"/>
        <v>0</v>
      </c>
      <c r="IP206" s="120">
        <f t="shared" si="65"/>
        <v>0</v>
      </c>
      <c r="IQ206" s="120">
        <f t="shared" si="65"/>
        <v>0</v>
      </c>
      <c r="IR206" s="120">
        <f t="shared" si="65"/>
        <v>0</v>
      </c>
      <c r="IS206" s="120">
        <f t="shared" si="65"/>
        <v>0</v>
      </c>
      <c r="IT206" s="120">
        <f t="shared" si="65"/>
        <v>0</v>
      </c>
      <c r="IU206" s="120">
        <f t="shared" si="65"/>
        <v>0</v>
      </c>
      <c r="IV206" s="120">
        <f t="shared" si="65"/>
        <v>0</v>
      </c>
    </row>
    <row r="207" spans="1:256" s="87" customFormat="1" ht="25.5" customHeight="1">
      <c r="A207" s="176" t="s">
        <v>448</v>
      </c>
      <c r="B207" s="68" t="s">
        <v>95</v>
      </c>
      <c r="C207" s="95">
        <f t="shared" si="56"/>
        <v>0</v>
      </c>
      <c r="D207" s="87">
        <v>0</v>
      </c>
      <c r="E207" s="87">
        <v>0</v>
      </c>
      <c r="F207" s="87">
        <v>0</v>
      </c>
      <c r="G207" s="87">
        <v>0</v>
      </c>
      <c r="H207" s="87">
        <v>0</v>
      </c>
      <c r="I207" s="87">
        <v>0</v>
      </c>
      <c r="J207" s="87">
        <v>0</v>
      </c>
      <c r="K207" s="87">
        <v>0</v>
      </c>
      <c r="L207" s="87">
        <v>0</v>
      </c>
      <c r="M207" s="87">
        <v>0</v>
      </c>
      <c r="N207" s="87">
        <v>0</v>
      </c>
      <c r="O207" s="178">
        <v>0</v>
      </c>
      <c r="P207" s="158"/>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c r="CH207" s="94"/>
      <c r="CI207" s="94"/>
      <c r="CJ207" s="94"/>
      <c r="CK207" s="94"/>
      <c r="CL207" s="94"/>
      <c r="CM207" s="94"/>
      <c r="CN207" s="94"/>
      <c r="CO207" s="94"/>
      <c r="CP207" s="94"/>
      <c r="CQ207" s="94"/>
      <c r="CR207" s="94"/>
      <c r="CS207" s="94"/>
      <c r="CT207" s="94"/>
      <c r="CU207" s="94"/>
      <c r="CV207" s="94"/>
      <c r="CW207" s="94"/>
      <c r="CX207" s="94"/>
      <c r="CY207" s="94"/>
      <c r="CZ207" s="94"/>
      <c r="DA207" s="94"/>
      <c r="DB207" s="94"/>
      <c r="DC207" s="94"/>
      <c r="DD207" s="94"/>
      <c r="DE207" s="94"/>
      <c r="DF207" s="94"/>
      <c r="DG207" s="94"/>
      <c r="DH207" s="94"/>
      <c r="DI207" s="94"/>
      <c r="DJ207" s="94"/>
      <c r="DK207" s="94"/>
      <c r="DL207" s="94"/>
      <c r="DM207" s="94"/>
      <c r="DN207" s="94"/>
      <c r="DO207" s="94"/>
      <c r="DP207" s="94"/>
      <c r="DQ207" s="94"/>
      <c r="DR207" s="94"/>
      <c r="DS207" s="94"/>
      <c r="DT207" s="94"/>
      <c r="DU207" s="94"/>
      <c r="DV207" s="94"/>
      <c r="DW207" s="94"/>
      <c r="DX207" s="94"/>
      <c r="DY207" s="94"/>
      <c r="DZ207" s="94"/>
      <c r="EA207" s="94"/>
      <c r="EB207" s="94"/>
      <c r="EC207" s="94"/>
      <c r="ED207" s="94"/>
      <c r="EE207" s="94"/>
      <c r="EF207" s="94"/>
      <c r="EG207" s="94"/>
      <c r="EH207" s="94"/>
      <c r="EI207" s="94"/>
      <c r="EJ207" s="94"/>
      <c r="EK207" s="94"/>
      <c r="EL207" s="94"/>
      <c r="EM207" s="94"/>
      <c r="EN207" s="94"/>
      <c r="EO207" s="94"/>
      <c r="EP207" s="94"/>
      <c r="EQ207" s="94"/>
      <c r="ER207" s="94"/>
      <c r="ES207" s="94"/>
      <c r="ET207" s="94"/>
      <c r="EU207" s="94"/>
      <c r="EV207" s="94"/>
      <c r="EW207" s="94"/>
      <c r="EX207" s="94"/>
      <c r="EY207" s="94"/>
      <c r="EZ207" s="94"/>
      <c r="FA207" s="94"/>
      <c r="FB207" s="94"/>
      <c r="FC207" s="94"/>
      <c r="FD207" s="94"/>
      <c r="FE207" s="94"/>
      <c r="FF207" s="94"/>
      <c r="FG207" s="94"/>
      <c r="FH207" s="94"/>
      <c r="FI207" s="94"/>
      <c r="FJ207" s="94"/>
      <c r="FK207" s="94"/>
      <c r="FL207" s="94"/>
      <c r="FM207" s="94"/>
      <c r="FN207" s="94"/>
      <c r="FO207" s="94"/>
      <c r="FP207" s="94"/>
      <c r="FQ207" s="94"/>
      <c r="FR207" s="94"/>
      <c r="FS207" s="94"/>
      <c r="FT207" s="94"/>
      <c r="FU207" s="94"/>
      <c r="FV207" s="94"/>
      <c r="FW207" s="94"/>
      <c r="FX207" s="94"/>
      <c r="FY207" s="94"/>
      <c r="FZ207" s="94"/>
      <c r="GA207" s="94"/>
      <c r="GB207" s="94"/>
      <c r="GC207" s="94"/>
      <c r="GD207" s="94"/>
      <c r="GE207" s="94"/>
      <c r="GF207" s="94"/>
      <c r="GG207" s="94"/>
      <c r="GH207" s="94"/>
      <c r="GI207" s="94"/>
      <c r="GJ207" s="94"/>
      <c r="GK207" s="94"/>
      <c r="GL207" s="94"/>
      <c r="GM207" s="94"/>
      <c r="GN207" s="94"/>
      <c r="GO207" s="94"/>
      <c r="GP207" s="94"/>
      <c r="GQ207" s="94"/>
      <c r="GR207" s="94"/>
      <c r="GS207" s="94"/>
      <c r="GT207" s="94"/>
      <c r="GU207" s="94"/>
      <c r="GV207" s="94"/>
      <c r="GW207" s="94"/>
      <c r="GX207" s="94"/>
      <c r="GY207" s="94"/>
      <c r="GZ207" s="94"/>
      <c r="HA207" s="94"/>
      <c r="HB207" s="94"/>
      <c r="HC207" s="94"/>
      <c r="HD207" s="94"/>
      <c r="HE207" s="94"/>
      <c r="HF207" s="94"/>
      <c r="HG207" s="94"/>
      <c r="HH207" s="94"/>
      <c r="HI207" s="94"/>
      <c r="HJ207" s="94"/>
      <c r="HK207" s="94"/>
      <c r="HL207" s="94"/>
      <c r="HM207" s="94"/>
      <c r="HN207" s="94"/>
      <c r="HO207" s="94"/>
      <c r="HP207" s="94"/>
      <c r="HQ207" s="94"/>
      <c r="HR207" s="94"/>
      <c r="HS207" s="94"/>
      <c r="HT207" s="94"/>
      <c r="HU207" s="94"/>
      <c r="HV207" s="94"/>
      <c r="HW207" s="94"/>
      <c r="HX207" s="94"/>
      <c r="HY207" s="94"/>
      <c r="HZ207" s="94"/>
      <c r="IA207" s="94"/>
      <c r="IB207" s="94"/>
      <c r="IC207" s="94"/>
      <c r="ID207" s="94"/>
      <c r="IE207" s="94"/>
      <c r="IF207" s="94"/>
      <c r="IG207" s="94"/>
      <c r="IH207" s="94"/>
      <c r="II207" s="94"/>
      <c r="IJ207" s="94"/>
      <c r="IK207" s="94"/>
      <c r="IL207" s="94"/>
      <c r="IM207" s="94"/>
      <c r="IN207" s="94"/>
      <c r="IO207" s="94"/>
      <c r="IP207" s="94"/>
      <c r="IQ207" s="94"/>
      <c r="IR207" s="94"/>
      <c r="IS207" s="94"/>
      <c r="IT207" s="94"/>
      <c r="IU207" s="94"/>
      <c r="IV207" s="94"/>
    </row>
    <row r="208" spans="1:256" s="109" customFormat="1" ht="25.5" customHeight="1">
      <c r="A208" s="172">
        <v>6</v>
      </c>
      <c r="B208" s="97" t="s">
        <v>19</v>
      </c>
      <c r="C208" s="98">
        <f t="shared" si="56"/>
        <v>51022369.209999993</v>
      </c>
      <c r="D208" s="61">
        <f>D209+D224+D225+D228</f>
        <v>6395838.3837862276</v>
      </c>
      <c r="E208" s="99">
        <f t="shared" ref="E208:O208" si="66">E209+E224+E225+E228</f>
        <v>5190065.825700243</v>
      </c>
      <c r="F208" s="99">
        <f t="shared" si="66"/>
        <v>4233970.7770369342</v>
      </c>
      <c r="G208" s="99">
        <f t="shared" si="66"/>
        <v>3525108.4996011532</v>
      </c>
      <c r="H208" s="99">
        <f t="shared" si="66"/>
        <v>3880099.6019397704</v>
      </c>
      <c r="I208" s="99">
        <f t="shared" si="66"/>
        <v>2873039.0899082106</v>
      </c>
      <c r="J208" s="99">
        <f t="shared" si="66"/>
        <v>4297398.4706190052</v>
      </c>
      <c r="K208" s="99">
        <f t="shared" si="66"/>
        <v>3931830.4915362862</v>
      </c>
      <c r="L208" s="99">
        <f t="shared" si="66"/>
        <v>3667314.2716120216</v>
      </c>
      <c r="M208" s="99">
        <f t="shared" si="66"/>
        <v>4330793.6535205394</v>
      </c>
      <c r="N208" s="99">
        <f t="shared" si="66"/>
        <v>4066029.5014200183</v>
      </c>
      <c r="O208" s="184">
        <f t="shared" si="66"/>
        <v>4630880.6433195844</v>
      </c>
      <c r="P208" s="160"/>
      <c r="Q208" s="105"/>
      <c r="R208" s="106"/>
      <c r="S208" s="100"/>
      <c r="T208" s="100"/>
      <c r="U208" s="100"/>
      <c r="V208" s="100"/>
      <c r="W208" s="100"/>
      <c r="X208" s="100"/>
      <c r="Y208" s="100"/>
      <c r="Z208" s="100"/>
      <c r="AA208" s="100"/>
      <c r="AB208" s="100"/>
      <c r="AC208" s="100"/>
      <c r="AD208" s="104"/>
      <c r="AE208" s="105"/>
      <c r="AF208" s="106"/>
      <c r="AG208" s="100"/>
      <c r="AH208" s="100"/>
      <c r="AI208" s="100"/>
      <c r="AJ208" s="100"/>
      <c r="AK208" s="100"/>
      <c r="AL208" s="100"/>
      <c r="AM208" s="100"/>
      <c r="AN208" s="100"/>
      <c r="AO208" s="100"/>
      <c r="AP208" s="100"/>
      <c r="AQ208" s="100"/>
      <c r="AR208" s="104"/>
      <c r="AS208" s="105"/>
      <c r="AT208" s="106"/>
      <c r="AU208" s="100"/>
      <c r="AV208" s="100"/>
      <c r="AW208" s="100"/>
      <c r="AX208" s="100"/>
      <c r="AY208" s="100"/>
      <c r="AZ208" s="100"/>
      <c r="BA208" s="100"/>
      <c r="BB208" s="100"/>
      <c r="BC208" s="100"/>
      <c r="BD208" s="100"/>
      <c r="BE208" s="100"/>
      <c r="BF208" s="104"/>
      <c r="BG208" s="105"/>
      <c r="BH208" s="106"/>
      <c r="BI208" s="100"/>
      <c r="BJ208" s="100"/>
      <c r="BK208" s="100"/>
      <c r="BL208" s="100"/>
      <c r="BM208" s="100"/>
      <c r="BN208" s="100"/>
      <c r="BO208" s="100"/>
      <c r="BP208" s="100"/>
      <c r="BQ208" s="100"/>
      <c r="BR208" s="100"/>
      <c r="BS208" s="100"/>
      <c r="BT208" s="104"/>
      <c r="BU208" s="105"/>
      <c r="BV208" s="106"/>
      <c r="BW208" s="100"/>
      <c r="BX208" s="100"/>
      <c r="BY208" s="100"/>
      <c r="BZ208" s="100"/>
      <c r="CA208" s="100"/>
      <c r="CB208" s="100"/>
      <c r="CC208" s="100"/>
      <c r="CD208" s="100"/>
      <c r="CE208" s="100"/>
      <c r="CF208" s="100"/>
      <c r="CG208" s="100"/>
      <c r="CH208" s="104"/>
      <c r="CI208" s="105"/>
      <c r="CJ208" s="106"/>
      <c r="CK208" s="100"/>
      <c r="CL208" s="100"/>
      <c r="CM208" s="100"/>
      <c r="CN208" s="100"/>
      <c r="CO208" s="100"/>
      <c r="CP208" s="100"/>
      <c r="CQ208" s="100"/>
      <c r="CR208" s="100"/>
      <c r="CS208" s="100"/>
      <c r="CT208" s="100"/>
      <c r="CU208" s="100"/>
      <c r="CV208" s="104"/>
      <c r="CW208" s="105"/>
      <c r="CX208" s="106"/>
      <c r="CY208" s="100"/>
      <c r="CZ208" s="100"/>
      <c r="DA208" s="100"/>
      <c r="DB208" s="100"/>
      <c r="DC208" s="100"/>
      <c r="DD208" s="100"/>
      <c r="DE208" s="100"/>
      <c r="DF208" s="100"/>
      <c r="DG208" s="100"/>
      <c r="DH208" s="100"/>
      <c r="DI208" s="100"/>
      <c r="DJ208" s="104"/>
      <c r="DK208" s="105"/>
      <c r="DL208" s="106"/>
      <c r="DM208" s="100"/>
      <c r="DN208" s="100"/>
      <c r="DO208" s="100"/>
      <c r="DP208" s="100"/>
      <c r="DQ208" s="100"/>
      <c r="DR208" s="100"/>
      <c r="DS208" s="100"/>
      <c r="DT208" s="100"/>
      <c r="DU208" s="100"/>
      <c r="DV208" s="100"/>
      <c r="DW208" s="100"/>
      <c r="DX208" s="104"/>
      <c r="DY208" s="105"/>
      <c r="DZ208" s="106"/>
      <c r="EA208" s="100"/>
      <c r="EB208" s="100"/>
      <c r="EC208" s="100"/>
      <c r="ED208" s="100"/>
      <c r="EE208" s="100"/>
      <c r="EF208" s="100"/>
      <c r="EG208" s="100"/>
      <c r="EH208" s="100"/>
      <c r="EI208" s="100"/>
      <c r="EJ208" s="100"/>
      <c r="EK208" s="100"/>
      <c r="EL208" s="104"/>
      <c r="EM208" s="105"/>
      <c r="EN208" s="106"/>
      <c r="EO208" s="100"/>
      <c r="EP208" s="100"/>
      <c r="EQ208" s="100"/>
      <c r="ER208" s="100"/>
      <c r="ES208" s="100"/>
      <c r="ET208" s="100"/>
      <c r="EU208" s="100"/>
      <c r="EV208" s="100"/>
      <c r="EW208" s="100"/>
      <c r="EX208" s="100"/>
      <c r="EY208" s="100"/>
      <c r="EZ208" s="104"/>
      <c r="FA208" s="105"/>
      <c r="FB208" s="106"/>
      <c r="FC208" s="100"/>
      <c r="FD208" s="100"/>
      <c r="FE208" s="100"/>
      <c r="FF208" s="100"/>
      <c r="FG208" s="100"/>
      <c r="FH208" s="100"/>
      <c r="FI208" s="100"/>
      <c r="FJ208" s="100"/>
      <c r="FK208" s="100"/>
      <c r="FL208" s="100"/>
      <c r="FM208" s="100"/>
      <c r="FN208" s="104"/>
      <c r="FO208" s="105"/>
      <c r="FP208" s="106"/>
      <c r="FQ208" s="100"/>
      <c r="FR208" s="100"/>
      <c r="FS208" s="100"/>
      <c r="FT208" s="100"/>
      <c r="FU208" s="100"/>
      <c r="FV208" s="100"/>
      <c r="FW208" s="100"/>
      <c r="FX208" s="100"/>
      <c r="FY208" s="100"/>
      <c r="FZ208" s="100"/>
      <c r="GA208" s="100"/>
      <c r="GB208" s="104"/>
      <c r="GC208" s="105"/>
      <c r="GD208" s="106"/>
      <c r="GE208" s="100"/>
      <c r="GF208" s="100"/>
      <c r="GG208" s="100"/>
      <c r="GH208" s="100"/>
      <c r="GI208" s="100"/>
      <c r="GJ208" s="100"/>
      <c r="GK208" s="100"/>
      <c r="GL208" s="100"/>
      <c r="GM208" s="100"/>
      <c r="GN208" s="100"/>
      <c r="GO208" s="100"/>
      <c r="GP208" s="104"/>
      <c r="GQ208" s="105"/>
      <c r="GR208" s="106"/>
      <c r="GS208" s="100"/>
      <c r="GT208" s="100"/>
      <c r="GU208" s="100"/>
      <c r="GV208" s="100"/>
      <c r="GW208" s="100"/>
      <c r="GX208" s="100"/>
      <c r="GY208" s="100"/>
      <c r="GZ208" s="100"/>
      <c r="HA208" s="100"/>
      <c r="HB208" s="100"/>
      <c r="HC208" s="100"/>
      <c r="HD208" s="104"/>
      <c r="HE208" s="105"/>
      <c r="HF208" s="106"/>
      <c r="HG208" s="100"/>
      <c r="HH208" s="100"/>
      <c r="HI208" s="100"/>
      <c r="HJ208" s="100"/>
      <c r="HK208" s="100"/>
      <c r="HL208" s="100"/>
      <c r="HM208" s="100"/>
      <c r="HN208" s="100"/>
      <c r="HO208" s="100"/>
      <c r="HP208" s="100"/>
      <c r="HQ208" s="100"/>
      <c r="HR208" s="104"/>
      <c r="HS208" s="105"/>
      <c r="HT208" s="106"/>
      <c r="HU208" s="100"/>
      <c r="HV208" s="100"/>
      <c r="HW208" s="100"/>
      <c r="HX208" s="100"/>
      <c r="HY208" s="100"/>
      <c r="HZ208" s="100"/>
      <c r="IA208" s="100"/>
      <c r="IB208" s="100"/>
      <c r="IC208" s="100"/>
      <c r="ID208" s="100"/>
      <c r="IE208" s="100"/>
      <c r="IF208" s="104"/>
      <c r="IG208" s="105"/>
      <c r="IH208" s="106"/>
      <c r="II208" s="100"/>
      <c r="IJ208" s="100"/>
      <c r="IK208" s="100"/>
      <c r="IL208" s="100"/>
      <c r="IM208" s="100"/>
      <c r="IN208" s="100"/>
      <c r="IO208" s="100"/>
      <c r="IP208" s="100"/>
      <c r="IQ208" s="100"/>
      <c r="IR208" s="100"/>
      <c r="IS208" s="100"/>
      <c r="IT208" s="104"/>
      <c r="IU208" s="105"/>
      <c r="IV208" s="106"/>
    </row>
    <row r="209" spans="1:256" s="109" customFormat="1" ht="25.5" customHeight="1">
      <c r="A209" s="201">
        <v>6.1</v>
      </c>
      <c r="B209" s="108" t="s">
        <v>223</v>
      </c>
      <c r="C209" s="64">
        <f t="shared" si="56"/>
        <v>36129681.149999999</v>
      </c>
      <c r="D209" s="69">
        <f>D210+D212+D214+D216+D218+D220+D222</f>
        <v>4528986.1108181914</v>
      </c>
      <c r="E209" s="69">
        <f t="shared" ref="E209:O209" si="67">E210+E212+E214+E216+E218+E220+E222</f>
        <v>3675161.0388431284</v>
      </c>
      <c r="F209" s="69">
        <f t="shared" si="67"/>
        <v>2998136.2398745846</v>
      </c>
      <c r="G209" s="69">
        <f t="shared" si="67"/>
        <v>2496180.5592669882</v>
      </c>
      <c r="H209" s="69">
        <f t="shared" si="67"/>
        <v>2747554.9179486218</v>
      </c>
      <c r="I209" s="69">
        <f t="shared" si="67"/>
        <v>2034440.7336836373</v>
      </c>
      <c r="J209" s="69">
        <f t="shared" si="67"/>
        <v>3043050.3115000743</v>
      </c>
      <c r="K209" s="69">
        <f t="shared" si="67"/>
        <v>2784186.3126813001</v>
      </c>
      <c r="L209" s="69">
        <f t="shared" si="67"/>
        <v>2596878.5331163737</v>
      </c>
      <c r="M209" s="69">
        <f t="shared" si="67"/>
        <v>3066697.9258476626</v>
      </c>
      <c r="N209" s="69">
        <f t="shared" si="67"/>
        <v>2879214.5819055103</v>
      </c>
      <c r="O209" s="183">
        <f t="shared" si="67"/>
        <v>3279193.884513923</v>
      </c>
      <c r="P209" s="16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c r="EO209" s="101"/>
      <c r="EP209" s="101"/>
      <c r="EQ209" s="101"/>
      <c r="ER209" s="101"/>
      <c r="ES209" s="101"/>
      <c r="ET209" s="101"/>
      <c r="EU209" s="101"/>
      <c r="EV209" s="101"/>
      <c r="EW209" s="101"/>
      <c r="EX209" s="101"/>
      <c r="EY209" s="101"/>
      <c r="EZ209" s="101"/>
      <c r="FA209" s="101"/>
      <c r="FB209" s="101"/>
      <c r="FC209" s="101"/>
      <c r="FD209" s="101"/>
      <c r="FE209" s="101"/>
      <c r="FF209" s="101"/>
      <c r="FG209" s="101"/>
      <c r="FH209" s="101"/>
      <c r="FI209" s="101"/>
      <c r="FJ209" s="101"/>
      <c r="FK209" s="101"/>
      <c r="FL209" s="101"/>
      <c r="FM209" s="101"/>
      <c r="FN209" s="101"/>
      <c r="FO209" s="101"/>
      <c r="FP209" s="101"/>
      <c r="FQ209" s="101"/>
      <c r="FR209" s="101"/>
      <c r="FS209" s="101"/>
      <c r="FT209" s="101"/>
      <c r="FU209" s="101"/>
      <c r="FV209" s="101"/>
      <c r="FW209" s="101"/>
      <c r="FX209" s="101"/>
      <c r="FY209" s="101"/>
      <c r="FZ209" s="101"/>
      <c r="GA209" s="101"/>
      <c r="GB209" s="101"/>
      <c r="GC209" s="101"/>
      <c r="GD209" s="101"/>
      <c r="GE209" s="101"/>
      <c r="GF209" s="101"/>
      <c r="GG209" s="101"/>
      <c r="GH209" s="101"/>
      <c r="GI209" s="101"/>
      <c r="GJ209" s="101"/>
      <c r="GK209" s="101"/>
      <c r="GL209" s="101"/>
      <c r="GM209" s="101"/>
      <c r="GN209" s="101"/>
      <c r="GO209" s="101"/>
      <c r="GP209" s="101"/>
      <c r="GQ209" s="101"/>
      <c r="GR209" s="101"/>
      <c r="GS209" s="101"/>
      <c r="GT209" s="101"/>
      <c r="GU209" s="101"/>
      <c r="GV209" s="101"/>
      <c r="GW209" s="101"/>
      <c r="GX209" s="101"/>
      <c r="GY209" s="101"/>
      <c r="GZ209" s="101"/>
      <c r="HA209" s="101"/>
      <c r="HB209" s="101"/>
      <c r="HC209" s="101"/>
      <c r="HD209" s="101"/>
      <c r="HE209" s="101"/>
      <c r="HF209" s="101"/>
      <c r="HG209" s="101"/>
      <c r="HH209" s="101"/>
      <c r="HI209" s="101"/>
      <c r="HJ209" s="101"/>
      <c r="HK209" s="101"/>
      <c r="HL209" s="101"/>
      <c r="HM209" s="101"/>
      <c r="HN209" s="101"/>
      <c r="HO209" s="101"/>
      <c r="HP209" s="101"/>
      <c r="HQ209" s="101"/>
      <c r="HR209" s="101"/>
      <c r="HS209" s="101"/>
      <c r="HT209" s="101"/>
      <c r="HU209" s="101"/>
      <c r="HV209" s="101"/>
      <c r="HW209" s="101"/>
      <c r="HX209" s="101"/>
      <c r="HY209" s="101"/>
      <c r="HZ209" s="101"/>
      <c r="IA209" s="101"/>
      <c r="IB209" s="101"/>
      <c r="IC209" s="101"/>
      <c r="ID209" s="101"/>
      <c r="IE209" s="101"/>
      <c r="IF209" s="101"/>
      <c r="IG209" s="101"/>
      <c r="IH209" s="101"/>
      <c r="II209" s="101"/>
      <c r="IJ209" s="101"/>
      <c r="IK209" s="101"/>
      <c r="IL209" s="101"/>
      <c r="IM209" s="101"/>
      <c r="IN209" s="101"/>
      <c r="IO209" s="101"/>
      <c r="IP209" s="101"/>
      <c r="IQ209" s="101"/>
      <c r="IR209" s="101"/>
      <c r="IS209" s="101"/>
      <c r="IT209" s="101"/>
      <c r="IU209" s="101"/>
      <c r="IV209" s="101"/>
    </row>
    <row r="210" spans="1:256" s="109" customFormat="1" ht="25.5" customHeight="1">
      <c r="A210" s="202" t="s">
        <v>449</v>
      </c>
      <c r="B210" s="93" t="s">
        <v>224</v>
      </c>
      <c r="C210" s="66">
        <f t="shared" si="56"/>
        <v>0</v>
      </c>
      <c r="D210" s="86">
        <f t="shared" ref="D210:O210" si="68">SUM(D211)</f>
        <v>0</v>
      </c>
      <c r="E210" s="86">
        <f t="shared" si="68"/>
        <v>0</v>
      </c>
      <c r="F210" s="86">
        <f t="shared" si="68"/>
        <v>0</v>
      </c>
      <c r="G210" s="86">
        <f t="shared" si="68"/>
        <v>0</v>
      </c>
      <c r="H210" s="86">
        <f t="shared" si="68"/>
        <v>0</v>
      </c>
      <c r="I210" s="86">
        <f t="shared" si="68"/>
        <v>0</v>
      </c>
      <c r="J210" s="86">
        <f t="shared" si="68"/>
        <v>0</v>
      </c>
      <c r="K210" s="86">
        <f t="shared" si="68"/>
        <v>0</v>
      </c>
      <c r="L210" s="86">
        <f t="shared" si="68"/>
        <v>0</v>
      </c>
      <c r="M210" s="86">
        <f t="shared" si="68"/>
        <v>0</v>
      </c>
      <c r="N210" s="86">
        <f t="shared" si="68"/>
        <v>0</v>
      </c>
      <c r="O210" s="182">
        <f t="shared" si="68"/>
        <v>0</v>
      </c>
      <c r="P210" s="16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01"/>
      <c r="EM210" s="101"/>
      <c r="EN210" s="101"/>
      <c r="EO210" s="101"/>
      <c r="EP210" s="101"/>
      <c r="EQ210" s="101"/>
      <c r="ER210" s="101"/>
      <c r="ES210" s="101"/>
      <c r="ET210" s="101"/>
      <c r="EU210" s="101"/>
      <c r="EV210" s="101"/>
      <c r="EW210" s="101"/>
      <c r="EX210" s="101"/>
      <c r="EY210" s="101"/>
      <c r="EZ210" s="101"/>
      <c r="FA210" s="101"/>
      <c r="FB210" s="101"/>
      <c r="FC210" s="101"/>
      <c r="FD210" s="101"/>
      <c r="FE210" s="101"/>
      <c r="FF210" s="101"/>
      <c r="FG210" s="101"/>
      <c r="FH210" s="101"/>
      <c r="FI210" s="101"/>
      <c r="FJ210" s="101"/>
      <c r="FK210" s="101"/>
      <c r="FL210" s="101"/>
      <c r="FM210" s="101"/>
      <c r="FN210" s="101"/>
      <c r="FO210" s="101"/>
      <c r="FP210" s="101"/>
      <c r="FQ210" s="101"/>
      <c r="FR210" s="101"/>
      <c r="FS210" s="101"/>
      <c r="FT210" s="101"/>
      <c r="FU210" s="101"/>
      <c r="FV210" s="101"/>
      <c r="FW210" s="101"/>
      <c r="FX210" s="101"/>
      <c r="FY210" s="101"/>
      <c r="FZ210" s="101"/>
      <c r="GA210" s="101"/>
      <c r="GB210" s="101"/>
      <c r="GC210" s="101"/>
      <c r="GD210" s="101"/>
      <c r="GE210" s="101"/>
      <c r="GF210" s="101"/>
      <c r="GG210" s="101"/>
      <c r="GH210" s="101"/>
      <c r="GI210" s="101"/>
      <c r="GJ210" s="101"/>
      <c r="GK210" s="101"/>
      <c r="GL210" s="101"/>
      <c r="GM210" s="101"/>
      <c r="GN210" s="101"/>
      <c r="GO210" s="101"/>
      <c r="GP210" s="101"/>
      <c r="GQ210" s="101"/>
      <c r="GR210" s="101"/>
      <c r="GS210" s="101"/>
      <c r="GT210" s="101"/>
      <c r="GU210" s="101"/>
      <c r="GV210" s="101"/>
      <c r="GW210" s="101"/>
      <c r="GX210" s="101"/>
      <c r="GY210" s="101"/>
      <c r="GZ210" s="101"/>
      <c r="HA210" s="101"/>
      <c r="HB210" s="101"/>
      <c r="HC210" s="101"/>
      <c r="HD210" s="101"/>
      <c r="HE210" s="101"/>
      <c r="HF210" s="101"/>
      <c r="HG210" s="101"/>
      <c r="HH210" s="101"/>
      <c r="HI210" s="101"/>
      <c r="HJ210" s="101"/>
      <c r="HK210" s="101"/>
      <c r="HL210" s="101"/>
      <c r="HM210" s="101"/>
      <c r="HN210" s="101"/>
      <c r="HO210" s="101"/>
      <c r="HP210" s="101"/>
      <c r="HQ210" s="101"/>
      <c r="HR210" s="101"/>
      <c r="HS210" s="101"/>
      <c r="HT210" s="101"/>
      <c r="HU210" s="101"/>
      <c r="HV210" s="101"/>
      <c r="HW210" s="101"/>
      <c r="HX210" s="101"/>
      <c r="HY210" s="101"/>
      <c r="HZ210" s="101"/>
      <c r="IA210" s="101"/>
      <c r="IB210" s="101"/>
      <c r="IC210" s="101"/>
      <c r="ID210" s="101"/>
      <c r="IE210" s="101"/>
      <c r="IF210" s="101"/>
      <c r="IG210" s="101"/>
      <c r="IH210" s="101"/>
      <c r="II210" s="101"/>
      <c r="IJ210" s="101"/>
      <c r="IK210" s="101"/>
      <c r="IL210" s="101"/>
      <c r="IM210" s="101"/>
      <c r="IN210" s="101"/>
      <c r="IO210" s="101"/>
      <c r="IP210" s="101"/>
      <c r="IQ210" s="101"/>
      <c r="IR210" s="101"/>
      <c r="IS210" s="101"/>
      <c r="IT210" s="101"/>
      <c r="IU210" s="101"/>
      <c r="IV210" s="101"/>
    </row>
    <row r="211" spans="1:256" s="87" customFormat="1" ht="25.5" customHeight="1">
      <c r="A211" s="176" t="s">
        <v>450</v>
      </c>
      <c r="B211" s="68" t="s">
        <v>225</v>
      </c>
      <c r="C211" s="95">
        <f t="shared" si="56"/>
        <v>0</v>
      </c>
      <c r="D211" s="87">
        <v>0</v>
      </c>
      <c r="E211" s="87">
        <v>0</v>
      </c>
      <c r="F211" s="87">
        <v>0</v>
      </c>
      <c r="G211" s="87">
        <v>0</v>
      </c>
      <c r="H211" s="87">
        <v>0</v>
      </c>
      <c r="I211" s="87">
        <v>0</v>
      </c>
      <c r="J211" s="87">
        <v>0</v>
      </c>
      <c r="K211" s="87">
        <v>0</v>
      </c>
      <c r="L211" s="87">
        <v>0</v>
      </c>
      <c r="M211" s="87">
        <v>0</v>
      </c>
      <c r="N211" s="87">
        <v>0</v>
      </c>
      <c r="O211" s="178">
        <v>0</v>
      </c>
      <c r="P211" s="158"/>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4"/>
      <c r="CM211" s="94"/>
      <c r="CN211" s="94"/>
      <c r="CO211" s="94"/>
      <c r="CP211" s="94"/>
      <c r="CQ211" s="94"/>
      <c r="CR211" s="94"/>
      <c r="CS211" s="94"/>
      <c r="CT211" s="94"/>
      <c r="CU211" s="94"/>
      <c r="CV211" s="94"/>
      <c r="CW211" s="94"/>
      <c r="CX211" s="94"/>
      <c r="CY211" s="94"/>
      <c r="CZ211" s="94"/>
      <c r="DA211" s="94"/>
      <c r="DB211" s="94"/>
      <c r="DC211" s="94"/>
      <c r="DD211" s="94"/>
      <c r="DE211" s="94"/>
      <c r="DF211" s="94"/>
      <c r="DG211" s="94"/>
      <c r="DH211" s="94"/>
      <c r="DI211" s="94"/>
      <c r="DJ211" s="94"/>
      <c r="DK211" s="94"/>
      <c r="DL211" s="94"/>
      <c r="DM211" s="94"/>
      <c r="DN211" s="94"/>
      <c r="DO211" s="94"/>
      <c r="DP211" s="94"/>
      <c r="DQ211" s="94"/>
      <c r="DR211" s="94"/>
      <c r="DS211" s="94"/>
      <c r="DT211" s="94"/>
      <c r="DU211" s="94"/>
      <c r="DV211" s="94"/>
      <c r="DW211" s="94"/>
      <c r="DX211" s="94"/>
      <c r="DY211" s="94"/>
      <c r="DZ211" s="94"/>
      <c r="EA211" s="94"/>
      <c r="EB211" s="94"/>
      <c r="EC211" s="94"/>
      <c r="ED211" s="94"/>
      <c r="EE211" s="94"/>
      <c r="EF211" s="94"/>
      <c r="EG211" s="94"/>
      <c r="EH211" s="94"/>
      <c r="EI211" s="94"/>
      <c r="EJ211" s="94"/>
      <c r="EK211" s="94"/>
      <c r="EL211" s="94"/>
      <c r="EM211" s="94"/>
      <c r="EN211" s="94"/>
      <c r="EO211" s="94"/>
      <c r="EP211" s="94"/>
      <c r="EQ211" s="94"/>
      <c r="ER211" s="94"/>
      <c r="ES211" s="94"/>
      <c r="ET211" s="94"/>
      <c r="EU211" s="94"/>
      <c r="EV211" s="94"/>
      <c r="EW211" s="94"/>
      <c r="EX211" s="94"/>
      <c r="EY211" s="94"/>
      <c r="EZ211" s="94"/>
      <c r="FA211" s="94"/>
      <c r="FB211" s="94"/>
      <c r="FC211" s="94"/>
      <c r="FD211" s="94"/>
      <c r="FE211" s="94"/>
      <c r="FF211" s="94"/>
      <c r="FG211" s="94"/>
      <c r="FH211" s="94"/>
      <c r="FI211" s="94"/>
      <c r="FJ211" s="94"/>
      <c r="FK211" s="94"/>
      <c r="FL211" s="94"/>
      <c r="FM211" s="94"/>
      <c r="FN211" s="94"/>
      <c r="FO211" s="94"/>
      <c r="FP211" s="94"/>
      <c r="FQ211" s="94"/>
      <c r="FR211" s="94"/>
      <c r="FS211" s="94"/>
      <c r="FT211" s="94"/>
      <c r="FU211" s="94"/>
      <c r="FV211" s="94"/>
      <c r="FW211" s="94"/>
      <c r="FX211" s="94"/>
      <c r="FY211" s="94"/>
      <c r="FZ211" s="94"/>
      <c r="GA211" s="94"/>
      <c r="GB211" s="94"/>
      <c r="GC211" s="94"/>
      <c r="GD211" s="94"/>
      <c r="GE211" s="94"/>
      <c r="GF211" s="94"/>
      <c r="GG211" s="94"/>
      <c r="GH211" s="94"/>
      <c r="GI211" s="94"/>
      <c r="GJ211" s="94"/>
      <c r="GK211" s="94"/>
      <c r="GL211" s="94"/>
      <c r="GM211" s="94"/>
      <c r="GN211" s="94"/>
      <c r="GO211" s="94"/>
      <c r="GP211" s="94"/>
      <c r="GQ211" s="94"/>
      <c r="GR211" s="94"/>
      <c r="GS211" s="94"/>
      <c r="GT211" s="94"/>
      <c r="GU211" s="94"/>
      <c r="GV211" s="94"/>
      <c r="GW211" s="94"/>
      <c r="GX211" s="94"/>
      <c r="GY211" s="94"/>
      <c r="GZ211" s="94"/>
      <c r="HA211" s="94"/>
      <c r="HB211" s="94"/>
      <c r="HC211" s="94"/>
      <c r="HD211" s="94"/>
      <c r="HE211" s="94"/>
      <c r="HF211" s="94"/>
      <c r="HG211" s="94"/>
      <c r="HH211" s="94"/>
      <c r="HI211" s="94"/>
      <c r="HJ211" s="94"/>
      <c r="HK211" s="94"/>
      <c r="HL211" s="94"/>
      <c r="HM211" s="94"/>
      <c r="HN211" s="94"/>
      <c r="HO211" s="94"/>
      <c r="HP211" s="94"/>
      <c r="HQ211" s="94"/>
      <c r="HR211" s="94"/>
      <c r="HS211" s="94"/>
      <c r="HT211" s="94"/>
      <c r="HU211" s="94"/>
      <c r="HV211" s="94"/>
      <c r="HW211" s="94"/>
      <c r="HX211" s="94"/>
      <c r="HY211" s="94"/>
      <c r="HZ211" s="94"/>
      <c r="IA211" s="94"/>
      <c r="IB211" s="94"/>
      <c r="IC211" s="94"/>
      <c r="ID211" s="94"/>
      <c r="IE211" s="94"/>
      <c r="IF211" s="94"/>
      <c r="IG211" s="94"/>
      <c r="IH211" s="94"/>
      <c r="II211" s="94"/>
      <c r="IJ211" s="94"/>
      <c r="IK211" s="94"/>
      <c r="IL211" s="94"/>
      <c r="IM211" s="94"/>
      <c r="IN211" s="94"/>
      <c r="IO211" s="94"/>
      <c r="IP211" s="94"/>
      <c r="IQ211" s="94"/>
      <c r="IR211" s="94"/>
      <c r="IS211" s="94"/>
      <c r="IT211" s="94"/>
      <c r="IU211" s="94"/>
      <c r="IV211" s="94"/>
    </row>
    <row r="212" spans="1:256" s="109" customFormat="1" ht="25.5" customHeight="1">
      <c r="A212" s="202" t="s">
        <v>451</v>
      </c>
      <c r="B212" s="96" t="s">
        <v>86</v>
      </c>
      <c r="C212" s="66">
        <f t="shared" si="56"/>
        <v>28495301.679999992</v>
      </c>
      <c r="D212" s="86">
        <f>SUM(D213)</f>
        <v>3571989.0523388768</v>
      </c>
      <c r="E212" s="86">
        <f t="shared" ref="E212:BP212" si="69">SUM(E213)</f>
        <v>2898581.420899618</v>
      </c>
      <c r="F212" s="86">
        <f t="shared" si="69"/>
        <v>2364615.2945074392</v>
      </c>
      <c r="G212" s="86">
        <f t="shared" si="69"/>
        <v>1968725.320014731</v>
      </c>
      <c r="H212" s="86">
        <f t="shared" si="69"/>
        <v>2166983.039353881</v>
      </c>
      <c r="I212" s="86">
        <f t="shared" si="69"/>
        <v>1604553.3924230544</v>
      </c>
      <c r="J212" s="86">
        <f t="shared" si="69"/>
        <v>2400038.801715597</v>
      </c>
      <c r="K212" s="86">
        <f t="shared" si="69"/>
        <v>2195874.0400669286</v>
      </c>
      <c r="L212" s="86">
        <f t="shared" si="69"/>
        <v>2048145.3163188775</v>
      </c>
      <c r="M212" s="86">
        <f t="shared" si="69"/>
        <v>2418689.5587496604</v>
      </c>
      <c r="N212" s="86">
        <f t="shared" si="69"/>
        <v>2270822.3682414806</v>
      </c>
      <c r="O212" s="182">
        <f t="shared" si="69"/>
        <v>2586284.0753698517</v>
      </c>
      <c r="P212" s="164">
        <f t="shared" si="69"/>
        <v>2586284.0753698517</v>
      </c>
      <c r="Q212" s="120">
        <f t="shared" si="69"/>
        <v>0</v>
      </c>
      <c r="R212" s="120">
        <f t="shared" si="69"/>
        <v>0</v>
      </c>
      <c r="S212" s="120">
        <f t="shared" si="69"/>
        <v>0</v>
      </c>
      <c r="T212" s="120">
        <f t="shared" si="69"/>
        <v>0</v>
      </c>
      <c r="U212" s="120">
        <f t="shared" si="69"/>
        <v>0</v>
      </c>
      <c r="V212" s="120">
        <f t="shared" si="69"/>
        <v>0</v>
      </c>
      <c r="W212" s="120">
        <f t="shared" si="69"/>
        <v>0</v>
      </c>
      <c r="X212" s="120">
        <f t="shared" si="69"/>
        <v>0</v>
      </c>
      <c r="Y212" s="120">
        <f t="shared" si="69"/>
        <v>0</v>
      </c>
      <c r="Z212" s="120">
        <f t="shared" si="69"/>
        <v>0</v>
      </c>
      <c r="AA212" s="120">
        <f t="shared" si="69"/>
        <v>0</v>
      </c>
      <c r="AB212" s="120">
        <f t="shared" si="69"/>
        <v>0</v>
      </c>
      <c r="AC212" s="120">
        <f t="shared" si="69"/>
        <v>0</v>
      </c>
      <c r="AD212" s="120">
        <f t="shared" si="69"/>
        <v>0</v>
      </c>
      <c r="AE212" s="120">
        <f t="shared" si="69"/>
        <v>0</v>
      </c>
      <c r="AF212" s="120">
        <f t="shared" si="69"/>
        <v>0</v>
      </c>
      <c r="AG212" s="120">
        <f t="shared" si="69"/>
        <v>0</v>
      </c>
      <c r="AH212" s="120">
        <f t="shared" si="69"/>
        <v>0</v>
      </c>
      <c r="AI212" s="120">
        <f t="shared" si="69"/>
        <v>0</v>
      </c>
      <c r="AJ212" s="120">
        <f t="shared" si="69"/>
        <v>0</v>
      </c>
      <c r="AK212" s="120">
        <f t="shared" si="69"/>
        <v>0</v>
      </c>
      <c r="AL212" s="120">
        <f t="shared" si="69"/>
        <v>0</v>
      </c>
      <c r="AM212" s="120">
        <f t="shared" si="69"/>
        <v>0</v>
      </c>
      <c r="AN212" s="120">
        <f t="shared" si="69"/>
        <v>0</v>
      </c>
      <c r="AO212" s="120">
        <f t="shared" si="69"/>
        <v>0</v>
      </c>
      <c r="AP212" s="120">
        <f t="shared" si="69"/>
        <v>0</v>
      </c>
      <c r="AQ212" s="120">
        <f t="shared" si="69"/>
        <v>0</v>
      </c>
      <c r="AR212" s="120">
        <f t="shared" si="69"/>
        <v>0</v>
      </c>
      <c r="AS212" s="120">
        <f t="shared" si="69"/>
        <v>0</v>
      </c>
      <c r="AT212" s="120">
        <f t="shared" si="69"/>
        <v>0</v>
      </c>
      <c r="AU212" s="120">
        <f t="shared" si="69"/>
        <v>0</v>
      </c>
      <c r="AV212" s="120">
        <f t="shared" si="69"/>
        <v>0</v>
      </c>
      <c r="AW212" s="120">
        <f t="shared" si="69"/>
        <v>0</v>
      </c>
      <c r="AX212" s="120">
        <f t="shared" si="69"/>
        <v>0</v>
      </c>
      <c r="AY212" s="120">
        <f t="shared" si="69"/>
        <v>0</v>
      </c>
      <c r="AZ212" s="120">
        <f t="shared" si="69"/>
        <v>0</v>
      </c>
      <c r="BA212" s="120">
        <f t="shared" si="69"/>
        <v>0</v>
      </c>
      <c r="BB212" s="120">
        <f t="shared" si="69"/>
        <v>0</v>
      </c>
      <c r="BC212" s="120">
        <f t="shared" si="69"/>
        <v>0</v>
      </c>
      <c r="BD212" s="120">
        <f t="shared" si="69"/>
        <v>0</v>
      </c>
      <c r="BE212" s="120">
        <f t="shared" si="69"/>
        <v>0</v>
      </c>
      <c r="BF212" s="120">
        <f t="shared" si="69"/>
        <v>0</v>
      </c>
      <c r="BG212" s="120">
        <f t="shared" si="69"/>
        <v>0</v>
      </c>
      <c r="BH212" s="120">
        <f t="shared" si="69"/>
        <v>0</v>
      </c>
      <c r="BI212" s="120">
        <f t="shared" si="69"/>
        <v>0</v>
      </c>
      <c r="BJ212" s="120">
        <f t="shared" si="69"/>
        <v>0</v>
      </c>
      <c r="BK212" s="120">
        <f t="shared" si="69"/>
        <v>0</v>
      </c>
      <c r="BL212" s="120">
        <f t="shared" si="69"/>
        <v>0</v>
      </c>
      <c r="BM212" s="120">
        <f t="shared" si="69"/>
        <v>0</v>
      </c>
      <c r="BN212" s="120">
        <f t="shared" si="69"/>
        <v>0</v>
      </c>
      <c r="BO212" s="120">
        <f t="shared" si="69"/>
        <v>0</v>
      </c>
      <c r="BP212" s="120">
        <f t="shared" si="69"/>
        <v>0</v>
      </c>
      <c r="BQ212" s="120">
        <f t="shared" ref="BQ212:EB212" si="70">SUM(BQ213)</f>
        <v>0</v>
      </c>
      <c r="BR212" s="120">
        <f t="shared" si="70"/>
        <v>0</v>
      </c>
      <c r="BS212" s="120">
        <f t="shared" si="70"/>
        <v>0</v>
      </c>
      <c r="BT212" s="120">
        <f t="shared" si="70"/>
        <v>0</v>
      </c>
      <c r="BU212" s="120">
        <f t="shared" si="70"/>
        <v>0</v>
      </c>
      <c r="BV212" s="120">
        <f t="shared" si="70"/>
        <v>0</v>
      </c>
      <c r="BW212" s="120">
        <f t="shared" si="70"/>
        <v>0</v>
      </c>
      <c r="BX212" s="120">
        <f t="shared" si="70"/>
        <v>0</v>
      </c>
      <c r="BY212" s="120">
        <f t="shared" si="70"/>
        <v>0</v>
      </c>
      <c r="BZ212" s="120">
        <f t="shared" si="70"/>
        <v>0</v>
      </c>
      <c r="CA212" s="120">
        <f t="shared" si="70"/>
        <v>0</v>
      </c>
      <c r="CB212" s="120">
        <f t="shared" si="70"/>
        <v>0</v>
      </c>
      <c r="CC212" s="120">
        <f t="shared" si="70"/>
        <v>0</v>
      </c>
      <c r="CD212" s="120">
        <f t="shared" si="70"/>
        <v>0</v>
      </c>
      <c r="CE212" s="120">
        <f t="shared" si="70"/>
        <v>0</v>
      </c>
      <c r="CF212" s="120">
        <f t="shared" si="70"/>
        <v>0</v>
      </c>
      <c r="CG212" s="120">
        <f t="shared" si="70"/>
        <v>0</v>
      </c>
      <c r="CH212" s="120">
        <f t="shared" si="70"/>
        <v>0</v>
      </c>
      <c r="CI212" s="120">
        <f t="shared" si="70"/>
        <v>0</v>
      </c>
      <c r="CJ212" s="120">
        <f t="shared" si="70"/>
        <v>0</v>
      </c>
      <c r="CK212" s="120">
        <f t="shared" si="70"/>
        <v>0</v>
      </c>
      <c r="CL212" s="120">
        <f t="shared" si="70"/>
        <v>0</v>
      </c>
      <c r="CM212" s="120">
        <f t="shared" si="70"/>
        <v>0</v>
      </c>
      <c r="CN212" s="120">
        <f t="shared" si="70"/>
        <v>0</v>
      </c>
      <c r="CO212" s="120">
        <f t="shared" si="70"/>
        <v>0</v>
      </c>
      <c r="CP212" s="120">
        <f t="shared" si="70"/>
        <v>0</v>
      </c>
      <c r="CQ212" s="120">
        <f t="shared" si="70"/>
        <v>0</v>
      </c>
      <c r="CR212" s="120">
        <f t="shared" si="70"/>
        <v>0</v>
      </c>
      <c r="CS212" s="120">
        <f t="shared" si="70"/>
        <v>0</v>
      </c>
      <c r="CT212" s="120">
        <f t="shared" si="70"/>
        <v>0</v>
      </c>
      <c r="CU212" s="120">
        <f t="shared" si="70"/>
        <v>0</v>
      </c>
      <c r="CV212" s="120">
        <f t="shared" si="70"/>
        <v>0</v>
      </c>
      <c r="CW212" s="120">
        <f t="shared" si="70"/>
        <v>0</v>
      </c>
      <c r="CX212" s="120">
        <f t="shared" si="70"/>
        <v>0</v>
      </c>
      <c r="CY212" s="120">
        <f t="shared" si="70"/>
        <v>0</v>
      </c>
      <c r="CZ212" s="120">
        <f t="shared" si="70"/>
        <v>0</v>
      </c>
      <c r="DA212" s="120">
        <f t="shared" si="70"/>
        <v>0</v>
      </c>
      <c r="DB212" s="120">
        <f t="shared" si="70"/>
        <v>0</v>
      </c>
      <c r="DC212" s="120">
        <f t="shared" si="70"/>
        <v>0</v>
      </c>
      <c r="DD212" s="120">
        <f t="shared" si="70"/>
        <v>0</v>
      </c>
      <c r="DE212" s="120">
        <f t="shared" si="70"/>
        <v>0</v>
      </c>
      <c r="DF212" s="120">
        <f t="shared" si="70"/>
        <v>0</v>
      </c>
      <c r="DG212" s="120">
        <f t="shared" si="70"/>
        <v>0</v>
      </c>
      <c r="DH212" s="120">
        <f t="shared" si="70"/>
        <v>0</v>
      </c>
      <c r="DI212" s="120">
        <f t="shared" si="70"/>
        <v>0</v>
      </c>
      <c r="DJ212" s="120">
        <f t="shared" si="70"/>
        <v>0</v>
      </c>
      <c r="DK212" s="120">
        <f t="shared" si="70"/>
        <v>0</v>
      </c>
      <c r="DL212" s="120">
        <f t="shared" si="70"/>
        <v>0</v>
      </c>
      <c r="DM212" s="120">
        <f t="shared" si="70"/>
        <v>0</v>
      </c>
      <c r="DN212" s="120">
        <f t="shared" si="70"/>
        <v>0</v>
      </c>
      <c r="DO212" s="120">
        <f t="shared" si="70"/>
        <v>0</v>
      </c>
      <c r="DP212" s="120">
        <f t="shared" si="70"/>
        <v>0</v>
      </c>
      <c r="DQ212" s="120">
        <f t="shared" si="70"/>
        <v>0</v>
      </c>
      <c r="DR212" s="120">
        <f t="shared" si="70"/>
        <v>0</v>
      </c>
      <c r="DS212" s="120">
        <f t="shared" si="70"/>
        <v>0</v>
      </c>
      <c r="DT212" s="120">
        <f t="shared" si="70"/>
        <v>0</v>
      </c>
      <c r="DU212" s="120">
        <f t="shared" si="70"/>
        <v>0</v>
      </c>
      <c r="DV212" s="120">
        <f t="shared" si="70"/>
        <v>0</v>
      </c>
      <c r="DW212" s="120">
        <f t="shared" si="70"/>
        <v>0</v>
      </c>
      <c r="DX212" s="120">
        <f t="shared" si="70"/>
        <v>0</v>
      </c>
      <c r="DY212" s="120">
        <f t="shared" si="70"/>
        <v>0</v>
      </c>
      <c r="DZ212" s="120">
        <f t="shared" si="70"/>
        <v>0</v>
      </c>
      <c r="EA212" s="120">
        <f t="shared" si="70"/>
        <v>0</v>
      </c>
      <c r="EB212" s="120">
        <f t="shared" si="70"/>
        <v>0</v>
      </c>
      <c r="EC212" s="120">
        <f t="shared" ref="EC212:GN212" si="71">SUM(EC213)</f>
        <v>0</v>
      </c>
      <c r="ED212" s="120">
        <f t="shared" si="71"/>
        <v>0</v>
      </c>
      <c r="EE212" s="120">
        <f t="shared" si="71"/>
        <v>0</v>
      </c>
      <c r="EF212" s="120">
        <f t="shared" si="71"/>
        <v>0</v>
      </c>
      <c r="EG212" s="120">
        <f t="shared" si="71"/>
        <v>0</v>
      </c>
      <c r="EH212" s="120">
        <f t="shared" si="71"/>
        <v>0</v>
      </c>
      <c r="EI212" s="120">
        <f t="shared" si="71"/>
        <v>0</v>
      </c>
      <c r="EJ212" s="120">
        <f t="shared" si="71"/>
        <v>0</v>
      </c>
      <c r="EK212" s="120">
        <f t="shared" si="71"/>
        <v>0</v>
      </c>
      <c r="EL212" s="120">
        <f t="shared" si="71"/>
        <v>0</v>
      </c>
      <c r="EM212" s="120">
        <f t="shared" si="71"/>
        <v>0</v>
      </c>
      <c r="EN212" s="120">
        <f t="shared" si="71"/>
        <v>0</v>
      </c>
      <c r="EO212" s="120">
        <f t="shared" si="71"/>
        <v>0</v>
      </c>
      <c r="EP212" s="120">
        <f t="shared" si="71"/>
        <v>0</v>
      </c>
      <c r="EQ212" s="120">
        <f t="shared" si="71"/>
        <v>0</v>
      </c>
      <c r="ER212" s="120">
        <f t="shared" si="71"/>
        <v>0</v>
      </c>
      <c r="ES212" s="120">
        <f t="shared" si="71"/>
        <v>0</v>
      </c>
      <c r="ET212" s="120">
        <f t="shared" si="71"/>
        <v>0</v>
      </c>
      <c r="EU212" s="120">
        <f t="shared" si="71"/>
        <v>0</v>
      </c>
      <c r="EV212" s="120">
        <f t="shared" si="71"/>
        <v>0</v>
      </c>
      <c r="EW212" s="120">
        <f t="shared" si="71"/>
        <v>0</v>
      </c>
      <c r="EX212" s="120">
        <f t="shared" si="71"/>
        <v>0</v>
      </c>
      <c r="EY212" s="120">
        <f t="shared" si="71"/>
        <v>0</v>
      </c>
      <c r="EZ212" s="120">
        <f t="shared" si="71"/>
        <v>0</v>
      </c>
      <c r="FA212" s="120">
        <f t="shared" si="71"/>
        <v>0</v>
      </c>
      <c r="FB212" s="120">
        <f t="shared" si="71"/>
        <v>0</v>
      </c>
      <c r="FC212" s="120">
        <f t="shared" si="71"/>
        <v>0</v>
      </c>
      <c r="FD212" s="120">
        <f t="shared" si="71"/>
        <v>0</v>
      </c>
      <c r="FE212" s="120">
        <f t="shared" si="71"/>
        <v>0</v>
      </c>
      <c r="FF212" s="120">
        <f t="shared" si="71"/>
        <v>0</v>
      </c>
      <c r="FG212" s="120">
        <f t="shared" si="71"/>
        <v>0</v>
      </c>
      <c r="FH212" s="120">
        <f t="shared" si="71"/>
        <v>0</v>
      </c>
      <c r="FI212" s="120">
        <f t="shared" si="71"/>
        <v>0</v>
      </c>
      <c r="FJ212" s="120">
        <f t="shared" si="71"/>
        <v>0</v>
      </c>
      <c r="FK212" s="120">
        <f t="shared" si="71"/>
        <v>0</v>
      </c>
      <c r="FL212" s="120">
        <f t="shared" si="71"/>
        <v>0</v>
      </c>
      <c r="FM212" s="120">
        <f t="shared" si="71"/>
        <v>0</v>
      </c>
      <c r="FN212" s="120">
        <f t="shared" si="71"/>
        <v>0</v>
      </c>
      <c r="FO212" s="120">
        <f t="shared" si="71"/>
        <v>0</v>
      </c>
      <c r="FP212" s="120">
        <f t="shared" si="71"/>
        <v>0</v>
      </c>
      <c r="FQ212" s="120">
        <f t="shared" si="71"/>
        <v>0</v>
      </c>
      <c r="FR212" s="120">
        <f t="shared" si="71"/>
        <v>0</v>
      </c>
      <c r="FS212" s="120">
        <f t="shared" si="71"/>
        <v>0</v>
      </c>
      <c r="FT212" s="120">
        <f t="shared" si="71"/>
        <v>0</v>
      </c>
      <c r="FU212" s="120">
        <f t="shared" si="71"/>
        <v>0</v>
      </c>
      <c r="FV212" s="120">
        <f t="shared" si="71"/>
        <v>0</v>
      </c>
      <c r="FW212" s="120">
        <f t="shared" si="71"/>
        <v>0</v>
      </c>
      <c r="FX212" s="120">
        <f t="shared" si="71"/>
        <v>0</v>
      </c>
      <c r="FY212" s="120">
        <f t="shared" si="71"/>
        <v>0</v>
      </c>
      <c r="FZ212" s="120">
        <f t="shared" si="71"/>
        <v>0</v>
      </c>
      <c r="GA212" s="120">
        <f t="shared" si="71"/>
        <v>0</v>
      </c>
      <c r="GB212" s="120">
        <f t="shared" si="71"/>
        <v>0</v>
      </c>
      <c r="GC212" s="120">
        <f t="shared" si="71"/>
        <v>0</v>
      </c>
      <c r="GD212" s="120">
        <f t="shared" si="71"/>
        <v>0</v>
      </c>
      <c r="GE212" s="120">
        <f t="shared" si="71"/>
        <v>0</v>
      </c>
      <c r="GF212" s="120">
        <f t="shared" si="71"/>
        <v>0</v>
      </c>
      <c r="GG212" s="120">
        <f t="shared" si="71"/>
        <v>0</v>
      </c>
      <c r="GH212" s="120">
        <f t="shared" si="71"/>
        <v>0</v>
      </c>
      <c r="GI212" s="120">
        <f t="shared" si="71"/>
        <v>0</v>
      </c>
      <c r="GJ212" s="120">
        <f t="shared" si="71"/>
        <v>0</v>
      </c>
      <c r="GK212" s="120">
        <f t="shared" si="71"/>
        <v>0</v>
      </c>
      <c r="GL212" s="120">
        <f t="shared" si="71"/>
        <v>0</v>
      </c>
      <c r="GM212" s="120">
        <f t="shared" si="71"/>
        <v>0</v>
      </c>
      <c r="GN212" s="120">
        <f t="shared" si="71"/>
        <v>0</v>
      </c>
      <c r="GO212" s="120">
        <f t="shared" ref="GO212:IV212" si="72">SUM(GO213)</f>
        <v>0</v>
      </c>
      <c r="GP212" s="120">
        <f t="shared" si="72"/>
        <v>0</v>
      </c>
      <c r="GQ212" s="120">
        <f t="shared" si="72"/>
        <v>0</v>
      </c>
      <c r="GR212" s="120">
        <f t="shared" si="72"/>
        <v>0</v>
      </c>
      <c r="GS212" s="120">
        <f t="shared" si="72"/>
        <v>0</v>
      </c>
      <c r="GT212" s="120">
        <f t="shared" si="72"/>
        <v>0</v>
      </c>
      <c r="GU212" s="120">
        <f t="shared" si="72"/>
        <v>0</v>
      </c>
      <c r="GV212" s="120">
        <f t="shared" si="72"/>
        <v>0</v>
      </c>
      <c r="GW212" s="120">
        <f t="shared" si="72"/>
        <v>0</v>
      </c>
      <c r="GX212" s="120">
        <f t="shared" si="72"/>
        <v>0</v>
      </c>
      <c r="GY212" s="120">
        <f t="shared" si="72"/>
        <v>0</v>
      </c>
      <c r="GZ212" s="120">
        <f t="shared" si="72"/>
        <v>0</v>
      </c>
      <c r="HA212" s="120">
        <f t="shared" si="72"/>
        <v>0</v>
      </c>
      <c r="HB212" s="120">
        <f t="shared" si="72"/>
        <v>0</v>
      </c>
      <c r="HC212" s="120">
        <f t="shared" si="72"/>
        <v>0</v>
      </c>
      <c r="HD212" s="120">
        <f t="shared" si="72"/>
        <v>0</v>
      </c>
      <c r="HE212" s="120">
        <f t="shared" si="72"/>
        <v>0</v>
      </c>
      <c r="HF212" s="120">
        <f t="shared" si="72"/>
        <v>0</v>
      </c>
      <c r="HG212" s="120">
        <f t="shared" si="72"/>
        <v>0</v>
      </c>
      <c r="HH212" s="120">
        <f t="shared" si="72"/>
        <v>0</v>
      </c>
      <c r="HI212" s="120">
        <f t="shared" si="72"/>
        <v>0</v>
      </c>
      <c r="HJ212" s="120">
        <f t="shared" si="72"/>
        <v>0</v>
      </c>
      <c r="HK212" s="120">
        <f t="shared" si="72"/>
        <v>0</v>
      </c>
      <c r="HL212" s="120">
        <f t="shared" si="72"/>
        <v>0</v>
      </c>
      <c r="HM212" s="120">
        <f t="shared" si="72"/>
        <v>0</v>
      </c>
      <c r="HN212" s="120">
        <f t="shared" si="72"/>
        <v>0</v>
      </c>
      <c r="HO212" s="120">
        <f t="shared" si="72"/>
        <v>0</v>
      </c>
      <c r="HP212" s="120">
        <f t="shared" si="72"/>
        <v>0</v>
      </c>
      <c r="HQ212" s="120">
        <f t="shared" si="72"/>
        <v>0</v>
      </c>
      <c r="HR212" s="120">
        <f t="shared" si="72"/>
        <v>0</v>
      </c>
      <c r="HS212" s="120">
        <f t="shared" si="72"/>
        <v>0</v>
      </c>
      <c r="HT212" s="120">
        <f t="shared" si="72"/>
        <v>0</v>
      </c>
      <c r="HU212" s="120">
        <f t="shared" si="72"/>
        <v>0</v>
      </c>
      <c r="HV212" s="120">
        <f t="shared" si="72"/>
        <v>0</v>
      </c>
      <c r="HW212" s="120">
        <f t="shared" si="72"/>
        <v>0</v>
      </c>
      <c r="HX212" s="120">
        <f t="shared" si="72"/>
        <v>0</v>
      </c>
      <c r="HY212" s="120">
        <f t="shared" si="72"/>
        <v>0</v>
      </c>
      <c r="HZ212" s="120">
        <f t="shared" si="72"/>
        <v>0</v>
      </c>
      <c r="IA212" s="120">
        <f t="shared" si="72"/>
        <v>0</v>
      </c>
      <c r="IB212" s="120">
        <f t="shared" si="72"/>
        <v>0</v>
      </c>
      <c r="IC212" s="120">
        <f t="shared" si="72"/>
        <v>0</v>
      </c>
      <c r="ID212" s="120">
        <f t="shared" si="72"/>
        <v>0</v>
      </c>
      <c r="IE212" s="120">
        <f t="shared" si="72"/>
        <v>0</v>
      </c>
      <c r="IF212" s="120">
        <f t="shared" si="72"/>
        <v>0</v>
      </c>
      <c r="IG212" s="120">
        <f t="shared" si="72"/>
        <v>0</v>
      </c>
      <c r="IH212" s="120">
        <f t="shared" si="72"/>
        <v>0</v>
      </c>
      <c r="II212" s="120">
        <f t="shared" si="72"/>
        <v>0</v>
      </c>
      <c r="IJ212" s="120">
        <f t="shared" si="72"/>
        <v>0</v>
      </c>
      <c r="IK212" s="120">
        <f t="shared" si="72"/>
        <v>0</v>
      </c>
      <c r="IL212" s="120">
        <f t="shared" si="72"/>
        <v>0</v>
      </c>
      <c r="IM212" s="120">
        <f t="shared" si="72"/>
        <v>0</v>
      </c>
      <c r="IN212" s="120">
        <f t="shared" si="72"/>
        <v>0</v>
      </c>
      <c r="IO212" s="120">
        <f t="shared" si="72"/>
        <v>0</v>
      </c>
      <c r="IP212" s="120">
        <f t="shared" si="72"/>
        <v>0</v>
      </c>
      <c r="IQ212" s="120">
        <f t="shared" si="72"/>
        <v>0</v>
      </c>
      <c r="IR212" s="120">
        <f t="shared" si="72"/>
        <v>0</v>
      </c>
      <c r="IS212" s="120">
        <f t="shared" si="72"/>
        <v>0</v>
      </c>
      <c r="IT212" s="120">
        <f t="shared" si="72"/>
        <v>0</v>
      </c>
      <c r="IU212" s="120">
        <f t="shared" si="72"/>
        <v>0</v>
      </c>
      <c r="IV212" s="120">
        <f t="shared" si="72"/>
        <v>0</v>
      </c>
    </row>
    <row r="213" spans="1:256" s="87" customFormat="1" ht="25.5" customHeight="1">
      <c r="A213" s="176" t="s">
        <v>452</v>
      </c>
      <c r="B213" s="68" t="s">
        <v>87</v>
      </c>
      <c r="C213" s="95">
        <f t="shared" si="56"/>
        <v>28495301.679999992</v>
      </c>
      <c r="D213" s="87">
        <v>3571989.0523388768</v>
      </c>
      <c r="E213" s="87">
        <v>2898581.420899618</v>
      </c>
      <c r="F213" s="87">
        <v>2364615.2945074392</v>
      </c>
      <c r="G213" s="87">
        <v>1968725.320014731</v>
      </c>
      <c r="H213" s="87">
        <v>2166983.039353881</v>
      </c>
      <c r="I213" s="87">
        <v>1604553.3924230544</v>
      </c>
      <c r="J213" s="87">
        <v>2400038.801715597</v>
      </c>
      <c r="K213" s="87">
        <v>2195874.0400669286</v>
      </c>
      <c r="L213" s="87">
        <v>2048145.3163188775</v>
      </c>
      <c r="M213" s="87">
        <v>2418689.5587496604</v>
      </c>
      <c r="N213" s="87">
        <v>2270822.3682414806</v>
      </c>
      <c r="O213" s="178">
        <v>2586284.0753698517</v>
      </c>
      <c r="P213" s="158">
        <v>2586284.0753698517</v>
      </c>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row>
    <row r="214" spans="1:256" s="109" customFormat="1" ht="25.5" customHeight="1">
      <c r="A214" s="202" t="s">
        <v>453</v>
      </c>
      <c r="B214" s="96" t="s">
        <v>226</v>
      </c>
      <c r="C214" s="66">
        <f t="shared" si="56"/>
        <v>7634379.4699999997</v>
      </c>
      <c r="D214" s="86">
        <f t="shared" ref="D214:O214" si="73">SUM(D215)</f>
        <v>956997.05847931467</v>
      </c>
      <c r="E214" s="86">
        <f t="shared" si="73"/>
        <v>776579.61794351053</v>
      </c>
      <c r="F214" s="86">
        <f t="shared" si="73"/>
        <v>633520.94536714512</v>
      </c>
      <c r="G214" s="86">
        <f t="shared" si="73"/>
        <v>527455.23925225704</v>
      </c>
      <c r="H214" s="86">
        <f t="shared" si="73"/>
        <v>580571.87859474064</v>
      </c>
      <c r="I214" s="86">
        <f t="shared" si="73"/>
        <v>429887.34126058285</v>
      </c>
      <c r="J214" s="86">
        <f t="shared" si="73"/>
        <v>643011.50978447741</v>
      </c>
      <c r="K214" s="86">
        <f t="shared" si="73"/>
        <v>588312.27261437138</v>
      </c>
      <c r="L214" s="86">
        <f t="shared" si="73"/>
        <v>548733.21679749608</v>
      </c>
      <c r="M214" s="86">
        <f t="shared" si="73"/>
        <v>648008.36709800246</v>
      </c>
      <c r="N214" s="86">
        <f t="shared" si="73"/>
        <v>608392.21366402949</v>
      </c>
      <c r="O214" s="182">
        <f t="shared" si="73"/>
        <v>692909.80914407107</v>
      </c>
      <c r="P214" s="16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c r="CR214" s="101"/>
      <c r="CS214" s="101"/>
      <c r="CT214" s="101"/>
      <c r="CU214" s="101"/>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01"/>
      <c r="EM214" s="101"/>
      <c r="EN214" s="101"/>
      <c r="EO214" s="101"/>
      <c r="EP214" s="101"/>
      <c r="EQ214" s="101"/>
      <c r="ER214" s="101"/>
      <c r="ES214" s="101"/>
      <c r="ET214" s="101"/>
      <c r="EU214" s="101"/>
      <c r="EV214" s="101"/>
      <c r="EW214" s="101"/>
      <c r="EX214" s="101"/>
      <c r="EY214" s="101"/>
      <c r="EZ214" s="101"/>
      <c r="FA214" s="101"/>
      <c r="FB214" s="101"/>
      <c r="FC214" s="101"/>
      <c r="FD214" s="101"/>
      <c r="FE214" s="101"/>
      <c r="FF214" s="101"/>
      <c r="FG214" s="101"/>
      <c r="FH214" s="101"/>
      <c r="FI214" s="101"/>
      <c r="FJ214" s="101"/>
      <c r="FK214" s="101"/>
      <c r="FL214" s="101"/>
      <c r="FM214" s="101"/>
      <c r="FN214" s="101"/>
      <c r="FO214" s="101"/>
      <c r="FP214" s="101"/>
      <c r="FQ214" s="101"/>
      <c r="FR214" s="101"/>
      <c r="FS214" s="101"/>
      <c r="FT214" s="101"/>
      <c r="FU214" s="101"/>
      <c r="FV214" s="101"/>
      <c r="FW214" s="101"/>
      <c r="FX214" s="101"/>
      <c r="FY214" s="101"/>
      <c r="FZ214" s="101"/>
      <c r="GA214" s="101"/>
      <c r="GB214" s="101"/>
      <c r="GC214" s="101"/>
      <c r="GD214" s="101"/>
      <c r="GE214" s="101"/>
      <c r="GF214" s="101"/>
      <c r="GG214" s="101"/>
      <c r="GH214" s="101"/>
      <c r="GI214" s="101"/>
      <c r="GJ214" s="101"/>
      <c r="GK214" s="101"/>
      <c r="GL214" s="101"/>
      <c r="GM214" s="101"/>
      <c r="GN214" s="101"/>
      <c r="GO214" s="101"/>
      <c r="GP214" s="101"/>
      <c r="GQ214" s="101"/>
      <c r="GR214" s="101"/>
      <c r="GS214" s="101"/>
      <c r="GT214" s="101"/>
      <c r="GU214" s="101"/>
      <c r="GV214" s="101"/>
      <c r="GW214" s="101"/>
      <c r="GX214" s="101"/>
      <c r="GY214" s="101"/>
      <c r="GZ214" s="101"/>
      <c r="HA214" s="101"/>
      <c r="HB214" s="101"/>
      <c r="HC214" s="101"/>
      <c r="HD214" s="101"/>
      <c r="HE214" s="101"/>
      <c r="HF214" s="101"/>
      <c r="HG214" s="101"/>
      <c r="HH214" s="101"/>
      <c r="HI214" s="101"/>
      <c r="HJ214" s="101"/>
      <c r="HK214" s="101"/>
      <c r="HL214" s="101"/>
      <c r="HM214" s="101"/>
      <c r="HN214" s="101"/>
      <c r="HO214" s="101"/>
      <c r="HP214" s="101"/>
      <c r="HQ214" s="101"/>
      <c r="HR214" s="101"/>
      <c r="HS214" s="101"/>
      <c r="HT214" s="101"/>
      <c r="HU214" s="101"/>
      <c r="HV214" s="101"/>
      <c r="HW214" s="101"/>
      <c r="HX214" s="101"/>
      <c r="HY214" s="101"/>
      <c r="HZ214" s="101"/>
      <c r="IA214" s="101"/>
      <c r="IB214" s="101"/>
      <c r="IC214" s="101"/>
      <c r="ID214" s="101"/>
      <c r="IE214" s="101"/>
      <c r="IF214" s="101"/>
      <c r="IG214" s="101"/>
      <c r="IH214" s="101"/>
      <c r="II214" s="101"/>
      <c r="IJ214" s="101"/>
      <c r="IK214" s="101"/>
      <c r="IL214" s="101"/>
      <c r="IM214" s="101"/>
      <c r="IN214" s="101"/>
      <c r="IO214" s="101"/>
      <c r="IP214" s="101"/>
      <c r="IQ214" s="101"/>
      <c r="IR214" s="101"/>
      <c r="IS214" s="101"/>
      <c r="IT214" s="101"/>
      <c r="IU214" s="101"/>
      <c r="IV214" s="101"/>
    </row>
    <row r="215" spans="1:256" s="87" customFormat="1" ht="25.5" customHeight="1">
      <c r="A215" s="176" t="s">
        <v>454</v>
      </c>
      <c r="B215" s="68" t="s">
        <v>226</v>
      </c>
      <c r="C215" s="95">
        <f t="shared" si="56"/>
        <v>7634379.4699999997</v>
      </c>
      <c r="D215" s="87">
        <v>956997.05847931467</v>
      </c>
      <c r="E215" s="87">
        <v>776579.61794351053</v>
      </c>
      <c r="F215" s="87">
        <v>633520.94536714512</v>
      </c>
      <c r="G215" s="87">
        <v>527455.23925225704</v>
      </c>
      <c r="H215" s="87">
        <v>580571.87859474064</v>
      </c>
      <c r="I215" s="87">
        <v>429887.34126058285</v>
      </c>
      <c r="J215" s="87">
        <v>643011.50978447741</v>
      </c>
      <c r="K215" s="87">
        <v>588312.27261437138</v>
      </c>
      <c r="L215" s="87">
        <v>548733.21679749608</v>
      </c>
      <c r="M215" s="87">
        <v>648008.36709800246</v>
      </c>
      <c r="N215" s="87">
        <v>608392.21366402949</v>
      </c>
      <c r="O215" s="178">
        <v>692909.80914407107</v>
      </c>
      <c r="P215" s="158">
        <v>692909.80914407107</v>
      </c>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row>
    <row r="216" spans="1:256" s="109" customFormat="1" ht="25.5" customHeight="1">
      <c r="A216" s="202" t="s">
        <v>455</v>
      </c>
      <c r="B216" s="96" t="s">
        <v>227</v>
      </c>
      <c r="C216" s="66">
        <f t="shared" si="56"/>
        <v>0</v>
      </c>
      <c r="D216" s="86">
        <f t="shared" ref="D216:O216" si="74">SUM(D217)</f>
        <v>0</v>
      </c>
      <c r="E216" s="86">
        <f t="shared" si="74"/>
        <v>0</v>
      </c>
      <c r="F216" s="86">
        <f t="shared" si="74"/>
        <v>0</v>
      </c>
      <c r="G216" s="86">
        <f t="shared" si="74"/>
        <v>0</v>
      </c>
      <c r="H216" s="86">
        <f t="shared" si="74"/>
        <v>0</v>
      </c>
      <c r="I216" s="86">
        <f t="shared" si="74"/>
        <v>0</v>
      </c>
      <c r="J216" s="86">
        <f t="shared" si="74"/>
        <v>0</v>
      </c>
      <c r="K216" s="86">
        <f t="shared" si="74"/>
        <v>0</v>
      </c>
      <c r="L216" s="86">
        <f t="shared" si="74"/>
        <v>0</v>
      </c>
      <c r="M216" s="86">
        <f t="shared" si="74"/>
        <v>0</v>
      </c>
      <c r="N216" s="86">
        <f t="shared" si="74"/>
        <v>0</v>
      </c>
      <c r="O216" s="182">
        <f t="shared" si="74"/>
        <v>0</v>
      </c>
      <c r="P216" s="16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c r="CP216" s="101"/>
      <c r="CQ216" s="101"/>
      <c r="CR216" s="101"/>
      <c r="CS216" s="101"/>
      <c r="CT216" s="101"/>
      <c r="CU216" s="101"/>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01"/>
      <c r="EM216" s="101"/>
      <c r="EN216" s="101"/>
      <c r="EO216" s="101"/>
      <c r="EP216" s="101"/>
      <c r="EQ216" s="101"/>
      <c r="ER216" s="101"/>
      <c r="ES216" s="101"/>
      <c r="ET216" s="101"/>
      <c r="EU216" s="101"/>
      <c r="EV216" s="101"/>
      <c r="EW216" s="101"/>
      <c r="EX216" s="101"/>
      <c r="EY216" s="101"/>
      <c r="EZ216" s="101"/>
      <c r="FA216" s="101"/>
      <c r="FB216" s="101"/>
      <c r="FC216" s="101"/>
      <c r="FD216" s="101"/>
      <c r="FE216" s="101"/>
      <c r="FF216" s="101"/>
      <c r="FG216" s="101"/>
      <c r="FH216" s="101"/>
      <c r="FI216" s="101"/>
      <c r="FJ216" s="101"/>
      <c r="FK216" s="101"/>
      <c r="FL216" s="101"/>
      <c r="FM216" s="101"/>
      <c r="FN216" s="101"/>
      <c r="FO216" s="101"/>
      <c r="FP216" s="101"/>
      <c r="FQ216" s="101"/>
      <c r="FR216" s="101"/>
      <c r="FS216" s="101"/>
      <c r="FT216" s="101"/>
      <c r="FU216" s="101"/>
      <c r="FV216" s="101"/>
      <c r="FW216" s="101"/>
      <c r="FX216" s="101"/>
      <c r="FY216" s="101"/>
      <c r="FZ216" s="101"/>
      <c r="GA216" s="101"/>
      <c r="GB216" s="101"/>
      <c r="GC216" s="101"/>
      <c r="GD216" s="101"/>
      <c r="GE216" s="101"/>
      <c r="GF216" s="101"/>
      <c r="GG216" s="101"/>
      <c r="GH216" s="101"/>
      <c r="GI216" s="101"/>
      <c r="GJ216" s="101"/>
      <c r="GK216" s="101"/>
      <c r="GL216" s="101"/>
      <c r="GM216" s="101"/>
      <c r="GN216" s="101"/>
      <c r="GO216" s="101"/>
      <c r="GP216" s="101"/>
      <c r="GQ216" s="101"/>
      <c r="GR216" s="101"/>
      <c r="GS216" s="101"/>
      <c r="GT216" s="101"/>
      <c r="GU216" s="101"/>
      <c r="GV216" s="101"/>
      <c r="GW216" s="101"/>
      <c r="GX216" s="101"/>
      <c r="GY216" s="101"/>
      <c r="GZ216" s="101"/>
      <c r="HA216" s="101"/>
      <c r="HB216" s="101"/>
      <c r="HC216" s="101"/>
      <c r="HD216" s="101"/>
      <c r="HE216" s="101"/>
      <c r="HF216" s="101"/>
      <c r="HG216" s="101"/>
      <c r="HH216" s="101"/>
      <c r="HI216" s="101"/>
      <c r="HJ216" s="101"/>
      <c r="HK216" s="101"/>
      <c r="HL216" s="101"/>
      <c r="HM216" s="101"/>
      <c r="HN216" s="101"/>
      <c r="HO216" s="101"/>
      <c r="HP216" s="101"/>
      <c r="HQ216" s="101"/>
      <c r="HR216" s="101"/>
      <c r="HS216" s="101"/>
      <c r="HT216" s="101"/>
      <c r="HU216" s="101"/>
      <c r="HV216" s="101"/>
      <c r="HW216" s="101"/>
      <c r="HX216" s="101"/>
      <c r="HY216" s="101"/>
      <c r="HZ216" s="101"/>
      <c r="IA216" s="101"/>
      <c r="IB216" s="101"/>
      <c r="IC216" s="101"/>
      <c r="ID216" s="101"/>
      <c r="IE216" s="101"/>
      <c r="IF216" s="101"/>
      <c r="IG216" s="101"/>
      <c r="IH216" s="101"/>
      <c r="II216" s="101"/>
      <c r="IJ216" s="101"/>
      <c r="IK216" s="101"/>
      <c r="IL216" s="101"/>
      <c r="IM216" s="101"/>
      <c r="IN216" s="101"/>
      <c r="IO216" s="101"/>
      <c r="IP216" s="101"/>
      <c r="IQ216" s="101"/>
      <c r="IR216" s="101"/>
      <c r="IS216" s="101"/>
      <c r="IT216" s="101"/>
      <c r="IU216" s="101"/>
      <c r="IV216" s="101"/>
    </row>
    <row r="217" spans="1:256" s="87" customFormat="1" ht="25.5" customHeight="1">
      <c r="A217" s="176" t="s">
        <v>456</v>
      </c>
      <c r="B217" s="68" t="s">
        <v>227</v>
      </c>
      <c r="C217" s="95">
        <f t="shared" si="56"/>
        <v>0</v>
      </c>
      <c r="D217" s="121">
        <v>0</v>
      </c>
      <c r="E217" s="121">
        <v>0</v>
      </c>
      <c r="F217" s="121">
        <v>0</v>
      </c>
      <c r="G217" s="121">
        <v>0</v>
      </c>
      <c r="H217" s="121">
        <v>0</v>
      </c>
      <c r="I217" s="121">
        <v>0</v>
      </c>
      <c r="J217" s="121">
        <v>0</v>
      </c>
      <c r="K217" s="121">
        <v>0</v>
      </c>
      <c r="L217" s="121">
        <v>0</v>
      </c>
      <c r="M217" s="121">
        <v>0</v>
      </c>
      <c r="N217" s="121">
        <v>0</v>
      </c>
      <c r="O217" s="189">
        <v>0</v>
      </c>
      <c r="P217" s="158"/>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row>
    <row r="218" spans="1:256" s="109" customFormat="1" ht="25.5" customHeight="1">
      <c r="A218" s="202" t="s">
        <v>457</v>
      </c>
      <c r="B218" s="96" t="s">
        <v>228</v>
      </c>
      <c r="C218" s="66">
        <f t="shared" si="56"/>
        <v>0</v>
      </c>
      <c r="D218" s="86">
        <f t="shared" ref="D218:O218" si="75">SUM(D219)</f>
        <v>0</v>
      </c>
      <c r="E218" s="86">
        <f t="shared" si="75"/>
        <v>0</v>
      </c>
      <c r="F218" s="86">
        <f t="shared" si="75"/>
        <v>0</v>
      </c>
      <c r="G218" s="86">
        <f t="shared" si="75"/>
        <v>0</v>
      </c>
      <c r="H218" s="86">
        <f t="shared" si="75"/>
        <v>0</v>
      </c>
      <c r="I218" s="86">
        <f t="shared" si="75"/>
        <v>0</v>
      </c>
      <c r="J218" s="86">
        <f t="shared" si="75"/>
        <v>0</v>
      </c>
      <c r="K218" s="86">
        <f t="shared" si="75"/>
        <v>0</v>
      </c>
      <c r="L218" s="86">
        <f t="shared" si="75"/>
        <v>0</v>
      </c>
      <c r="M218" s="86">
        <f t="shared" si="75"/>
        <v>0</v>
      </c>
      <c r="N218" s="86">
        <f t="shared" si="75"/>
        <v>0</v>
      </c>
      <c r="O218" s="182">
        <f t="shared" si="75"/>
        <v>0</v>
      </c>
      <c r="P218" s="16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c r="CR218" s="101"/>
      <c r="CS218" s="101"/>
      <c r="CT218" s="101"/>
      <c r="CU218" s="101"/>
      <c r="CV218" s="101"/>
      <c r="CW218" s="101"/>
      <c r="CX218" s="101"/>
      <c r="CY218" s="101"/>
      <c r="CZ218" s="101"/>
      <c r="DA218" s="101"/>
      <c r="DB218" s="101"/>
      <c r="DC218" s="101"/>
      <c r="DD218" s="101"/>
      <c r="DE218" s="101"/>
      <c r="DF218" s="101"/>
      <c r="DG218" s="101"/>
      <c r="DH218" s="101"/>
      <c r="DI218" s="101"/>
      <c r="DJ218" s="101"/>
      <c r="DK218" s="101"/>
      <c r="DL218" s="101"/>
      <c r="DM218" s="101"/>
      <c r="DN218" s="101"/>
      <c r="DO218" s="101"/>
      <c r="DP218" s="101"/>
      <c r="DQ218" s="101"/>
      <c r="DR218" s="101"/>
      <c r="DS218" s="101"/>
      <c r="DT218" s="101"/>
      <c r="DU218" s="101"/>
      <c r="DV218" s="101"/>
      <c r="DW218" s="101"/>
      <c r="DX218" s="101"/>
      <c r="DY218" s="101"/>
      <c r="DZ218" s="101"/>
      <c r="EA218" s="101"/>
      <c r="EB218" s="101"/>
      <c r="EC218" s="101"/>
      <c r="ED218" s="101"/>
      <c r="EE218" s="101"/>
      <c r="EF218" s="101"/>
      <c r="EG218" s="101"/>
      <c r="EH218" s="101"/>
      <c r="EI218" s="101"/>
      <c r="EJ218" s="101"/>
      <c r="EK218" s="101"/>
      <c r="EL218" s="101"/>
      <c r="EM218" s="101"/>
      <c r="EN218" s="101"/>
      <c r="EO218" s="101"/>
      <c r="EP218" s="101"/>
      <c r="EQ218" s="101"/>
      <c r="ER218" s="101"/>
      <c r="ES218" s="101"/>
      <c r="ET218" s="101"/>
      <c r="EU218" s="101"/>
      <c r="EV218" s="101"/>
      <c r="EW218" s="101"/>
      <c r="EX218" s="101"/>
      <c r="EY218" s="101"/>
      <c r="EZ218" s="101"/>
      <c r="FA218" s="101"/>
      <c r="FB218" s="101"/>
      <c r="FC218" s="101"/>
      <c r="FD218" s="101"/>
      <c r="FE218" s="101"/>
      <c r="FF218" s="101"/>
      <c r="FG218" s="101"/>
      <c r="FH218" s="101"/>
      <c r="FI218" s="101"/>
      <c r="FJ218" s="101"/>
      <c r="FK218" s="101"/>
      <c r="FL218" s="101"/>
      <c r="FM218" s="101"/>
      <c r="FN218" s="101"/>
      <c r="FO218" s="101"/>
      <c r="FP218" s="101"/>
      <c r="FQ218" s="101"/>
      <c r="FR218" s="101"/>
      <c r="FS218" s="101"/>
      <c r="FT218" s="101"/>
      <c r="FU218" s="101"/>
      <c r="FV218" s="101"/>
      <c r="FW218" s="101"/>
      <c r="FX218" s="101"/>
      <c r="FY218" s="101"/>
      <c r="FZ218" s="101"/>
      <c r="GA218" s="101"/>
      <c r="GB218" s="101"/>
      <c r="GC218" s="101"/>
      <c r="GD218" s="101"/>
      <c r="GE218" s="101"/>
      <c r="GF218" s="101"/>
      <c r="GG218" s="101"/>
      <c r="GH218" s="101"/>
      <c r="GI218" s="101"/>
      <c r="GJ218" s="101"/>
      <c r="GK218" s="101"/>
      <c r="GL218" s="101"/>
      <c r="GM218" s="101"/>
      <c r="GN218" s="101"/>
      <c r="GO218" s="101"/>
      <c r="GP218" s="101"/>
      <c r="GQ218" s="101"/>
      <c r="GR218" s="101"/>
      <c r="GS218" s="101"/>
      <c r="GT218" s="101"/>
      <c r="GU218" s="101"/>
      <c r="GV218" s="101"/>
      <c r="GW218" s="101"/>
      <c r="GX218" s="101"/>
      <c r="GY218" s="101"/>
      <c r="GZ218" s="101"/>
      <c r="HA218" s="101"/>
      <c r="HB218" s="101"/>
      <c r="HC218" s="101"/>
      <c r="HD218" s="101"/>
      <c r="HE218" s="101"/>
      <c r="HF218" s="101"/>
      <c r="HG218" s="101"/>
      <c r="HH218" s="101"/>
      <c r="HI218" s="101"/>
      <c r="HJ218" s="101"/>
      <c r="HK218" s="101"/>
      <c r="HL218" s="101"/>
      <c r="HM218" s="101"/>
      <c r="HN218" s="101"/>
      <c r="HO218" s="101"/>
      <c r="HP218" s="101"/>
      <c r="HQ218" s="101"/>
      <c r="HR218" s="101"/>
      <c r="HS218" s="101"/>
      <c r="HT218" s="101"/>
      <c r="HU218" s="101"/>
      <c r="HV218" s="101"/>
      <c r="HW218" s="101"/>
      <c r="HX218" s="101"/>
      <c r="HY218" s="101"/>
      <c r="HZ218" s="101"/>
      <c r="IA218" s="101"/>
      <c r="IB218" s="101"/>
      <c r="IC218" s="101"/>
      <c r="ID218" s="101"/>
      <c r="IE218" s="101"/>
      <c r="IF218" s="101"/>
      <c r="IG218" s="101"/>
      <c r="IH218" s="101"/>
      <c r="II218" s="101"/>
      <c r="IJ218" s="101"/>
      <c r="IK218" s="101"/>
      <c r="IL218" s="101"/>
      <c r="IM218" s="101"/>
      <c r="IN218" s="101"/>
      <c r="IO218" s="101"/>
      <c r="IP218" s="101"/>
      <c r="IQ218" s="101"/>
      <c r="IR218" s="101"/>
      <c r="IS218" s="101"/>
      <c r="IT218" s="101"/>
      <c r="IU218" s="101"/>
      <c r="IV218" s="101"/>
    </row>
    <row r="219" spans="1:256" s="87" customFormat="1" ht="25.5" customHeight="1">
      <c r="A219" s="176" t="s">
        <v>458</v>
      </c>
      <c r="B219" s="68" t="s">
        <v>229</v>
      </c>
      <c r="C219" s="95">
        <f t="shared" si="56"/>
        <v>0</v>
      </c>
      <c r="D219" s="87">
        <v>0</v>
      </c>
      <c r="E219" s="87">
        <v>0</v>
      </c>
      <c r="F219" s="87">
        <v>0</v>
      </c>
      <c r="G219" s="87">
        <v>0</v>
      </c>
      <c r="H219" s="87">
        <v>0</v>
      </c>
      <c r="I219" s="87">
        <v>0</v>
      </c>
      <c r="J219" s="87">
        <v>0</v>
      </c>
      <c r="K219" s="87">
        <v>0</v>
      </c>
      <c r="L219" s="87">
        <v>0</v>
      </c>
      <c r="M219" s="87">
        <v>0</v>
      </c>
      <c r="N219" s="87">
        <v>0</v>
      </c>
      <c r="O219" s="178">
        <v>0</v>
      </c>
      <c r="P219" s="158"/>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row>
    <row r="220" spans="1:256" s="109" customFormat="1" ht="34.5" customHeight="1">
      <c r="A220" s="202" t="s">
        <v>459</v>
      </c>
      <c r="B220" s="96" t="s">
        <v>230</v>
      </c>
      <c r="C220" s="66">
        <f t="shared" si="56"/>
        <v>0</v>
      </c>
      <c r="D220" s="86">
        <f t="shared" ref="D220:O220" si="76">SUM(D221)</f>
        <v>0</v>
      </c>
      <c r="E220" s="86">
        <f t="shared" si="76"/>
        <v>0</v>
      </c>
      <c r="F220" s="86">
        <f t="shared" si="76"/>
        <v>0</v>
      </c>
      <c r="G220" s="86">
        <f t="shared" si="76"/>
        <v>0</v>
      </c>
      <c r="H220" s="86">
        <f t="shared" si="76"/>
        <v>0</v>
      </c>
      <c r="I220" s="86">
        <f t="shared" si="76"/>
        <v>0</v>
      </c>
      <c r="J220" s="86">
        <f t="shared" si="76"/>
        <v>0</v>
      </c>
      <c r="K220" s="86">
        <f t="shared" si="76"/>
        <v>0</v>
      </c>
      <c r="L220" s="86">
        <f t="shared" si="76"/>
        <v>0</v>
      </c>
      <c r="M220" s="86">
        <f t="shared" si="76"/>
        <v>0</v>
      </c>
      <c r="N220" s="86">
        <f t="shared" si="76"/>
        <v>0</v>
      </c>
      <c r="O220" s="182">
        <f t="shared" si="76"/>
        <v>0</v>
      </c>
      <c r="P220" s="16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c r="CR220" s="101"/>
      <c r="CS220" s="101"/>
      <c r="CT220" s="101"/>
      <c r="CU220" s="101"/>
      <c r="CV220" s="101"/>
      <c r="CW220" s="101"/>
      <c r="CX220" s="101"/>
      <c r="CY220" s="101"/>
      <c r="CZ220" s="101"/>
      <c r="DA220" s="101"/>
      <c r="DB220" s="101"/>
      <c r="DC220" s="101"/>
      <c r="DD220" s="101"/>
      <c r="DE220" s="101"/>
      <c r="DF220" s="101"/>
      <c r="DG220" s="101"/>
      <c r="DH220" s="101"/>
      <c r="DI220" s="101"/>
      <c r="DJ220" s="101"/>
      <c r="DK220" s="101"/>
      <c r="DL220" s="101"/>
      <c r="DM220" s="101"/>
      <c r="DN220" s="101"/>
      <c r="DO220" s="101"/>
      <c r="DP220" s="101"/>
      <c r="DQ220" s="101"/>
      <c r="DR220" s="101"/>
      <c r="DS220" s="101"/>
      <c r="DT220" s="101"/>
      <c r="DU220" s="101"/>
      <c r="DV220" s="101"/>
      <c r="DW220" s="101"/>
      <c r="DX220" s="101"/>
      <c r="DY220" s="101"/>
      <c r="DZ220" s="101"/>
      <c r="EA220" s="101"/>
      <c r="EB220" s="101"/>
      <c r="EC220" s="101"/>
      <c r="ED220" s="101"/>
      <c r="EE220" s="101"/>
      <c r="EF220" s="101"/>
      <c r="EG220" s="101"/>
      <c r="EH220" s="101"/>
      <c r="EI220" s="101"/>
      <c r="EJ220" s="101"/>
      <c r="EK220" s="101"/>
      <c r="EL220" s="101"/>
      <c r="EM220" s="101"/>
      <c r="EN220" s="101"/>
      <c r="EO220" s="101"/>
      <c r="EP220" s="101"/>
      <c r="EQ220" s="101"/>
      <c r="ER220" s="101"/>
      <c r="ES220" s="101"/>
      <c r="ET220" s="101"/>
      <c r="EU220" s="101"/>
      <c r="EV220" s="101"/>
      <c r="EW220" s="101"/>
      <c r="EX220" s="101"/>
      <c r="EY220" s="101"/>
      <c r="EZ220" s="101"/>
      <c r="FA220" s="101"/>
      <c r="FB220" s="101"/>
      <c r="FC220" s="101"/>
      <c r="FD220" s="101"/>
      <c r="FE220" s="101"/>
      <c r="FF220" s="101"/>
      <c r="FG220" s="101"/>
      <c r="FH220" s="101"/>
      <c r="FI220" s="101"/>
      <c r="FJ220" s="101"/>
      <c r="FK220" s="101"/>
      <c r="FL220" s="101"/>
      <c r="FM220" s="101"/>
      <c r="FN220" s="101"/>
      <c r="FO220" s="101"/>
      <c r="FP220" s="101"/>
      <c r="FQ220" s="101"/>
      <c r="FR220" s="101"/>
      <c r="FS220" s="101"/>
      <c r="FT220" s="101"/>
      <c r="FU220" s="101"/>
      <c r="FV220" s="101"/>
      <c r="FW220" s="101"/>
      <c r="FX220" s="101"/>
      <c r="FY220" s="101"/>
      <c r="FZ220" s="101"/>
      <c r="GA220" s="101"/>
      <c r="GB220" s="101"/>
      <c r="GC220" s="101"/>
      <c r="GD220" s="101"/>
      <c r="GE220" s="101"/>
      <c r="GF220" s="101"/>
      <c r="GG220" s="101"/>
      <c r="GH220" s="101"/>
      <c r="GI220" s="101"/>
      <c r="GJ220" s="101"/>
      <c r="GK220" s="101"/>
      <c r="GL220" s="101"/>
      <c r="GM220" s="101"/>
      <c r="GN220" s="101"/>
      <c r="GO220" s="101"/>
      <c r="GP220" s="101"/>
      <c r="GQ220" s="101"/>
      <c r="GR220" s="101"/>
      <c r="GS220" s="101"/>
      <c r="GT220" s="101"/>
      <c r="GU220" s="101"/>
      <c r="GV220" s="101"/>
      <c r="GW220" s="101"/>
      <c r="GX220" s="101"/>
      <c r="GY220" s="101"/>
      <c r="GZ220" s="101"/>
      <c r="HA220" s="101"/>
      <c r="HB220" s="101"/>
      <c r="HC220" s="101"/>
      <c r="HD220" s="101"/>
      <c r="HE220" s="101"/>
      <c r="HF220" s="101"/>
      <c r="HG220" s="101"/>
      <c r="HH220" s="101"/>
      <c r="HI220" s="101"/>
      <c r="HJ220" s="101"/>
      <c r="HK220" s="101"/>
      <c r="HL220" s="101"/>
      <c r="HM220" s="101"/>
      <c r="HN220" s="101"/>
      <c r="HO220" s="101"/>
      <c r="HP220" s="101"/>
      <c r="HQ220" s="101"/>
      <c r="HR220" s="101"/>
      <c r="HS220" s="101"/>
      <c r="HT220" s="101"/>
      <c r="HU220" s="101"/>
      <c r="HV220" s="101"/>
      <c r="HW220" s="101"/>
      <c r="HX220" s="101"/>
      <c r="HY220" s="101"/>
      <c r="HZ220" s="101"/>
      <c r="IA220" s="101"/>
      <c r="IB220" s="101"/>
      <c r="IC220" s="101"/>
      <c r="ID220" s="101"/>
      <c r="IE220" s="101"/>
      <c r="IF220" s="101"/>
      <c r="IG220" s="101"/>
      <c r="IH220" s="101"/>
      <c r="II220" s="101"/>
      <c r="IJ220" s="101"/>
      <c r="IK220" s="101"/>
      <c r="IL220" s="101"/>
      <c r="IM220" s="101"/>
      <c r="IN220" s="101"/>
      <c r="IO220" s="101"/>
      <c r="IP220" s="101"/>
      <c r="IQ220" s="101"/>
      <c r="IR220" s="101"/>
      <c r="IS220" s="101"/>
      <c r="IT220" s="101"/>
      <c r="IU220" s="101"/>
      <c r="IV220" s="101"/>
    </row>
    <row r="221" spans="1:256" s="87" customFormat="1" ht="25.5" customHeight="1">
      <c r="A221" s="176" t="s">
        <v>460</v>
      </c>
      <c r="B221" s="68" t="s">
        <v>230</v>
      </c>
      <c r="C221" s="95">
        <f t="shared" si="56"/>
        <v>0</v>
      </c>
      <c r="D221" s="87">
        <v>0</v>
      </c>
      <c r="E221" s="87">
        <v>0</v>
      </c>
      <c r="F221" s="87">
        <v>0</v>
      </c>
      <c r="G221" s="87">
        <v>0</v>
      </c>
      <c r="H221" s="87">
        <v>0</v>
      </c>
      <c r="I221" s="87">
        <v>0</v>
      </c>
      <c r="J221" s="87">
        <v>0</v>
      </c>
      <c r="K221" s="87">
        <v>0</v>
      </c>
      <c r="L221" s="87">
        <v>0</v>
      </c>
      <c r="M221" s="87">
        <v>0</v>
      </c>
      <c r="N221" s="87">
        <v>0</v>
      </c>
      <c r="O221" s="178">
        <v>0</v>
      </c>
      <c r="P221" s="158"/>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row>
    <row r="222" spans="1:256" s="109" customFormat="1" ht="25.5" customHeight="1">
      <c r="A222" s="202" t="s">
        <v>461</v>
      </c>
      <c r="B222" s="96" t="s">
        <v>231</v>
      </c>
      <c r="C222" s="66">
        <f t="shared" si="56"/>
        <v>0</v>
      </c>
      <c r="D222" s="86">
        <f t="shared" ref="D222:O222" si="77">SUM(D223)</f>
        <v>0</v>
      </c>
      <c r="E222" s="86">
        <f t="shared" si="77"/>
        <v>0</v>
      </c>
      <c r="F222" s="86">
        <f t="shared" si="77"/>
        <v>0</v>
      </c>
      <c r="G222" s="86">
        <f t="shared" si="77"/>
        <v>0</v>
      </c>
      <c r="H222" s="86">
        <f t="shared" si="77"/>
        <v>0</v>
      </c>
      <c r="I222" s="86">
        <f t="shared" si="77"/>
        <v>0</v>
      </c>
      <c r="J222" s="86">
        <f t="shared" si="77"/>
        <v>0</v>
      </c>
      <c r="K222" s="86">
        <f t="shared" si="77"/>
        <v>0</v>
      </c>
      <c r="L222" s="86">
        <f t="shared" si="77"/>
        <v>0</v>
      </c>
      <c r="M222" s="86">
        <f t="shared" si="77"/>
        <v>0</v>
      </c>
      <c r="N222" s="86">
        <f t="shared" si="77"/>
        <v>0</v>
      </c>
      <c r="O222" s="182">
        <f t="shared" si="77"/>
        <v>0</v>
      </c>
      <c r="P222" s="16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c r="CR222" s="101"/>
      <c r="CS222" s="101"/>
      <c r="CT222" s="101"/>
      <c r="CU222" s="101"/>
      <c r="CV222" s="101"/>
      <c r="CW222" s="101"/>
      <c r="CX222" s="101"/>
      <c r="CY222" s="101"/>
      <c r="CZ222" s="101"/>
      <c r="DA222" s="101"/>
      <c r="DB222" s="101"/>
      <c r="DC222" s="101"/>
      <c r="DD222" s="101"/>
      <c r="DE222" s="101"/>
      <c r="DF222" s="101"/>
      <c r="DG222" s="101"/>
      <c r="DH222" s="101"/>
      <c r="DI222" s="101"/>
      <c r="DJ222" s="101"/>
      <c r="DK222" s="101"/>
      <c r="DL222" s="101"/>
      <c r="DM222" s="101"/>
      <c r="DN222" s="101"/>
      <c r="DO222" s="101"/>
      <c r="DP222" s="101"/>
      <c r="DQ222" s="101"/>
      <c r="DR222" s="101"/>
      <c r="DS222" s="101"/>
      <c r="DT222" s="101"/>
      <c r="DU222" s="101"/>
      <c r="DV222" s="101"/>
      <c r="DW222" s="101"/>
      <c r="DX222" s="101"/>
      <c r="DY222" s="101"/>
      <c r="DZ222" s="101"/>
      <c r="EA222" s="101"/>
      <c r="EB222" s="101"/>
      <c r="EC222" s="101"/>
      <c r="ED222" s="101"/>
      <c r="EE222" s="101"/>
      <c r="EF222" s="101"/>
      <c r="EG222" s="101"/>
      <c r="EH222" s="101"/>
      <c r="EI222" s="101"/>
      <c r="EJ222" s="101"/>
      <c r="EK222" s="101"/>
      <c r="EL222" s="101"/>
      <c r="EM222" s="101"/>
      <c r="EN222" s="101"/>
      <c r="EO222" s="101"/>
      <c r="EP222" s="101"/>
      <c r="EQ222" s="101"/>
      <c r="ER222" s="101"/>
      <c r="ES222" s="101"/>
      <c r="ET222" s="101"/>
      <c r="EU222" s="101"/>
      <c r="EV222" s="101"/>
      <c r="EW222" s="101"/>
      <c r="EX222" s="101"/>
      <c r="EY222" s="101"/>
      <c r="EZ222" s="101"/>
      <c r="FA222" s="101"/>
      <c r="FB222" s="101"/>
      <c r="FC222" s="101"/>
      <c r="FD222" s="101"/>
      <c r="FE222" s="101"/>
      <c r="FF222" s="101"/>
      <c r="FG222" s="101"/>
      <c r="FH222" s="101"/>
      <c r="FI222" s="101"/>
      <c r="FJ222" s="101"/>
      <c r="FK222" s="101"/>
      <c r="FL222" s="101"/>
      <c r="FM222" s="101"/>
      <c r="FN222" s="101"/>
      <c r="FO222" s="101"/>
      <c r="FP222" s="101"/>
      <c r="FQ222" s="101"/>
      <c r="FR222" s="101"/>
      <c r="FS222" s="101"/>
      <c r="FT222" s="101"/>
      <c r="FU222" s="101"/>
      <c r="FV222" s="101"/>
      <c r="FW222" s="101"/>
      <c r="FX222" s="101"/>
      <c r="FY222" s="101"/>
      <c r="FZ222" s="101"/>
      <c r="GA222" s="101"/>
      <c r="GB222" s="101"/>
      <c r="GC222" s="101"/>
      <c r="GD222" s="101"/>
      <c r="GE222" s="101"/>
      <c r="GF222" s="101"/>
      <c r="GG222" s="101"/>
      <c r="GH222" s="101"/>
      <c r="GI222" s="101"/>
      <c r="GJ222" s="101"/>
      <c r="GK222" s="101"/>
      <c r="GL222" s="101"/>
      <c r="GM222" s="101"/>
      <c r="GN222" s="101"/>
      <c r="GO222" s="101"/>
      <c r="GP222" s="101"/>
      <c r="GQ222" s="101"/>
      <c r="GR222" s="101"/>
      <c r="GS222" s="101"/>
      <c r="GT222" s="101"/>
      <c r="GU222" s="101"/>
      <c r="GV222" s="101"/>
      <c r="GW222" s="101"/>
      <c r="GX222" s="101"/>
      <c r="GY222" s="101"/>
      <c r="GZ222" s="101"/>
      <c r="HA222" s="101"/>
      <c r="HB222" s="101"/>
      <c r="HC222" s="101"/>
      <c r="HD222" s="101"/>
      <c r="HE222" s="101"/>
      <c r="HF222" s="101"/>
      <c r="HG222" s="101"/>
      <c r="HH222" s="101"/>
      <c r="HI222" s="101"/>
      <c r="HJ222" s="101"/>
      <c r="HK222" s="101"/>
      <c r="HL222" s="101"/>
      <c r="HM222" s="101"/>
      <c r="HN222" s="101"/>
      <c r="HO222" s="101"/>
      <c r="HP222" s="101"/>
      <c r="HQ222" s="101"/>
      <c r="HR222" s="101"/>
      <c r="HS222" s="101"/>
      <c r="HT222" s="101"/>
      <c r="HU222" s="101"/>
      <c r="HV222" s="101"/>
      <c r="HW222" s="101"/>
      <c r="HX222" s="101"/>
      <c r="HY222" s="101"/>
      <c r="HZ222" s="101"/>
      <c r="IA222" s="101"/>
      <c r="IB222" s="101"/>
      <c r="IC222" s="101"/>
      <c r="ID222" s="101"/>
      <c r="IE222" s="101"/>
      <c r="IF222" s="101"/>
      <c r="IG222" s="101"/>
      <c r="IH222" s="101"/>
      <c r="II222" s="101"/>
      <c r="IJ222" s="101"/>
      <c r="IK222" s="101"/>
      <c r="IL222" s="101"/>
      <c r="IM222" s="101"/>
      <c r="IN222" s="101"/>
      <c r="IO222" s="101"/>
      <c r="IP222" s="101"/>
      <c r="IQ222" s="101"/>
      <c r="IR222" s="101"/>
      <c r="IS222" s="101"/>
      <c r="IT222" s="101"/>
      <c r="IU222" s="101"/>
      <c r="IV222" s="101"/>
    </row>
    <row r="223" spans="1:256" s="87" customFormat="1" ht="25.5" customHeight="1">
      <c r="A223" s="176" t="s">
        <v>462</v>
      </c>
      <c r="B223" s="68" t="s">
        <v>231</v>
      </c>
      <c r="C223" s="95">
        <f t="shared" si="56"/>
        <v>0</v>
      </c>
      <c r="D223" s="87">
        <v>0</v>
      </c>
      <c r="E223" s="87">
        <v>0</v>
      </c>
      <c r="F223" s="87">
        <v>0</v>
      </c>
      <c r="G223" s="87">
        <v>0</v>
      </c>
      <c r="H223" s="87">
        <v>0</v>
      </c>
      <c r="I223" s="87">
        <v>0</v>
      </c>
      <c r="J223" s="87">
        <v>0</v>
      </c>
      <c r="K223" s="87">
        <v>0</v>
      </c>
      <c r="L223" s="87">
        <v>0</v>
      </c>
      <c r="M223" s="87">
        <v>0</v>
      </c>
      <c r="N223" s="87">
        <v>0</v>
      </c>
      <c r="O223" s="178">
        <v>0</v>
      </c>
      <c r="P223" s="158"/>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row>
    <row r="224" spans="1:256" s="109" customFormat="1" ht="25.5" customHeight="1">
      <c r="A224" s="201">
        <v>6.2</v>
      </c>
      <c r="B224" s="108" t="s">
        <v>232</v>
      </c>
      <c r="C224" s="64">
        <f t="shared" si="56"/>
        <v>0</v>
      </c>
      <c r="D224" s="122">
        <v>0</v>
      </c>
      <c r="E224" s="122">
        <v>0</v>
      </c>
      <c r="F224" s="122">
        <v>0</v>
      </c>
      <c r="G224" s="122">
        <v>0</v>
      </c>
      <c r="H224" s="122">
        <v>0</v>
      </c>
      <c r="I224" s="122">
        <v>0</v>
      </c>
      <c r="J224" s="122">
        <v>0</v>
      </c>
      <c r="K224" s="122">
        <v>0</v>
      </c>
      <c r="L224" s="122">
        <v>0</v>
      </c>
      <c r="M224" s="122">
        <v>0</v>
      </c>
      <c r="N224" s="122">
        <v>0</v>
      </c>
      <c r="O224" s="190">
        <v>0</v>
      </c>
      <c r="P224" s="16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1"/>
      <c r="DA224" s="101"/>
      <c r="DB224" s="101"/>
      <c r="DC224" s="101"/>
      <c r="DD224" s="101"/>
      <c r="DE224" s="101"/>
      <c r="DF224" s="101"/>
      <c r="DG224" s="101"/>
      <c r="DH224" s="101"/>
      <c r="DI224" s="101"/>
      <c r="DJ224" s="101"/>
      <c r="DK224" s="101"/>
      <c r="DL224" s="101"/>
      <c r="DM224" s="101"/>
      <c r="DN224" s="101"/>
      <c r="DO224" s="101"/>
      <c r="DP224" s="101"/>
      <c r="DQ224" s="101"/>
      <c r="DR224" s="101"/>
      <c r="DS224" s="101"/>
      <c r="DT224" s="101"/>
      <c r="DU224" s="101"/>
      <c r="DV224" s="101"/>
      <c r="DW224" s="101"/>
      <c r="DX224" s="101"/>
      <c r="DY224" s="101"/>
      <c r="DZ224" s="101"/>
      <c r="EA224" s="101"/>
      <c r="EB224" s="101"/>
      <c r="EC224" s="101"/>
      <c r="ED224" s="101"/>
      <c r="EE224" s="101"/>
      <c r="EF224" s="101"/>
      <c r="EG224" s="101"/>
      <c r="EH224" s="101"/>
      <c r="EI224" s="101"/>
      <c r="EJ224" s="101"/>
      <c r="EK224" s="101"/>
      <c r="EL224" s="101"/>
      <c r="EM224" s="101"/>
      <c r="EN224" s="101"/>
      <c r="EO224" s="101"/>
      <c r="EP224" s="101"/>
      <c r="EQ224" s="101"/>
      <c r="ER224" s="101"/>
      <c r="ES224" s="101"/>
      <c r="ET224" s="101"/>
      <c r="EU224" s="101"/>
      <c r="EV224" s="101"/>
      <c r="EW224" s="101"/>
      <c r="EX224" s="101"/>
      <c r="EY224" s="101"/>
      <c r="EZ224" s="101"/>
      <c r="FA224" s="101"/>
      <c r="FB224" s="101"/>
      <c r="FC224" s="101"/>
      <c r="FD224" s="101"/>
      <c r="FE224" s="101"/>
      <c r="FF224" s="101"/>
      <c r="FG224" s="101"/>
      <c r="FH224" s="101"/>
      <c r="FI224" s="101"/>
      <c r="FJ224" s="101"/>
      <c r="FK224" s="101"/>
      <c r="FL224" s="101"/>
      <c r="FM224" s="101"/>
      <c r="FN224" s="101"/>
      <c r="FO224" s="101"/>
      <c r="FP224" s="101"/>
      <c r="FQ224" s="101"/>
      <c r="FR224" s="101"/>
      <c r="FS224" s="101"/>
      <c r="FT224" s="101"/>
      <c r="FU224" s="101"/>
      <c r="FV224" s="101"/>
      <c r="FW224" s="101"/>
      <c r="FX224" s="101"/>
      <c r="FY224" s="101"/>
      <c r="FZ224" s="101"/>
      <c r="GA224" s="101"/>
      <c r="GB224" s="101"/>
      <c r="GC224" s="101"/>
      <c r="GD224" s="101"/>
      <c r="GE224" s="101"/>
      <c r="GF224" s="101"/>
      <c r="GG224" s="101"/>
      <c r="GH224" s="101"/>
      <c r="GI224" s="101"/>
      <c r="GJ224" s="101"/>
      <c r="GK224" s="101"/>
      <c r="GL224" s="101"/>
      <c r="GM224" s="101"/>
      <c r="GN224" s="101"/>
      <c r="GO224" s="101"/>
      <c r="GP224" s="101"/>
      <c r="GQ224" s="101"/>
      <c r="GR224" s="101"/>
      <c r="GS224" s="101"/>
      <c r="GT224" s="101"/>
      <c r="GU224" s="101"/>
      <c r="GV224" s="101"/>
      <c r="GW224" s="101"/>
      <c r="GX224" s="101"/>
      <c r="GY224" s="101"/>
      <c r="GZ224" s="101"/>
      <c r="HA224" s="101"/>
      <c r="HB224" s="101"/>
      <c r="HC224" s="101"/>
      <c r="HD224" s="101"/>
      <c r="HE224" s="101"/>
      <c r="HF224" s="101"/>
      <c r="HG224" s="101"/>
      <c r="HH224" s="101"/>
      <c r="HI224" s="101"/>
      <c r="HJ224" s="101"/>
      <c r="HK224" s="101"/>
      <c r="HL224" s="101"/>
      <c r="HM224" s="101"/>
      <c r="HN224" s="101"/>
      <c r="HO224" s="101"/>
      <c r="HP224" s="101"/>
      <c r="HQ224" s="101"/>
      <c r="HR224" s="101"/>
      <c r="HS224" s="101"/>
      <c r="HT224" s="101"/>
      <c r="HU224" s="101"/>
      <c r="HV224" s="101"/>
      <c r="HW224" s="101"/>
      <c r="HX224" s="101"/>
      <c r="HY224" s="101"/>
      <c r="HZ224" s="101"/>
      <c r="IA224" s="101"/>
      <c r="IB224" s="101"/>
      <c r="IC224" s="101"/>
      <c r="ID224" s="101"/>
      <c r="IE224" s="101"/>
      <c r="IF224" s="101"/>
      <c r="IG224" s="101"/>
      <c r="IH224" s="101"/>
      <c r="II224" s="101"/>
      <c r="IJ224" s="101"/>
      <c r="IK224" s="101"/>
      <c r="IL224" s="101"/>
      <c r="IM224" s="101"/>
      <c r="IN224" s="101"/>
      <c r="IO224" s="101"/>
      <c r="IP224" s="101"/>
      <c r="IQ224" s="101"/>
      <c r="IR224" s="101"/>
      <c r="IS224" s="101"/>
      <c r="IT224" s="101"/>
      <c r="IU224" s="101"/>
      <c r="IV224" s="101"/>
    </row>
    <row r="225" spans="1:256" s="109" customFormat="1" ht="25.5" customHeight="1">
      <c r="A225" s="201">
        <v>6.3</v>
      </c>
      <c r="B225" s="108" t="s">
        <v>233</v>
      </c>
      <c r="C225" s="64">
        <f t="shared" si="56"/>
        <v>7902940.9900000012</v>
      </c>
      <c r="D225" s="69">
        <f t="shared" ref="D225:O225" si="78">D226</f>
        <v>990662.21563723288</v>
      </c>
      <c r="E225" s="69">
        <f t="shared" si="78"/>
        <v>803898.06647170882</v>
      </c>
      <c r="F225" s="69">
        <f t="shared" si="78"/>
        <v>655806.88867245452</v>
      </c>
      <c r="G225" s="69">
        <f t="shared" si="78"/>
        <v>546010.01260904304</v>
      </c>
      <c r="H225" s="69">
        <f t="shared" si="78"/>
        <v>600995.18435224961</v>
      </c>
      <c r="I225" s="69">
        <f t="shared" si="78"/>
        <v>445009.87980498938</v>
      </c>
      <c r="J225" s="69">
        <f t="shared" si="78"/>
        <v>665631.31131829007</v>
      </c>
      <c r="K225" s="69">
        <f t="shared" si="78"/>
        <v>609007.86926225061</v>
      </c>
      <c r="L225" s="69">
        <f t="shared" si="78"/>
        <v>568036.50495034782</v>
      </c>
      <c r="M225" s="69">
        <f t="shared" si="78"/>
        <v>670803.94763266481</v>
      </c>
      <c r="N225" s="69">
        <f t="shared" si="78"/>
        <v>629794.18068699923</v>
      </c>
      <c r="O225" s="183">
        <f t="shared" si="78"/>
        <v>717284.92860176845</v>
      </c>
      <c r="P225" s="16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c r="DE225" s="101"/>
      <c r="DF225" s="101"/>
      <c r="DG225" s="101"/>
      <c r="DH225" s="101"/>
      <c r="DI225" s="101"/>
      <c r="DJ225" s="101"/>
      <c r="DK225" s="101"/>
      <c r="DL225" s="101"/>
      <c r="DM225" s="101"/>
      <c r="DN225" s="101"/>
      <c r="DO225" s="101"/>
      <c r="DP225" s="101"/>
      <c r="DQ225" s="101"/>
      <c r="DR225" s="101"/>
      <c r="DS225" s="101"/>
      <c r="DT225" s="101"/>
      <c r="DU225" s="101"/>
      <c r="DV225" s="101"/>
      <c r="DW225" s="101"/>
      <c r="DX225" s="101"/>
      <c r="DY225" s="101"/>
      <c r="DZ225" s="101"/>
      <c r="EA225" s="101"/>
      <c r="EB225" s="101"/>
      <c r="EC225" s="101"/>
      <c r="ED225" s="101"/>
      <c r="EE225" s="101"/>
      <c r="EF225" s="101"/>
      <c r="EG225" s="101"/>
      <c r="EH225" s="101"/>
      <c r="EI225" s="101"/>
      <c r="EJ225" s="101"/>
      <c r="EK225" s="101"/>
      <c r="EL225" s="101"/>
      <c r="EM225" s="101"/>
      <c r="EN225" s="101"/>
      <c r="EO225" s="101"/>
      <c r="EP225" s="101"/>
      <c r="EQ225" s="101"/>
      <c r="ER225" s="101"/>
      <c r="ES225" s="101"/>
      <c r="ET225" s="101"/>
      <c r="EU225" s="101"/>
      <c r="EV225" s="101"/>
      <c r="EW225" s="101"/>
      <c r="EX225" s="101"/>
      <c r="EY225" s="101"/>
      <c r="EZ225" s="101"/>
      <c r="FA225" s="101"/>
      <c r="FB225" s="101"/>
      <c r="FC225" s="101"/>
      <c r="FD225" s="101"/>
      <c r="FE225" s="101"/>
      <c r="FF225" s="101"/>
      <c r="FG225" s="101"/>
      <c r="FH225" s="101"/>
      <c r="FI225" s="101"/>
      <c r="FJ225" s="101"/>
      <c r="FK225" s="101"/>
      <c r="FL225" s="101"/>
      <c r="FM225" s="101"/>
      <c r="FN225" s="101"/>
      <c r="FO225" s="101"/>
      <c r="FP225" s="101"/>
      <c r="FQ225" s="101"/>
      <c r="FR225" s="101"/>
      <c r="FS225" s="101"/>
      <c r="FT225" s="101"/>
      <c r="FU225" s="101"/>
      <c r="FV225" s="101"/>
      <c r="FW225" s="101"/>
      <c r="FX225" s="101"/>
      <c r="FY225" s="101"/>
      <c r="FZ225" s="101"/>
      <c r="GA225" s="101"/>
      <c r="GB225" s="101"/>
      <c r="GC225" s="101"/>
      <c r="GD225" s="101"/>
      <c r="GE225" s="101"/>
      <c r="GF225" s="101"/>
      <c r="GG225" s="101"/>
      <c r="GH225" s="101"/>
      <c r="GI225" s="101"/>
      <c r="GJ225" s="101"/>
      <c r="GK225" s="101"/>
      <c r="GL225" s="101"/>
      <c r="GM225" s="101"/>
      <c r="GN225" s="101"/>
      <c r="GO225" s="101"/>
      <c r="GP225" s="101"/>
      <c r="GQ225" s="101"/>
      <c r="GR225" s="101"/>
      <c r="GS225" s="101"/>
      <c r="GT225" s="101"/>
      <c r="GU225" s="101"/>
      <c r="GV225" s="101"/>
      <c r="GW225" s="101"/>
      <c r="GX225" s="101"/>
      <c r="GY225" s="101"/>
      <c r="GZ225" s="101"/>
      <c r="HA225" s="101"/>
      <c r="HB225" s="101"/>
      <c r="HC225" s="101"/>
      <c r="HD225" s="101"/>
      <c r="HE225" s="101"/>
      <c r="HF225" s="101"/>
      <c r="HG225" s="101"/>
      <c r="HH225" s="101"/>
      <c r="HI225" s="101"/>
      <c r="HJ225" s="101"/>
      <c r="HK225" s="101"/>
      <c r="HL225" s="101"/>
      <c r="HM225" s="101"/>
      <c r="HN225" s="101"/>
      <c r="HO225" s="101"/>
      <c r="HP225" s="101"/>
      <c r="HQ225" s="101"/>
      <c r="HR225" s="101"/>
      <c r="HS225" s="101"/>
      <c r="HT225" s="101"/>
      <c r="HU225" s="101"/>
      <c r="HV225" s="101"/>
      <c r="HW225" s="101"/>
      <c r="HX225" s="101"/>
      <c r="HY225" s="101"/>
      <c r="HZ225" s="101"/>
      <c r="IA225" s="101"/>
      <c r="IB225" s="101"/>
      <c r="IC225" s="101"/>
      <c r="ID225" s="101"/>
      <c r="IE225" s="101"/>
      <c r="IF225" s="101"/>
      <c r="IG225" s="101"/>
      <c r="IH225" s="101"/>
      <c r="II225" s="101"/>
      <c r="IJ225" s="101"/>
      <c r="IK225" s="101"/>
      <c r="IL225" s="101"/>
      <c r="IM225" s="101"/>
      <c r="IN225" s="101"/>
      <c r="IO225" s="101"/>
      <c r="IP225" s="101"/>
      <c r="IQ225" s="101"/>
      <c r="IR225" s="101"/>
      <c r="IS225" s="101"/>
      <c r="IT225" s="101"/>
      <c r="IU225" s="101"/>
      <c r="IV225" s="101"/>
    </row>
    <row r="226" spans="1:256" s="109" customFormat="1" ht="25.5" customHeight="1">
      <c r="A226" s="202" t="s">
        <v>463</v>
      </c>
      <c r="B226" s="96" t="s">
        <v>20</v>
      </c>
      <c r="C226" s="66">
        <f t="shared" si="56"/>
        <v>7902940.9900000012</v>
      </c>
      <c r="D226" s="86">
        <f>SUM(D227)</f>
        <v>990662.21563723288</v>
      </c>
      <c r="E226" s="86">
        <f t="shared" ref="E226:O226" si="79">SUM(E227)</f>
        <v>803898.06647170882</v>
      </c>
      <c r="F226" s="86">
        <f t="shared" si="79"/>
        <v>655806.88867245452</v>
      </c>
      <c r="G226" s="86">
        <f t="shared" si="79"/>
        <v>546010.01260904304</v>
      </c>
      <c r="H226" s="86">
        <f t="shared" si="79"/>
        <v>600995.18435224961</v>
      </c>
      <c r="I226" s="86">
        <f t="shared" si="79"/>
        <v>445009.87980498938</v>
      </c>
      <c r="J226" s="86">
        <f t="shared" si="79"/>
        <v>665631.31131829007</v>
      </c>
      <c r="K226" s="86">
        <f t="shared" si="79"/>
        <v>609007.86926225061</v>
      </c>
      <c r="L226" s="86">
        <f t="shared" si="79"/>
        <v>568036.50495034782</v>
      </c>
      <c r="M226" s="86">
        <f t="shared" si="79"/>
        <v>670803.94763266481</v>
      </c>
      <c r="N226" s="86">
        <f t="shared" si="79"/>
        <v>629794.18068699923</v>
      </c>
      <c r="O226" s="182">
        <f t="shared" si="79"/>
        <v>717284.92860176845</v>
      </c>
      <c r="P226" s="16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c r="CR226" s="101"/>
      <c r="CS226" s="101"/>
      <c r="CT226" s="101"/>
      <c r="CU226" s="101"/>
      <c r="CV226" s="101"/>
      <c r="CW226" s="101"/>
      <c r="CX226" s="101"/>
      <c r="CY226" s="101"/>
      <c r="CZ226" s="101"/>
      <c r="DA226" s="101"/>
      <c r="DB226" s="101"/>
      <c r="DC226" s="101"/>
      <c r="DD226" s="101"/>
      <c r="DE226" s="101"/>
      <c r="DF226" s="101"/>
      <c r="DG226" s="101"/>
      <c r="DH226" s="101"/>
      <c r="DI226" s="101"/>
      <c r="DJ226" s="101"/>
      <c r="DK226" s="101"/>
      <c r="DL226" s="101"/>
      <c r="DM226" s="101"/>
      <c r="DN226" s="101"/>
      <c r="DO226" s="101"/>
      <c r="DP226" s="101"/>
      <c r="DQ226" s="101"/>
      <c r="DR226" s="101"/>
      <c r="DS226" s="101"/>
      <c r="DT226" s="101"/>
      <c r="DU226" s="101"/>
      <c r="DV226" s="101"/>
      <c r="DW226" s="101"/>
      <c r="DX226" s="101"/>
      <c r="DY226" s="101"/>
      <c r="DZ226" s="101"/>
      <c r="EA226" s="101"/>
      <c r="EB226" s="101"/>
      <c r="EC226" s="101"/>
      <c r="ED226" s="101"/>
      <c r="EE226" s="101"/>
      <c r="EF226" s="101"/>
      <c r="EG226" s="101"/>
      <c r="EH226" s="101"/>
      <c r="EI226" s="101"/>
      <c r="EJ226" s="101"/>
      <c r="EK226" s="101"/>
      <c r="EL226" s="101"/>
      <c r="EM226" s="101"/>
      <c r="EN226" s="101"/>
      <c r="EO226" s="101"/>
      <c r="EP226" s="101"/>
      <c r="EQ226" s="101"/>
      <c r="ER226" s="101"/>
      <c r="ES226" s="101"/>
      <c r="ET226" s="101"/>
      <c r="EU226" s="101"/>
      <c r="EV226" s="101"/>
      <c r="EW226" s="101"/>
      <c r="EX226" s="101"/>
      <c r="EY226" s="101"/>
      <c r="EZ226" s="101"/>
      <c r="FA226" s="101"/>
      <c r="FB226" s="101"/>
      <c r="FC226" s="101"/>
      <c r="FD226" s="101"/>
      <c r="FE226" s="101"/>
      <c r="FF226" s="101"/>
      <c r="FG226" s="101"/>
      <c r="FH226" s="101"/>
      <c r="FI226" s="101"/>
      <c r="FJ226" s="101"/>
      <c r="FK226" s="101"/>
      <c r="FL226" s="101"/>
      <c r="FM226" s="101"/>
      <c r="FN226" s="101"/>
      <c r="FO226" s="101"/>
      <c r="FP226" s="101"/>
      <c r="FQ226" s="101"/>
      <c r="FR226" s="101"/>
      <c r="FS226" s="101"/>
      <c r="FT226" s="101"/>
      <c r="FU226" s="101"/>
      <c r="FV226" s="101"/>
      <c r="FW226" s="101"/>
      <c r="FX226" s="101"/>
      <c r="FY226" s="101"/>
      <c r="FZ226" s="101"/>
      <c r="GA226" s="101"/>
      <c r="GB226" s="101"/>
      <c r="GC226" s="101"/>
      <c r="GD226" s="101"/>
      <c r="GE226" s="101"/>
      <c r="GF226" s="101"/>
      <c r="GG226" s="101"/>
      <c r="GH226" s="101"/>
      <c r="GI226" s="101"/>
      <c r="GJ226" s="101"/>
      <c r="GK226" s="101"/>
      <c r="GL226" s="101"/>
      <c r="GM226" s="101"/>
      <c r="GN226" s="101"/>
      <c r="GO226" s="101"/>
      <c r="GP226" s="101"/>
      <c r="GQ226" s="101"/>
      <c r="GR226" s="101"/>
      <c r="GS226" s="101"/>
      <c r="GT226" s="101"/>
      <c r="GU226" s="101"/>
      <c r="GV226" s="101"/>
      <c r="GW226" s="101"/>
      <c r="GX226" s="101"/>
      <c r="GY226" s="101"/>
      <c r="GZ226" s="101"/>
      <c r="HA226" s="101"/>
      <c r="HB226" s="101"/>
      <c r="HC226" s="101"/>
      <c r="HD226" s="101"/>
      <c r="HE226" s="101"/>
      <c r="HF226" s="101"/>
      <c r="HG226" s="101"/>
      <c r="HH226" s="101"/>
      <c r="HI226" s="101"/>
      <c r="HJ226" s="101"/>
      <c r="HK226" s="101"/>
      <c r="HL226" s="101"/>
      <c r="HM226" s="101"/>
      <c r="HN226" s="101"/>
      <c r="HO226" s="101"/>
      <c r="HP226" s="101"/>
      <c r="HQ226" s="101"/>
      <c r="HR226" s="101"/>
      <c r="HS226" s="101"/>
      <c r="HT226" s="101"/>
      <c r="HU226" s="101"/>
      <c r="HV226" s="101"/>
      <c r="HW226" s="101"/>
      <c r="HX226" s="101"/>
      <c r="HY226" s="101"/>
      <c r="HZ226" s="101"/>
      <c r="IA226" s="101"/>
      <c r="IB226" s="101"/>
      <c r="IC226" s="101"/>
      <c r="ID226" s="101"/>
      <c r="IE226" s="101"/>
      <c r="IF226" s="101"/>
      <c r="IG226" s="101"/>
      <c r="IH226" s="101"/>
      <c r="II226" s="101"/>
      <c r="IJ226" s="101"/>
      <c r="IK226" s="101"/>
      <c r="IL226" s="101"/>
      <c r="IM226" s="101"/>
      <c r="IN226" s="101"/>
      <c r="IO226" s="101"/>
      <c r="IP226" s="101"/>
      <c r="IQ226" s="101"/>
      <c r="IR226" s="101"/>
      <c r="IS226" s="101"/>
      <c r="IT226" s="101"/>
      <c r="IU226" s="101"/>
      <c r="IV226" s="101"/>
    </row>
    <row r="227" spans="1:256" s="87" customFormat="1" ht="25.5" customHeight="1">
      <c r="A227" s="176" t="s">
        <v>464</v>
      </c>
      <c r="B227" s="68" t="s">
        <v>234</v>
      </c>
      <c r="C227" s="95">
        <f t="shared" si="56"/>
        <v>7902940.9900000012</v>
      </c>
      <c r="D227" s="87">
        <v>990662.21563723288</v>
      </c>
      <c r="E227" s="87">
        <v>803898.06647170882</v>
      </c>
      <c r="F227" s="87">
        <v>655806.88867245452</v>
      </c>
      <c r="G227" s="87">
        <v>546010.01260904304</v>
      </c>
      <c r="H227" s="87">
        <v>600995.18435224961</v>
      </c>
      <c r="I227" s="87">
        <v>445009.87980498938</v>
      </c>
      <c r="J227" s="87">
        <v>665631.31131829007</v>
      </c>
      <c r="K227" s="87">
        <v>609007.86926225061</v>
      </c>
      <c r="L227" s="87">
        <v>568036.50495034782</v>
      </c>
      <c r="M227" s="87">
        <v>670803.94763266481</v>
      </c>
      <c r="N227" s="87">
        <v>629794.18068699923</v>
      </c>
      <c r="O227" s="178">
        <v>717284.92860176845</v>
      </c>
      <c r="P227" s="158">
        <v>717284.92860176845</v>
      </c>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row>
    <row r="228" spans="1:256" s="109" customFormat="1" ht="25.5" customHeight="1">
      <c r="A228" s="201">
        <v>6.4</v>
      </c>
      <c r="B228" s="123" t="s">
        <v>235</v>
      </c>
      <c r="C228" s="124">
        <f t="shared" si="56"/>
        <v>6989747.0700000003</v>
      </c>
      <c r="D228" s="125">
        <f t="shared" ref="D228:O228" si="80">D229</f>
        <v>876190.05733080348</v>
      </c>
      <c r="E228" s="125">
        <f t="shared" si="80"/>
        <v>711006.72038540582</v>
      </c>
      <c r="F228" s="125">
        <f t="shared" si="80"/>
        <v>580027.64848989528</v>
      </c>
      <c r="G228" s="125">
        <f t="shared" si="80"/>
        <v>482917.92772512173</v>
      </c>
      <c r="H228" s="125">
        <f t="shared" si="80"/>
        <v>531549.49963889923</v>
      </c>
      <c r="I228" s="125">
        <f t="shared" si="80"/>
        <v>393588.47641958378</v>
      </c>
      <c r="J228" s="125">
        <f t="shared" si="80"/>
        <v>588716.84780064085</v>
      </c>
      <c r="K228" s="125">
        <f t="shared" si="80"/>
        <v>538636.30959273549</v>
      </c>
      <c r="L228" s="125">
        <f t="shared" si="80"/>
        <v>502399.23354529997</v>
      </c>
      <c r="M228" s="125">
        <f t="shared" si="80"/>
        <v>593291.78004021163</v>
      </c>
      <c r="N228" s="125">
        <f t="shared" si="80"/>
        <v>557020.73882750876</v>
      </c>
      <c r="O228" s="191">
        <f t="shared" si="80"/>
        <v>634401.83020389348</v>
      </c>
      <c r="P228" s="16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1"/>
      <c r="DA228" s="101"/>
      <c r="DB228" s="101"/>
      <c r="DC228" s="101"/>
      <c r="DD228" s="101"/>
      <c r="DE228" s="101"/>
      <c r="DF228" s="101"/>
      <c r="DG228" s="101"/>
      <c r="DH228" s="101"/>
      <c r="DI228" s="101"/>
      <c r="DJ228" s="101"/>
      <c r="DK228" s="101"/>
      <c r="DL228" s="101"/>
      <c r="DM228" s="101"/>
      <c r="DN228" s="101"/>
      <c r="DO228" s="101"/>
      <c r="DP228" s="101"/>
      <c r="DQ228" s="101"/>
      <c r="DR228" s="101"/>
      <c r="DS228" s="101"/>
      <c r="DT228" s="101"/>
      <c r="DU228" s="101"/>
      <c r="DV228" s="101"/>
      <c r="DW228" s="101"/>
      <c r="DX228" s="101"/>
      <c r="DY228" s="101"/>
      <c r="DZ228" s="101"/>
      <c r="EA228" s="101"/>
      <c r="EB228" s="101"/>
      <c r="EC228" s="101"/>
      <c r="ED228" s="101"/>
      <c r="EE228" s="101"/>
      <c r="EF228" s="101"/>
      <c r="EG228" s="101"/>
      <c r="EH228" s="101"/>
      <c r="EI228" s="101"/>
      <c r="EJ228" s="101"/>
      <c r="EK228" s="101"/>
      <c r="EL228" s="101"/>
      <c r="EM228" s="101"/>
      <c r="EN228" s="101"/>
      <c r="EO228" s="101"/>
      <c r="EP228" s="101"/>
      <c r="EQ228" s="101"/>
      <c r="ER228" s="101"/>
      <c r="ES228" s="101"/>
      <c r="ET228" s="101"/>
      <c r="EU228" s="101"/>
      <c r="EV228" s="101"/>
      <c r="EW228" s="101"/>
      <c r="EX228" s="101"/>
      <c r="EY228" s="101"/>
      <c r="EZ228" s="101"/>
      <c r="FA228" s="101"/>
      <c r="FB228" s="101"/>
      <c r="FC228" s="101"/>
      <c r="FD228" s="101"/>
      <c r="FE228" s="101"/>
      <c r="FF228" s="101"/>
      <c r="FG228" s="101"/>
      <c r="FH228" s="101"/>
      <c r="FI228" s="101"/>
      <c r="FJ228" s="101"/>
      <c r="FK228" s="101"/>
      <c r="FL228" s="101"/>
      <c r="FM228" s="101"/>
      <c r="FN228" s="101"/>
      <c r="FO228" s="101"/>
      <c r="FP228" s="101"/>
      <c r="FQ228" s="101"/>
      <c r="FR228" s="101"/>
      <c r="FS228" s="101"/>
      <c r="FT228" s="101"/>
      <c r="FU228" s="101"/>
      <c r="FV228" s="101"/>
      <c r="FW228" s="101"/>
      <c r="FX228" s="101"/>
      <c r="FY228" s="101"/>
      <c r="FZ228" s="101"/>
      <c r="GA228" s="101"/>
      <c r="GB228" s="101"/>
      <c r="GC228" s="101"/>
      <c r="GD228" s="101"/>
      <c r="GE228" s="101"/>
      <c r="GF228" s="101"/>
      <c r="GG228" s="101"/>
      <c r="GH228" s="101"/>
      <c r="GI228" s="101"/>
      <c r="GJ228" s="101"/>
      <c r="GK228" s="101"/>
      <c r="GL228" s="101"/>
      <c r="GM228" s="101"/>
      <c r="GN228" s="101"/>
      <c r="GO228" s="101"/>
      <c r="GP228" s="101"/>
      <c r="GQ228" s="101"/>
      <c r="GR228" s="101"/>
      <c r="GS228" s="101"/>
      <c r="GT228" s="101"/>
      <c r="GU228" s="101"/>
      <c r="GV228" s="101"/>
      <c r="GW228" s="101"/>
      <c r="GX228" s="101"/>
      <c r="GY228" s="101"/>
      <c r="GZ228" s="101"/>
      <c r="HA228" s="101"/>
      <c r="HB228" s="101"/>
      <c r="HC228" s="101"/>
      <c r="HD228" s="101"/>
      <c r="HE228" s="101"/>
      <c r="HF228" s="101"/>
      <c r="HG228" s="101"/>
      <c r="HH228" s="101"/>
      <c r="HI228" s="101"/>
      <c r="HJ228" s="101"/>
      <c r="HK228" s="101"/>
      <c r="HL228" s="101"/>
      <c r="HM228" s="101"/>
      <c r="HN228" s="101"/>
      <c r="HO228" s="101"/>
      <c r="HP228" s="101"/>
      <c r="HQ228" s="101"/>
      <c r="HR228" s="101"/>
      <c r="HS228" s="101"/>
      <c r="HT228" s="101"/>
      <c r="HU228" s="101"/>
      <c r="HV228" s="101"/>
      <c r="HW228" s="101"/>
      <c r="HX228" s="101"/>
      <c r="HY228" s="101"/>
      <c r="HZ228" s="101"/>
      <c r="IA228" s="101"/>
      <c r="IB228" s="101"/>
      <c r="IC228" s="101"/>
      <c r="ID228" s="101"/>
      <c r="IE228" s="101"/>
      <c r="IF228" s="101"/>
      <c r="IG228" s="101"/>
      <c r="IH228" s="101"/>
      <c r="II228" s="101"/>
      <c r="IJ228" s="101"/>
      <c r="IK228" s="101"/>
      <c r="IL228" s="101"/>
      <c r="IM228" s="101"/>
      <c r="IN228" s="101"/>
      <c r="IO228" s="101"/>
      <c r="IP228" s="101"/>
      <c r="IQ228" s="101"/>
      <c r="IR228" s="101"/>
      <c r="IS228" s="101"/>
      <c r="IT228" s="101"/>
      <c r="IU228" s="101"/>
      <c r="IV228" s="101"/>
    </row>
    <row r="229" spans="1:256" s="109" customFormat="1" ht="25.5" customHeight="1">
      <c r="A229" s="202" t="s">
        <v>465</v>
      </c>
      <c r="B229" s="96" t="s">
        <v>94</v>
      </c>
      <c r="C229" s="66">
        <f t="shared" si="56"/>
        <v>6989747.0700000003</v>
      </c>
      <c r="D229" s="86">
        <f>SUM(D230)</f>
        <v>876190.05733080348</v>
      </c>
      <c r="E229" s="86">
        <f t="shared" ref="E229:BP229" si="81">SUM(E230)</f>
        <v>711006.72038540582</v>
      </c>
      <c r="F229" s="86">
        <f t="shared" si="81"/>
        <v>580027.64848989528</v>
      </c>
      <c r="G229" s="86">
        <f t="shared" si="81"/>
        <v>482917.92772512173</v>
      </c>
      <c r="H229" s="86">
        <f t="shared" si="81"/>
        <v>531549.49963889923</v>
      </c>
      <c r="I229" s="86">
        <f t="shared" si="81"/>
        <v>393588.47641958378</v>
      </c>
      <c r="J229" s="86">
        <f t="shared" si="81"/>
        <v>588716.84780064085</v>
      </c>
      <c r="K229" s="86">
        <f t="shared" si="81"/>
        <v>538636.30959273549</v>
      </c>
      <c r="L229" s="86">
        <f t="shared" si="81"/>
        <v>502399.23354529997</v>
      </c>
      <c r="M229" s="86">
        <f t="shared" si="81"/>
        <v>593291.78004021163</v>
      </c>
      <c r="N229" s="86">
        <f t="shared" si="81"/>
        <v>557020.73882750876</v>
      </c>
      <c r="O229" s="182">
        <f t="shared" si="81"/>
        <v>634401.83020389348</v>
      </c>
      <c r="P229" s="164">
        <f t="shared" si="81"/>
        <v>0</v>
      </c>
      <c r="Q229" s="120">
        <f t="shared" si="81"/>
        <v>0</v>
      </c>
      <c r="R229" s="120">
        <f t="shared" si="81"/>
        <v>0</v>
      </c>
      <c r="S229" s="120">
        <f t="shared" si="81"/>
        <v>0</v>
      </c>
      <c r="T229" s="120">
        <f t="shared" si="81"/>
        <v>0</v>
      </c>
      <c r="U229" s="120">
        <f t="shared" si="81"/>
        <v>0</v>
      </c>
      <c r="V229" s="120">
        <f t="shared" si="81"/>
        <v>0</v>
      </c>
      <c r="W229" s="120">
        <f t="shared" si="81"/>
        <v>0</v>
      </c>
      <c r="X229" s="120">
        <f t="shared" si="81"/>
        <v>0</v>
      </c>
      <c r="Y229" s="120">
        <f t="shared" si="81"/>
        <v>0</v>
      </c>
      <c r="Z229" s="120">
        <f t="shared" si="81"/>
        <v>0</v>
      </c>
      <c r="AA229" s="120">
        <f t="shared" si="81"/>
        <v>0</v>
      </c>
      <c r="AB229" s="120">
        <f t="shared" si="81"/>
        <v>0</v>
      </c>
      <c r="AC229" s="120">
        <f t="shared" si="81"/>
        <v>0</v>
      </c>
      <c r="AD229" s="120">
        <f t="shared" si="81"/>
        <v>0</v>
      </c>
      <c r="AE229" s="120">
        <f t="shared" si="81"/>
        <v>0</v>
      </c>
      <c r="AF229" s="120">
        <f t="shared" si="81"/>
        <v>0</v>
      </c>
      <c r="AG229" s="120">
        <f t="shared" si="81"/>
        <v>0</v>
      </c>
      <c r="AH229" s="120">
        <f t="shared" si="81"/>
        <v>0</v>
      </c>
      <c r="AI229" s="120">
        <f t="shared" si="81"/>
        <v>0</v>
      </c>
      <c r="AJ229" s="120">
        <f t="shared" si="81"/>
        <v>0</v>
      </c>
      <c r="AK229" s="120">
        <f t="shared" si="81"/>
        <v>0</v>
      </c>
      <c r="AL229" s="120">
        <f t="shared" si="81"/>
        <v>0</v>
      </c>
      <c r="AM229" s="120">
        <f t="shared" si="81"/>
        <v>0</v>
      </c>
      <c r="AN229" s="120">
        <f t="shared" si="81"/>
        <v>0</v>
      </c>
      <c r="AO229" s="120">
        <f t="shared" si="81"/>
        <v>0</v>
      </c>
      <c r="AP229" s="120">
        <f t="shared" si="81"/>
        <v>0</v>
      </c>
      <c r="AQ229" s="120">
        <f t="shared" si="81"/>
        <v>0</v>
      </c>
      <c r="AR229" s="120">
        <f t="shared" si="81"/>
        <v>0</v>
      </c>
      <c r="AS229" s="120">
        <f t="shared" si="81"/>
        <v>0</v>
      </c>
      <c r="AT229" s="120">
        <f t="shared" si="81"/>
        <v>0</v>
      </c>
      <c r="AU229" s="120">
        <f t="shared" si="81"/>
        <v>0</v>
      </c>
      <c r="AV229" s="120">
        <f t="shared" si="81"/>
        <v>0</v>
      </c>
      <c r="AW229" s="120">
        <f t="shared" si="81"/>
        <v>0</v>
      </c>
      <c r="AX229" s="120">
        <f t="shared" si="81"/>
        <v>0</v>
      </c>
      <c r="AY229" s="120">
        <f t="shared" si="81"/>
        <v>0</v>
      </c>
      <c r="AZ229" s="120">
        <f t="shared" si="81"/>
        <v>0</v>
      </c>
      <c r="BA229" s="120">
        <f t="shared" si="81"/>
        <v>0</v>
      </c>
      <c r="BB229" s="120">
        <f t="shared" si="81"/>
        <v>0</v>
      </c>
      <c r="BC229" s="120">
        <f t="shared" si="81"/>
        <v>0</v>
      </c>
      <c r="BD229" s="120">
        <f t="shared" si="81"/>
        <v>0</v>
      </c>
      <c r="BE229" s="120">
        <f t="shared" si="81"/>
        <v>0</v>
      </c>
      <c r="BF229" s="120">
        <f t="shared" si="81"/>
        <v>0</v>
      </c>
      <c r="BG229" s="120">
        <f t="shared" si="81"/>
        <v>0</v>
      </c>
      <c r="BH229" s="120">
        <f t="shared" si="81"/>
        <v>0</v>
      </c>
      <c r="BI229" s="120">
        <f t="shared" si="81"/>
        <v>0</v>
      </c>
      <c r="BJ229" s="120">
        <f t="shared" si="81"/>
        <v>0</v>
      </c>
      <c r="BK229" s="120">
        <f t="shared" si="81"/>
        <v>0</v>
      </c>
      <c r="BL229" s="120">
        <f t="shared" si="81"/>
        <v>0</v>
      </c>
      <c r="BM229" s="120">
        <f t="shared" si="81"/>
        <v>0</v>
      </c>
      <c r="BN229" s="120">
        <f t="shared" si="81"/>
        <v>0</v>
      </c>
      <c r="BO229" s="120">
        <f t="shared" si="81"/>
        <v>0</v>
      </c>
      <c r="BP229" s="120">
        <f t="shared" si="81"/>
        <v>0</v>
      </c>
      <c r="BQ229" s="120">
        <f t="shared" ref="BQ229:EB229" si="82">SUM(BQ230)</f>
        <v>0</v>
      </c>
      <c r="BR229" s="120">
        <f t="shared" si="82"/>
        <v>0</v>
      </c>
      <c r="BS229" s="120">
        <f t="shared" si="82"/>
        <v>0</v>
      </c>
      <c r="BT229" s="120">
        <f t="shared" si="82"/>
        <v>0</v>
      </c>
      <c r="BU229" s="120">
        <f t="shared" si="82"/>
        <v>0</v>
      </c>
      <c r="BV229" s="120">
        <f t="shared" si="82"/>
        <v>0</v>
      </c>
      <c r="BW229" s="120">
        <f t="shared" si="82"/>
        <v>0</v>
      </c>
      <c r="BX229" s="120">
        <f t="shared" si="82"/>
        <v>0</v>
      </c>
      <c r="BY229" s="120">
        <f t="shared" si="82"/>
        <v>0</v>
      </c>
      <c r="BZ229" s="120">
        <f t="shared" si="82"/>
        <v>0</v>
      </c>
      <c r="CA229" s="120">
        <f t="shared" si="82"/>
        <v>0</v>
      </c>
      <c r="CB229" s="120">
        <f t="shared" si="82"/>
        <v>0</v>
      </c>
      <c r="CC229" s="120">
        <f t="shared" si="82"/>
        <v>0</v>
      </c>
      <c r="CD229" s="120">
        <f t="shared" si="82"/>
        <v>0</v>
      </c>
      <c r="CE229" s="120">
        <f t="shared" si="82"/>
        <v>0</v>
      </c>
      <c r="CF229" s="120">
        <f t="shared" si="82"/>
        <v>0</v>
      </c>
      <c r="CG229" s="120">
        <f t="shared" si="82"/>
        <v>0</v>
      </c>
      <c r="CH229" s="120">
        <f t="shared" si="82"/>
        <v>0</v>
      </c>
      <c r="CI229" s="120">
        <f t="shared" si="82"/>
        <v>0</v>
      </c>
      <c r="CJ229" s="120">
        <f t="shared" si="82"/>
        <v>0</v>
      </c>
      <c r="CK229" s="120">
        <f t="shared" si="82"/>
        <v>0</v>
      </c>
      <c r="CL229" s="120">
        <f t="shared" si="82"/>
        <v>0</v>
      </c>
      <c r="CM229" s="120">
        <f t="shared" si="82"/>
        <v>0</v>
      </c>
      <c r="CN229" s="120">
        <f t="shared" si="82"/>
        <v>0</v>
      </c>
      <c r="CO229" s="120">
        <f t="shared" si="82"/>
        <v>0</v>
      </c>
      <c r="CP229" s="120">
        <f t="shared" si="82"/>
        <v>0</v>
      </c>
      <c r="CQ229" s="120">
        <f t="shared" si="82"/>
        <v>0</v>
      </c>
      <c r="CR229" s="120">
        <f t="shared" si="82"/>
        <v>0</v>
      </c>
      <c r="CS229" s="120">
        <f t="shared" si="82"/>
        <v>0</v>
      </c>
      <c r="CT229" s="120">
        <f t="shared" si="82"/>
        <v>0</v>
      </c>
      <c r="CU229" s="120">
        <f t="shared" si="82"/>
        <v>0</v>
      </c>
      <c r="CV229" s="120">
        <f t="shared" si="82"/>
        <v>0</v>
      </c>
      <c r="CW229" s="120">
        <f t="shared" si="82"/>
        <v>0</v>
      </c>
      <c r="CX229" s="120">
        <f t="shared" si="82"/>
        <v>0</v>
      </c>
      <c r="CY229" s="120">
        <f t="shared" si="82"/>
        <v>0</v>
      </c>
      <c r="CZ229" s="120">
        <f t="shared" si="82"/>
        <v>0</v>
      </c>
      <c r="DA229" s="120">
        <f t="shared" si="82"/>
        <v>0</v>
      </c>
      <c r="DB229" s="120">
        <f t="shared" si="82"/>
        <v>0</v>
      </c>
      <c r="DC229" s="120">
        <f t="shared" si="82"/>
        <v>0</v>
      </c>
      <c r="DD229" s="120">
        <f t="shared" si="82"/>
        <v>0</v>
      </c>
      <c r="DE229" s="120">
        <f t="shared" si="82"/>
        <v>0</v>
      </c>
      <c r="DF229" s="120">
        <f t="shared" si="82"/>
        <v>0</v>
      </c>
      <c r="DG229" s="120">
        <f t="shared" si="82"/>
        <v>0</v>
      </c>
      <c r="DH229" s="120">
        <f t="shared" si="82"/>
        <v>0</v>
      </c>
      <c r="DI229" s="120">
        <f t="shared" si="82"/>
        <v>0</v>
      </c>
      <c r="DJ229" s="120">
        <f t="shared" si="82"/>
        <v>0</v>
      </c>
      <c r="DK229" s="120">
        <f t="shared" si="82"/>
        <v>0</v>
      </c>
      <c r="DL229" s="120">
        <f t="shared" si="82"/>
        <v>0</v>
      </c>
      <c r="DM229" s="120">
        <f t="shared" si="82"/>
        <v>0</v>
      </c>
      <c r="DN229" s="120">
        <f t="shared" si="82"/>
        <v>0</v>
      </c>
      <c r="DO229" s="120">
        <f t="shared" si="82"/>
        <v>0</v>
      </c>
      <c r="DP229" s="120">
        <f t="shared" si="82"/>
        <v>0</v>
      </c>
      <c r="DQ229" s="120">
        <f t="shared" si="82"/>
        <v>0</v>
      </c>
      <c r="DR229" s="120">
        <f t="shared" si="82"/>
        <v>0</v>
      </c>
      <c r="DS229" s="120">
        <f t="shared" si="82"/>
        <v>0</v>
      </c>
      <c r="DT229" s="120">
        <f t="shared" si="82"/>
        <v>0</v>
      </c>
      <c r="DU229" s="120">
        <f t="shared" si="82"/>
        <v>0</v>
      </c>
      <c r="DV229" s="120">
        <f t="shared" si="82"/>
        <v>0</v>
      </c>
      <c r="DW229" s="120">
        <f t="shared" si="82"/>
        <v>0</v>
      </c>
      <c r="DX229" s="120">
        <f t="shared" si="82"/>
        <v>0</v>
      </c>
      <c r="DY229" s="120">
        <f t="shared" si="82"/>
        <v>0</v>
      </c>
      <c r="DZ229" s="120">
        <f t="shared" si="82"/>
        <v>0</v>
      </c>
      <c r="EA229" s="120">
        <f t="shared" si="82"/>
        <v>0</v>
      </c>
      <c r="EB229" s="120">
        <f t="shared" si="82"/>
        <v>0</v>
      </c>
      <c r="EC229" s="120">
        <f t="shared" ref="EC229:GN229" si="83">SUM(EC230)</f>
        <v>0</v>
      </c>
      <c r="ED229" s="120">
        <f t="shared" si="83"/>
        <v>0</v>
      </c>
      <c r="EE229" s="120">
        <f t="shared" si="83"/>
        <v>0</v>
      </c>
      <c r="EF229" s="120">
        <f t="shared" si="83"/>
        <v>0</v>
      </c>
      <c r="EG229" s="120">
        <f t="shared" si="83"/>
        <v>0</v>
      </c>
      <c r="EH229" s="120">
        <f t="shared" si="83"/>
        <v>0</v>
      </c>
      <c r="EI229" s="120">
        <f t="shared" si="83"/>
        <v>0</v>
      </c>
      <c r="EJ229" s="120">
        <f t="shared" si="83"/>
        <v>0</v>
      </c>
      <c r="EK229" s="120">
        <f t="shared" si="83"/>
        <v>0</v>
      </c>
      <c r="EL229" s="120">
        <f t="shared" si="83"/>
        <v>0</v>
      </c>
      <c r="EM229" s="120">
        <f t="shared" si="83"/>
        <v>0</v>
      </c>
      <c r="EN229" s="120">
        <f t="shared" si="83"/>
        <v>0</v>
      </c>
      <c r="EO229" s="120">
        <f t="shared" si="83"/>
        <v>0</v>
      </c>
      <c r="EP229" s="120">
        <f t="shared" si="83"/>
        <v>0</v>
      </c>
      <c r="EQ229" s="120">
        <f t="shared" si="83"/>
        <v>0</v>
      </c>
      <c r="ER229" s="120">
        <f t="shared" si="83"/>
        <v>0</v>
      </c>
      <c r="ES229" s="120">
        <f t="shared" si="83"/>
        <v>0</v>
      </c>
      <c r="ET229" s="120">
        <f t="shared" si="83"/>
        <v>0</v>
      </c>
      <c r="EU229" s="120">
        <f t="shared" si="83"/>
        <v>0</v>
      </c>
      <c r="EV229" s="120">
        <f t="shared" si="83"/>
        <v>0</v>
      </c>
      <c r="EW229" s="120">
        <f t="shared" si="83"/>
        <v>0</v>
      </c>
      <c r="EX229" s="120">
        <f t="shared" si="83"/>
        <v>0</v>
      </c>
      <c r="EY229" s="120">
        <f t="shared" si="83"/>
        <v>0</v>
      </c>
      <c r="EZ229" s="120">
        <f t="shared" si="83"/>
        <v>0</v>
      </c>
      <c r="FA229" s="120">
        <f t="shared" si="83"/>
        <v>0</v>
      </c>
      <c r="FB229" s="120">
        <f t="shared" si="83"/>
        <v>0</v>
      </c>
      <c r="FC229" s="120">
        <f t="shared" si="83"/>
        <v>0</v>
      </c>
      <c r="FD229" s="120">
        <f t="shared" si="83"/>
        <v>0</v>
      </c>
      <c r="FE229" s="120">
        <f t="shared" si="83"/>
        <v>0</v>
      </c>
      <c r="FF229" s="120">
        <f t="shared" si="83"/>
        <v>0</v>
      </c>
      <c r="FG229" s="120">
        <f t="shared" si="83"/>
        <v>0</v>
      </c>
      <c r="FH229" s="120">
        <f t="shared" si="83"/>
        <v>0</v>
      </c>
      <c r="FI229" s="120">
        <f t="shared" si="83"/>
        <v>0</v>
      </c>
      <c r="FJ229" s="120">
        <f t="shared" si="83"/>
        <v>0</v>
      </c>
      <c r="FK229" s="120">
        <f t="shared" si="83"/>
        <v>0</v>
      </c>
      <c r="FL229" s="120">
        <f t="shared" si="83"/>
        <v>0</v>
      </c>
      <c r="FM229" s="120">
        <f t="shared" si="83"/>
        <v>0</v>
      </c>
      <c r="FN229" s="120">
        <f t="shared" si="83"/>
        <v>0</v>
      </c>
      <c r="FO229" s="120">
        <f t="shared" si="83"/>
        <v>0</v>
      </c>
      <c r="FP229" s="120">
        <f t="shared" si="83"/>
        <v>0</v>
      </c>
      <c r="FQ229" s="120">
        <f t="shared" si="83"/>
        <v>0</v>
      </c>
      <c r="FR229" s="120">
        <f t="shared" si="83"/>
        <v>0</v>
      </c>
      <c r="FS229" s="120">
        <f t="shared" si="83"/>
        <v>0</v>
      </c>
      <c r="FT229" s="120">
        <f t="shared" si="83"/>
        <v>0</v>
      </c>
      <c r="FU229" s="120">
        <f t="shared" si="83"/>
        <v>0</v>
      </c>
      <c r="FV229" s="120">
        <f t="shared" si="83"/>
        <v>0</v>
      </c>
      <c r="FW229" s="120">
        <f t="shared" si="83"/>
        <v>0</v>
      </c>
      <c r="FX229" s="120">
        <f t="shared" si="83"/>
        <v>0</v>
      </c>
      <c r="FY229" s="120">
        <f t="shared" si="83"/>
        <v>0</v>
      </c>
      <c r="FZ229" s="120">
        <f t="shared" si="83"/>
        <v>0</v>
      </c>
      <c r="GA229" s="120">
        <f t="shared" si="83"/>
        <v>0</v>
      </c>
      <c r="GB229" s="120">
        <f t="shared" si="83"/>
        <v>0</v>
      </c>
      <c r="GC229" s="120">
        <f t="shared" si="83"/>
        <v>0</v>
      </c>
      <c r="GD229" s="120">
        <f t="shared" si="83"/>
        <v>0</v>
      </c>
      <c r="GE229" s="120">
        <f t="shared" si="83"/>
        <v>0</v>
      </c>
      <c r="GF229" s="120">
        <f t="shared" si="83"/>
        <v>0</v>
      </c>
      <c r="GG229" s="120">
        <f t="shared" si="83"/>
        <v>0</v>
      </c>
      <c r="GH229" s="120">
        <f t="shared" si="83"/>
        <v>0</v>
      </c>
      <c r="GI229" s="120">
        <f t="shared" si="83"/>
        <v>0</v>
      </c>
      <c r="GJ229" s="120">
        <f t="shared" si="83"/>
        <v>0</v>
      </c>
      <c r="GK229" s="120">
        <f t="shared" si="83"/>
        <v>0</v>
      </c>
      <c r="GL229" s="120">
        <f t="shared" si="83"/>
        <v>0</v>
      </c>
      <c r="GM229" s="120">
        <f t="shared" si="83"/>
        <v>0</v>
      </c>
      <c r="GN229" s="120">
        <f t="shared" si="83"/>
        <v>0</v>
      </c>
      <c r="GO229" s="120">
        <f t="shared" ref="GO229:IV229" si="84">SUM(GO230)</f>
        <v>0</v>
      </c>
      <c r="GP229" s="120">
        <f t="shared" si="84"/>
        <v>0</v>
      </c>
      <c r="GQ229" s="120">
        <f t="shared" si="84"/>
        <v>0</v>
      </c>
      <c r="GR229" s="120">
        <f t="shared" si="84"/>
        <v>0</v>
      </c>
      <c r="GS229" s="120">
        <f t="shared" si="84"/>
        <v>0</v>
      </c>
      <c r="GT229" s="120">
        <f t="shared" si="84"/>
        <v>0</v>
      </c>
      <c r="GU229" s="120">
        <f t="shared" si="84"/>
        <v>0</v>
      </c>
      <c r="GV229" s="120">
        <f t="shared" si="84"/>
        <v>0</v>
      </c>
      <c r="GW229" s="120">
        <f t="shared" si="84"/>
        <v>0</v>
      </c>
      <c r="GX229" s="120">
        <f t="shared" si="84"/>
        <v>0</v>
      </c>
      <c r="GY229" s="120">
        <f t="shared" si="84"/>
        <v>0</v>
      </c>
      <c r="GZ229" s="120">
        <f t="shared" si="84"/>
        <v>0</v>
      </c>
      <c r="HA229" s="120">
        <f t="shared" si="84"/>
        <v>0</v>
      </c>
      <c r="HB229" s="120">
        <f t="shared" si="84"/>
        <v>0</v>
      </c>
      <c r="HC229" s="120">
        <f t="shared" si="84"/>
        <v>0</v>
      </c>
      <c r="HD229" s="120">
        <f t="shared" si="84"/>
        <v>0</v>
      </c>
      <c r="HE229" s="120">
        <f t="shared" si="84"/>
        <v>0</v>
      </c>
      <c r="HF229" s="120">
        <f t="shared" si="84"/>
        <v>0</v>
      </c>
      <c r="HG229" s="120">
        <f t="shared" si="84"/>
        <v>0</v>
      </c>
      <c r="HH229" s="120">
        <f t="shared" si="84"/>
        <v>0</v>
      </c>
      <c r="HI229" s="120">
        <f t="shared" si="84"/>
        <v>0</v>
      </c>
      <c r="HJ229" s="120">
        <f t="shared" si="84"/>
        <v>0</v>
      </c>
      <c r="HK229" s="120">
        <f t="shared" si="84"/>
        <v>0</v>
      </c>
      <c r="HL229" s="120">
        <f t="shared" si="84"/>
        <v>0</v>
      </c>
      <c r="HM229" s="120">
        <f t="shared" si="84"/>
        <v>0</v>
      </c>
      <c r="HN229" s="120">
        <f t="shared" si="84"/>
        <v>0</v>
      </c>
      <c r="HO229" s="120">
        <f t="shared" si="84"/>
        <v>0</v>
      </c>
      <c r="HP229" s="120">
        <f t="shared" si="84"/>
        <v>0</v>
      </c>
      <c r="HQ229" s="120">
        <f t="shared" si="84"/>
        <v>0</v>
      </c>
      <c r="HR229" s="120">
        <f t="shared" si="84"/>
        <v>0</v>
      </c>
      <c r="HS229" s="120">
        <f t="shared" si="84"/>
        <v>0</v>
      </c>
      <c r="HT229" s="120">
        <f t="shared" si="84"/>
        <v>0</v>
      </c>
      <c r="HU229" s="120">
        <f t="shared" si="84"/>
        <v>0</v>
      </c>
      <c r="HV229" s="120">
        <f t="shared" si="84"/>
        <v>0</v>
      </c>
      <c r="HW229" s="120">
        <f t="shared" si="84"/>
        <v>0</v>
      </c>
      <c r="HX229" s="120">
        <f t="shared" si="84"/>
        <v>0</v>
      </c>
      <c r="HY229" s="120">
        <f t="shared" si="84"/>
        <v>0</v>
      </c>
      <c r="HZ229" s="120">
        <f t="shared" si="84"/>
        <v>0</v>
      </c>
      <c r="IA229" s="120">
        <f t="shared" si="84"/>
        <v>0</v>
      </c>
      <c r="IB229" s="120">
        <f t="shared" si="84"/>
        <v>0</v>
      </c>
      <c r="IC229" s="120">
        <f t="shared" si="84"/>
        <v>0</v>
      </c>
      <c r="ID229" s="120">
        <f t="shared" si="84"/>
        <v>0</v>
      </c>
      <c r="IE229" s="120">
        <f t="shared" si="84"/>
        <v>0</v>
      </c>
      <c r="IF229" s="120">
        <f t="shared" si="84"/>
        <v>0</v>
      </c>
      <c r="IG229" s="120">
        <f t="shared" si="84"/>
        <v>0</v>
      </c>
      <c r="IH229" s="120">
        <f t="shared" si="84"/>
        <v>0</v>
      </c>
      <c r="II229" s="120">
        <f t="shared" si="84"/>
        <v>0</v>
      </c>
      <c r="IJ229" s="120">
        <f t="shared" si="84"/>
        <v>0</v>
      </c>
      <c r="IK229" s="120">
        <f t="shared" si="84"/>
        <v>0</v>
      </c>
      <c r="IL229" s="120">
        <f t="shared" si="84"/>
        <v>0</v>
      </c>
      <c r="IM229" s="120">
        <f t="shared" si="84"/>
        <v>0</v>
      </c>
      <c r="IN229" s="120">
        <f t="shared" si="84"/>
        <v>0</v>
      </c>
      <c r="IO229" s="120">
        <f t="shared" si="84"/>
        <v>0</v>
      </c>
      <c r="IP229" s="120">
        <f t="shared" si="84"/>
        <v>0</v>
      </c>
      <c r="IQ229" s="120">
        <f t="shared" si="84"/>
        <v>0</v>
      </c>
      <c r="IR229" s="120">
        <f t="shared" si="84"/>
        <v>0</v>
      </c>
      <c r="IS229" s="120">
        <f t="shared" si="84"/>
        <v>0</v>
      </c>
      <c r="IT229" s="120">
        <f t="shared" si="84"/>
        <v>0</v>
      </c>
      <c r="IU229" s="120">
        <f t="shared" si="84"/>
        <v>0</v>
      </c>
      <c r="IV229" s="120">
        <f t="shared" si="84"/>
        <v>0</v>
      </c>
    </row>
    <row r="230" spans="1:256" s="87" customFormat="1" ht="25.5" customHeight="1">
      <c r="A230" s="176" t="s">
        <v>466</v>
      </c>
      <c r="B230" s="68" t="s">
        <v>95</v>
      </c>
      <c r="C230" s="95">
        <f t="shared" si="56"/>
        <v>6989747.0700000003</v>
      </c>
      <c r="D230" s="87">
        <v>876190.05733080348</v>
      </c>
      <c r="E230" s="87">
        <v>711006.72038540582</v>
      </c>
      <c r="F230" s="87">
        <v>580027.64848989528</v>
      </c>
      <c r="G230" s="87">
        <v>482917.92772512173</v>
      </c>
      <c r="H230" s="87">
        <v>531549.49963889923</v>
      </c>
      <c r="I230" s="87">
        <v>393588.47641958378</v>
      </c>
      <c r="J230" s="87">
        <v>588716.84780064085</v>
      </c>
      <c r="K230" s="87">
        <v>538636.30959273549</v>
      </c>
      <c r="L230" s="87">
        <v>502399.23354529997</v>
      </c>
      <c r="M230" s="87">
        <v>593291.78004021163</v>
      </c>
      <c r="N230" s="87">
        <v>557020.73882750876</v>
      </c>
      <c r="O230" s="178">
        <v>634401.83020389348</v>
      </c>
      <c r="P230" s="158"/>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row>
    <row r="231" spans="1:256" s="126" customFormat="1" ht="25.5" customHeight="1">
      <c r="A231" s="172">
        <v>7</v>
      </c>
      <c r="B231" s="97" t="s">
        <v>236</v>
      </c>
      <c r="C231" s="98">
        <f t="shared" si="56"/>
        <v>6398982.0099999979</v>
      </c>
      <c r="D231" s="61">
        <f>D232+D233+D235+D237+D239</f>
        <v>802135.52193680161</v>
      </c>
      <c r="E231" s="99">
        <f t="shared" ref="E231:O231" si="85">E232+E233+E235+E237+E239</f>
        <v>650913.28300886741</v>
      </c>
      <c r="F231" s="99">
        <f t="shared" si="85"/>
        <v>531004.40556992043</v>
      </c>
      <c r="G231" s="99">
        <f t="shared" si="85"/>
        <v>442102.28222457471</v>
      </c>
      <c r="H231" s="99">
        <f t="shared" si="85"/>
        <v>486623.57186178089</v>
      </c>
      <c r="I231" s="99">
        <f t="shared" si="85"/>
        <v>360322.84927188721</v>
      </c>
      <c r="J231" s="99">
        <f t="shared" si="85"/>
        <v>538959.20415045985</v>
      </c>
      <c r="K231" s="99">
        <f t="shared" si="85"/>
        <v>493111.41311679891</v>
      </c>
      <c r="L231" s="99">
        <f t="shared" si="85"/>
        <v>459937.0513837724</v>
      </c>
      <c r="M231" s="99">
        <f t="shared" si="85"/>
        <v>543147.46859047527</v>
      </c>
      <c r="N231" s="99">
        <f t="shared" si="85"/>
        <v>509942.01238731469</v>
      </c>
      <c r="O231" s="184">
        <f t="shared" si="85"/>
        <v>580782.94649734569</v>
      </c>
      <c r="P231" s="160"/>
      <c r="Q231" s="105"/>
      <c r="R231" s="106"/>
      <c r="S231" s="100"/>
      <c r="T231" s="100"/>
      <c r="U231" s="100"/>
      <c r="V231" s="100"/>
      <c r="W231" s="100"/>
      <c r="X231" s="100"/>
      <c r="Y231" s="100"/>
      <c r="Z231" s="100"/>
      <c r="AA231" s="100"/>
      <c r="AB231" s="100"/>
      <c r="AC231" s="100"/>
      <c r="AD231" s="104"/>
      <c r="AE231" s="105"/>
      <c r="AF231" s="106"/>
      <c r="AG231" s="100"/>
      <c r="AH231" s="100"/>
      <c r="AI231" s="100"/>
      <c r="AJ231" s="100"/>
      <c r="AK231" s="100"/>
      <c r="AL231" s="100"/>
      <c r="AM231" s="100"/>
      <c r="AN231" s="100"/>
      <c r="AO231" s="100"/>
      <c r="AP231" s="100"/>
      <c r="AQ231" s="100"/>
      <c r="AR231" s="104"/>
      <c r="AS231" s="105"/>
      <c r="AT231" s="106"/>
      <c r="AU231" s="100"/>
      <c r="AV231" s="100"/>
      <c r="AW231" s="100"/>
      <c r="AX231" s="100"/>
      <c r="AY231" s="100"/>
      <c r="AZ231" s="100"/>
      <c r="BA231" s="100"/>
      <c r="BB231" s="100"/>
      <c r="BC231" s="100"/>
      <c r="BD231" s="100"/>
      <c r="BE231" s="100"/>
      <c r="BF231" s="104"/>
      <c r="BG231" s="105"/>
      <c r="BH231" s="106"/>
      <c r="BI231" s="100"/>
      <c r="BJ231" s="100"/>
      <c r="BK231" s="100"/>
      <c r="BL231" s="100"/>
      <c r="BM231" s="100"/>
      <c r="BN231" s="100"/>
      <c r="BO231" s="100"/>
      <c r="BP231" s="100"/>
      <c r="BQ231" s="100"/>
      <c r="BR231" s="100"/>
      <c r="BS231" s="100"/>
      <c r="BT231" s="104"/>
      <c r="BU231" s="105"/>
      <c r="BV231" s="106"/>
      <c r="BW231" s="100"/>
      <c r="BX231" s="100"/>
      <c r="BY231" s="100"/>
      <c r="BZ231" s="100"/>
      <c r="CA231" s="100"/>
      <c r="CB231" s="100"/>
      <c r="CC231" s="100"/>
      <c r="CD231" s="100"/>
      <c r="CE231" s="100"/>
      <c r="CF231" s="100"/>
      <c r="CG231" s="100"/>
      <c r="CH231" s="104"/>
      <c r="CI231" s="105"/>
      <c r="CJ231" s="106"/>
      <c r="CK231" s="100"/>
      <c r="CL231" s="100"/>
      <c r="CM231" s="100"/>
      <c r="CN231" s="100"/>
      <c r="CO231" s="100"/>
      <c r="CP231" s="100"/>
      <c r="CQ231" s="100"/>
      <c r="CR231" s="100"/>
      <c r="CS231" s="100"/>
      <c r="CT231" s="100"/>
      <c r="CU231" s="100"/>
      <c r="CV231" s="104"/>
      <c r="CW231" s="105"/>
      <c r="CX231" s="106"/>
      <c r="CY231" s="100"/>
      <c r="CZ231" s="100"/>
      <c r="DA231" s="100"/>
      <c r="DB231" s="100"/>
      <c r="DC231" s="100"/>
      <c r="DD231" s="100"/>
      <c r="DE231" s="100"/>
      <c r="DF231" s="100"/>
      <c r="DG231" s="100"/>
      <c r="DH231" s="100"/>
      <c r="DI231" s="100"/>
      <c r="DJ231" s="104"/>
      <c r="DK231" s="105"/>
      <c r="DL231" s="106"/>
      <c r="DM231" s="100"/>
      <c r="DN231" s="100"/>
      <c r="DO231" s="100"/>
      <c r="DP231" s="100"/>
      <c r="DQ231" s="100"/>
      <c r="DR231" s="100"/>
      <c r="DS231" s="100"/>
      <c r="DT231" s="100"/>
      <c r="DU231" s="100"/>
      <c r="DV231" s="100"/>
      <c r="DW231" s="100"/>
      <c r="DX231" s="104"/>
      <c r="DY231" s="105"/>
      <c r="DZ231" s="106"/>
      <c r="EA231" s="100"/>
      <c r="EB231" s="100"/>
      <c r="EC231" s="100"/>
      <c r="ED231" s="100"/>
      <c r="EE231" s="100"/>
      <c r="EF231" s="100"/>
      <c r="EG231" s="100"/>
      <c r="EH231" s="100"/>
      <c r="EI231" s="100"/>
      <c r="EJ231" s="100"/>
      <c r="EK231" s="100"/>
      <c r="EL231" s="104"/>
      <c r="EM231" s="105"/>
      <c r="EN231" s="106"/>
      <c r="EO231" s="100"/>
      <c r="EP231" s="100"/>
      <c r="EQ231" s="100"/>
      <c r="ER231" s="100"/>
      <c r="ES231" s="100"/>
      <c r="ET231" s="100"/>
      <c r="EU231" s="100"/>
      <c r="EV231" s="100"/>
      <c r="EW231" s="100"/>
      <c r="EX231" s="100"/>
      <c r="EY231" s="100"/>
      <c r="EZ231" s="104"/>
      <c r="FA231" s="105"/>
      <c r="FB231" s="106"/>
      <c r="FC231" s="100"/>
      <c r="FD231" s="100"/>
      <c r="FE231" s="100"/>
      <c r="FF231" s="100"/>
      <c r="FG231" s="100"/>
      <c r="FH231" s="100"/>
      <c r="FI231" s="100"/>
      <c r="FJ231" s="100"/>
      <c r="FK231" s="100"/>
      <c r="FL231" s="100"/>
      <c r="FM231" s="100"/>
      <c r="FN231" s="104"/>
      <c r="FO231" s="105"/>
      <c r="FP231" s="106"/>
      <c r="FQ231" s="100"/>
      <c r="FR231" s="100"/>
      <c r="FS231" s="100"/>
      <c r="FT231" s="100"/>
      <c r="FU231" s="100"/>
      <c r="FV231" s="100"/>
      <c r="FW231" s="100"/>
      <c r="FX231" s="100"/>
      <c r="FY231" s="100"/>
      <c r="FZ231" s="100"/>
      <c r="GA231" s="100"/>
      <c r="GB231" s="104"/>
      <c r="GC231" s="105"/>
      <c r="GD231" s="106"/>
      <c r="GE231" s="100"/>
      <c r="GF231" s="100"/>
      <c r="GG231" s="100"/>
      <c r="GH231" s="100"/>
      <c r="GI231" s="100"/>
      <c r="GJ231" s="100"/>
      <c r="GK231" s="100"/>
      <c r="GL231" s="100"/>
      <c r="GM231" s="100"/>
      <c r="GN231" s="100"/>
      <c r="GO231" s="100"/>
      <c r="GP231" s="104"/>
      <c r="GQ231" s="105"/>
      <c r="GR231" s="106"/>
      <c r="GS231" s="100"/>
      <c r="GT231" s="100"/>
      <c r="GU231" s="100"/>
      <c r="GV231" s="100"/>
      <c r="GW231" s="100"/>
      <c r="GX231" s="100"/>
      <c r="GY231" s="100"/>
      <c r="GZ231" s="100"/>
      <c r="HA231" s="100"/>
      <c r="HB231" s="100"/>
      <c r="HC231" s="100"/>
      <c r="HD231" s="104"/>
      <c r="HE231" s="105"/>
      <c r="HF231" s="106"/>
      <c r="HG231" s="100"/>
      <c r="HH231" s="100"/>
      <c r="HI231" s="100"/>
      <c r="HJ231" s="100"/>
      <c r="HK231" s="100"/>
      <c r="HL231" s="100"/>
      <c r="HM231" s="100"/>
      <c r="HN231" s="100"/>
      <c r="HO231" s="100"/>
      <c r="HP231" s="100"/>
      <c r="HQ231" s="100"/>
      <c r="HR231" s="104"/>
      <c r="HS231" s="105"/>
      <c r="HT231" s="106"/>
      <c r="HU231" s="100"/>
      <c r="HV231" s="100"/>
      <c r="HW231" s="100"/>
      <c r="HX231" s="100"/>
      <c r="HY231" s="100"/>
      <c r="HZ231" s="100"/>
      <c r="IA231" s="100"/>
      <c r="IB231" s="100"/>
      <c r="IC231" s="100"/>
      <c r="ID231" s="100"/>
      <c r="IE231" s="100"/>
      <c r="IF231" s="104"/>
      <c r="IG231" s="105"/>
      <c r="IH231" s="106"/>
      <c r="II231" s="100"/>
      <c r="IJ231" s="100"/>
      <c r="IK231" s="100"/>
      <c r="IL231" s="100"/>
      <c r="IM231" s="100"/>
      <c r="IN231" s="100"/>
      <c r="IO231" s="100"/>
      <c r="IP231" s="100"/>
      <c r="IQ231" s="100"/>
      <c r="IR231" s="100"/>
      <c r="IS231" s="100"/>
      <c r="IT231" s="104"/>
      <c r="IU231" s="105"/>
      <c r="IV231" s="106"/>
    </row>
    <row r="232" spans="1:256" s="126" customFormat="1" ht="36.75" customHeight="1">
      <c r="A232" s="202">
        <v>7.1</v>
      </c>
      <c r="B232" s="127" t="s">
        <v>237</v>
      </c>
      <c r="C232" s="66">
        <f t="shared" si="56"/>
        <v>0</v>
      </c>
      <c r="D232" s="128">
        <v>0</v>
      </c>
      <c r="E232" s="128">
        <v>0</v>
      </c>
      <c r="F232" s="128">
        <v>0</v>
      </c>
      <c r="G232" s="128">
        <v>0</v>
      </c>
      <c r="H232" s="128">
        <v>0</v>
      </c>
      <c r="I232" s="128">
        <v>0</v>
      </c>
      <c r="J232" s="128">
        <v>0</v>
      </c>
      <c r="K232" s="128">
        <v>0</v>
      </c>
      <c r="L232" s="128">
        <v>0</v>
      </c>
      <c r="M232" s="128">
        <v>0</v>
      </c>
      <c r="N232" s="128">
        <v>0</v>
      </c>
      <c r="O232" s="192">
        <v>0</v>
      </c>
      <c r="P232" s="165"/>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29"/>
      <c r="CY232" s="129"/>
      <c r="CZ232" s="129"/>
      <c r="DA232" s="129"/>
      <c r="DB232" s="129"/>
      <c r="DC232" s="129"/>
      <c r="DD232" s="129"/>
      <c r="DE232" s="129"/>
      <c r="DF232" s="129"/>
      <c r="DG232" s="129"/>
      <c r="DH232" s="129"/>
      <c r="DI232" s="129"/>
      <c r="DJ232" s="129"/>
      <c r="DK232" s="129"/>
      <c r="DL232" s="129"/>
      <c r="DM232" s="129"/>
      <c r="DN232" s="129"/>
      <c r="DO232" s="129"/>
      <c r="DP232" s="129"/>
      <c r="DQ232" s="129"/>
      <c r="DR232" s="129"/>
      <c r="DS232" s="129"/>
      <c r="DT232" s="129"/>
      <c r="DU232" s="129"/>
      <c r="DV232" s="129"/>
      <c r="DW232" s="129"/>
      <c r="DX232" s="129"/>
      <c r="DY232" s="129"/>
      <c r="DZ232" s="129"/>
      <c r="EA232" s="129"/>
      <c r="EB232" s="129"/>
      <c r="EC232" s="129"/>
      <c r="ED232" s="129"/>
      <c r="EE232" s="129"/>
      <c r="EF232" s="129"/>
      <c r="EG232" s="129"/>
      <c r="EH232" s="129"/>
      <c r="EI232" s="129"/>
      <c r="EJ232" s="129"/>
      <c r="EK232" s="129"/>
      <c r="EL232" s="129"/>
      <c r="EM232" s="129"/>
      <c r="EN232" s="129"/>
      <c r="EO232" s="129"/>
      <c r="EP232" s="129"/>
      <c r="EQ232" s="129"/>
      <c r="ER232" s="129"/>
      <c r="ES232" s="129"/>
      <c r="ET232" s="129"/>
      <c r="EU232" s="129"/>
      <c r="EV232" s="129"/>
      <c r="EW232" s="129"/>
      <c r="EX232" s="129"/>
      <c r="EY232" s="129"/>
      <c r="EZ232" s="129"/>
      <c r="FA232" s="129"/>
      <c r="FB232" s="129"/>
      <c r="FC232" s="129"/>
      <c r="FD232" s="129"/>
      <c r="FE232" s="129"/>
      <c r="FF232" s="129"/>
      <c r="FG232" s="129"/>
      <c r="FH232" s="129"/>
      <c r="FI232" s="129"/>
      <c r="FJ232" s="129"/>
      <c r="FK232" s="129"/>
      <c r="FL232" s="129"/>
      <c r="FM232" s="129"/>
      <c r="FN232" s="129"/>
      <c r="FO232" s="129"/>
      <c r="FP232" s="129"/>
      <c r="FQ232" s="129"/>
      <c r="FR232" s="129"/>
      <c r="FS232" s="129"/>
      <c r="FT232" s="129"/>
      <c r="FU232" s="129"/>
      <c r="FV232" s="129"/>
      <c r="FW232" s="129"/>
      <c r="FX232" s="129"/>
      <c r="FY232" s="129"/>
      <c r="FZ232" s="129"/>
      <c r="GA232" s="129"/>
      <c r="GB232" s="129"/>
      <c r="GC232" s="129"/>
      <c r="GD232" s="129"/>
      <c r="GE232" s="129"/>
      <c r="GF232" s="129"/>
      <c r="GG232" s="129"/>
      <c r="GH232" s="129"/>
      <c r="GI232" s="129"/>
      <c r="GJ232" s="129"/>
      <c r="GK232" s="129"/>
      <c r="GL232" s="129"/>
      <c r="GM232" s="129"/>
      <c r="GN232" s="129"/>
      <c r="GO232" s="129"/>
      <c r="GP232" s="129"/>
      <c r="GQ232" s="129"/>
      <c r="GR232" s="129"/>
      <c r="GS232" s="129"/>
      <c r="GT232" s="129"/>
      <c r="GU232" s="129"/>
      <c r="GV232" s="129"/>
      <c r="GW232" s="129"/>
      <c r="GX232" s="129"/>
      <c r="GY232" s="129"/>
      <c r="GZ232" s="129"/>
      <c r="HA232" s="129"/>
      <c r="HB232" s="129"/>
      <c r="HC232" s="129"/>
      <c r="HD232" s="129"/>
      <c r="HE232" s="129"/>
      <c r="HF232" s="129"/>
      <c r="HG232" s="129"/>
      <c r="HH232" s="129"/>
      <c r="HI232" s="129"/>
      <c r="HJ232" s="129"/>
      <c r="HK232" s="129"/>
      <c r="HL232" s="129"/>
      <c r="HM232" s="129"/>
      <c r="HN232" s="129"/>
      <c r="HO232" s="129"/>
      <c r="HP232" s="129"/>
      <c r="HQ232" s="129"/>
      <c r="HR232" s="129"/>
      <c r="HS232" s="129"/>
      <c r="HT232" s="129"/>
      <c r="HU232" s="129"/>
      <c r="HV232" s="129"/>
      <c r="HW232" s="129"/>
      <c r="HX232" s="129"/>
      <c r="HY232" s="129"/>
      <c r="HZ232" s="129"/>
      <c r="IA232" s="129"/>
      <c r="IB232" s="129"/>
      <c r="IC232" s="129"/>
      <c r="ID232" s="129"/>
      <c r="IE232" s="129"/>
      <c r="IF232" s="129"/>
      <c r="IG232" s="129"/>
      <c r="IH232" s="129"/>
      <c r="II232" s="129"/>
      <c r="IJ232" s="129"/>
      <c r="IK232" s="129"/>
      <c r="IL232" s="129"/>
      <c r="IM232" s="129"/>
      <c r="IN232" s="129"/>
      <c r="IO232" s="129"/>
      <c r="IP232" s="129"/>
      <c r="IQ232" s="129"/>
      <c r="IR232" s="129"/>
      <c r="IS232" s="129"/>
      <c r="IT232" s="129"/>
      <c r="IU232" s="129"/>
      <c r="IV232" s="129"/>
    </row>
    <row r="233" spans="1:256" s="126" customFormat="1" ht="36.75" customHeight="1">
      <c r="A233" s="202">
        <v>7.2</v>
      </c>
      <c r="B233" s="127" t="s">
        <v>238</v>
      </c>
      <c r="C233" s="66">
        <f t="shared" si="56"/>
        <v>6398982.0099999979</v>
      </c>
      <c r="D233" s="66">
        <f t="shared" ref="D233:O233" si="86">D234</f>
        <v>802135.52193680161</v>
      </c>
      <c r="E233" s="86">
        <f t="shared" si="86"/>
        <v>650913.28300886741</v>
      </c>
      <c r="F233" s="86">
        <f t="shared" si="86"/>
        <v>531004.40556992043</v>
      </c>
      <c r="G233" s="86">
        <f t="shared" si="86"/>
        <v>442102.28222457471</v>
      </c>
      <c r="H233" s="86">
        <f t="shared" si="86"/>
        <v>486623.57186178089</v>
      </c>
      <c r="I233" s="86">
        <f t="shared" si="86"/>
        <v>360322.84927188721</v>
      </c>
      <c r="J233" s="86">
        <f t="shared" si="86"/>
        <v>538959.20415045985</v>
      </c>
      <c r="K233" s="86">
        <f t="shared" si="86"/>
        <v>493111.41311679891</v>
      </c>
      <c r="L233" s="86">
        <f t="shared" si="86"/>
        <v>459937.0513837724</v>
      </c>
      <c r="M233" s="86">
        <f t="shared" si="86"/>
        <v>543147.46859047527</v>
      </c>
      <c r="N233" s="86">
        <f t="shared" si="86"/>
        <v>509942.01238731469</v>
      </c>
      <c r="O233" s="182">
        <f t="shared" si="86"/>
        <v>580782.94649734569</v>
      </c>
      <c r="P233" s="165"/>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c r="CG233" s="129"/>
      <c r="CH233" s="129"/>
      <c r="CI233" s="129"/>
      <c r="CJ233" s="129"/>
      <c r="CK233" s="129"/>
      <c r="CL233" s="129"/>
      <c r="CM233" s="129"/>
      <c r="CN233" s="129"/>
      <c r="CO233" s="129"/>
      <c r="CP233" s="129"/>
      <c r="CQ233" s="129"/>
      <c r="CR233" s="129"/>
      <c r="CS233" s="129"/>
      <c r="CT233" s="129"/>
      <c r="CU233" s="129"/>
      <c r="CV233" s="129"/>
      <c r="CW233" s="129"/>
      <c r="CX233" s="129"/>
      <c r="CY233" s="129"/>
      <c r="CZ233" s="129"/>
      <c r="DA233" s="129"/>
      <c r="DB233" s="129"/>
      <c r="DC233" s="129"/>
      <c r="DD233" s="129"/>
      <c r="DE233" s="129"/>
      <c r="DF233" s="129"/>
      <c r="DG233" s="129"/>
      <c r="DH233" s="129"/>
      <c r="DI233" s="129"/>
      <c r="DJ233" s="129"/>
      <c r="DK233" s="129"/>
      <c r="DL233" s="129"/>
      <c r="DM233" s="129"/>
      <c r="DN233" s="129"/>
      <c r="DO233" s="129"/>
      <c r="DP233" s="129"/>
      <c r="DQ233" s="129"/>
      <c r="DR233" s="129"/>
      <c r="DS233" s="129"/>
      <c r="DT233" s="129"/>
      <c r="DU233" s="129"/>
      <c r="DV233" s="129"/>
      <c r="DW233" s="129"/>
      <c r="DX233" s="129"/>
      <c r="DY233" s="129"/>
      <c r="DZ233" s="129"/>
      <c r="EA233" s="129"/>
      <c r="EB233" s="129"/>
      <c r="EC233" s="129"/>
      <c r="ED233" s="129"/>
      <c r="EE233" s="129"/>
      <c r="EF233" s="129"/>
      <c r="EG233" s="129"/>
      <c r="EH233" s="129"/>
      <c r="EI233" s="129"/>
      <c r="EJ233" s="129"/>
      <c r="EK233" s="129"/>
      <c r="EL233" s="129"/>
      <c r="EM233" s="129"/>
      <c r="EN233" s="129"/>
      <c r="EO233" s="129"/>
      <c r="EP233" s="129"/>
      <c r="EQ233" s="129"/>
      <c r="ER233" s="129"/>
      <c r="ES233" s="129"/>
      <c r="ET233" s="129"/>
      <c r="EU233" s="129"/>
      <c r="EV233" s="129"/>
      <c r="EW233" s="129"/>
      <c r="EX233" s="129"/>
      <c r="EY233" s="129"/>
      <c r="EZ233" s="129"/>
      <c r="FA233" s="129"/>
      <c r="FB233" s="129"/>
      <c r="FC233" s="129"/>
      <c r="FD233" s="129"/>
      <c r="FE233" s="129"/>
      <c r="FF233" s="129"/>
      <c r="FG233" s="129"/>
      <c r="FH233" s="129"/>
      <c r="FI233" s="129"/>
      <c r="FJ233" s="129"/>
      <c r="FK233" s="129"/>
      <c r="FL233" s="129"/>
      <c r="FM233" s="129"/>
      <c r="FN233" s="129"/>
      <c r="FO233" s="129"/>
      <c r="FP233" s="129"/>
      <c r="FQ233" s="129"/>
      <c r="FR233" s="129"/>
      <c r="FS233" s="129"/>
      <c r="FT233" s="129"/>
      <c r="FU233" s="129"/>
      <c r="FV233" s="129"/>
      <c r="FW233" s="129"/>
      <c r="FX233" s="129"/>
      <c r="FY233" s="129"/>
      <c r="FZ233" s="129"/>
      <c r="GA233" s="129"/>
      <c r="GB233" s="129"/>
      <c r="GC233" s="129"/>
      <c r="GD233" s="129"/>
      <c r="GE233" s="129"/>
      <c r="GF233" s="129"/>
      <c r="GG233" s="129"/>
      <c r="GH233" s="129"/>
      <c r="GI233" s="129"/>
      <c r="GJ233" s="129"/>
      <c r="GK233" s="129"/>
      <c r="GL233" s="129"/>
      <c r="GM233" s="129"/>
      <c r="GN233" s="129"/>
      <c r="GO233" s="129"/>
      <c r="GP233" s="129"/>
      <c r="GQ233" s="129"/>
      <c r="GR233" s="129"/>
      <c r="GS233" s="129"/>
      <c r="GT233" s="129"/>
      <c r="GU233" s="129"/>
      <c r="GV233" s="129"/>
      <c r="GW233" s="129"/>
      <c r="GX233" s="129"/>
      <c r="GY233" s="129"/>
      <c r="GZ233" s="129"/>
      <c r="HA233" s="129"/>
      <c r="HB233" s="129"/>
      <c r="HC233" s="129"/>
      <c r="HD233" s="129"/>
      <c r="HE233" s="129"/>
      <c r="HF233" s="129"/>
      <c r="HG233" s="129"/>
      <c r="HH233" s="129"/>
      <c r="HI233" s="129"/>
      <c r="HJ233" s="129"/>
      <c r="HK233" s="129"/>
      <c r="HL233" s="129"/>
      <c r="HM233" s="129"/>
      <c r="HN233" s="129"/>
      <c r="HO233" s="129"/>
      <c r="HP233" s="129"/>
      <c r="HQ233" s="129"/>
      <c r="HR233" s="129"/>
      <c r="HS233" s="129"/>
      <c r="HT233" s="129"/>
      <c r="HU233" s="129"/>
      <c r="HV233" s="129"/>
      <c r="HW233" s="129"/>
      <c r="HX233" s="129"/>
      <c r="HY233" s="129"/>
      <c r="HZ233" s="129"/>
      <c r="IA233" s="129"/>
      <c r="IB233" s="129"/>
      <c r="IC233" s="129"/>
      <c r="ID233" s="129"/>
      <c r="IE233" s="129"/>
      <c r="IF233" s="129"/>
      <c r="IG233" s="129"/>
      <c r="IH233" s="129"/>
      <c r="II233" s="129"/>
      <c r="IJ233" s="129"/>
      <c r="IK233" s="129"/>
      <c r="IL233" s="129"/>
      <c r="IM233" s="129"/>
      <c r="IN233" s="129"/>
      <c r="IO233" s="129"/>
      <c r="IP233" s="129"/>
      <c r="IQ233" s="129"/>
      <c r="IR233" s="129"/>
      <c r="IS233" s="129"/>
      <c r="IT233" s="129"/>
      <c r="IU233" s="129"/>
      <c r="IV233" s="129"/>
    </row>
    <row r="234" spans="1:256" s="87" customFormat="1" ht="29.25" customHeight="1">
      <c r="A234" s="176" t="s">
        <v>560</v>
      </c>
      <c r="B234" s="68" t="s">
        <v>239</v>
      </c>
      <c r="C234" s="95">
        <f t="shared" si="56"/>
        <v>6398982.0099999979</v>
      </c>
      <c r="D234" s="94">
        <v>802135.52193680161</v>
      </c>
      <c r="E234" s="94">
        <v>650913.28300886741</v>
      </c>
      <c r="F234" s="94">
        <v>531004.40556992043</v>
      </c>
      <c r="G234" s="94">
        <v>442102.28222457471</v>
      </c>
      <c r="H234" s="94">
        <v>486623.57186178089</v>
      </c>
      <c r="I234" s="94">
        <v>360322.84927188721</v>
      </c>
      <c r="J234" s="94">
        <v>538959.20415045985</v>
      </c>
      <c r="K234" s="94">
        <v>493111.41311679891</v>
      </c>
      <c r="L234" s="94">
        <v>459937.0513837724</v>
      </c>
      <c r="M234" s="94">
        <v>543147.46859047527</v>
      </c>
      <c r="N234" s="94">
        <v>509942.01238731469</v>
      </c>
      <c r="O234" s="186">
        <v>580782.94649734569</v>
      </c>
      <c r="P234" s="158">
        <v>580782.94649734569</v>
      </c>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row>
    <row r="235" spans="1:256" s="126" customFormat="1" ht="36.75" customHeight="1">
      <c r="A235" s="202">
        <v>7.3</v>
      </c>
      <c r="B235" s="127" t="s">
        <v>240</v>
      </c>
      <c r="C235" s="66">
        <f t="shared" si="56"/>
        <v>0</v>
      </c>
      <c r="D235" s="86">
        <f t="shared" ref="D235:O235" si="87">SUM(D236)</f>
        <v>0</v>
      </c>
      <c r="E235" s="86">
        <f t="shared" si="87"/>
        <v>0</v>
      </c>
      <c r="F235" s="86">
        <f t="shared" si="87"/>
        <v>0</v>
      </c>
      <c r="G235" s="86">
        <f t="shared" si="87"/>
        <v>0</v>
      </c>
      <c r="H235" s="86">
        <f t="shared" si="87"/>
        <v>0</v>
      </c>
      <c r="I235" s="86">
        <f t="shared" si="87"/>
        <v>0</v>
      </c>
      <c r="J235" s="86">
        <f t="shared" si="87"/>
        <v>0</v>
      </c>
      <c r="K235" s="86">
        <f t="shared" si="87"/>
        <v>0</v>
      </c>
      <c r="L235" s="86">
        <f t="shared" si="87"/>
        <v>0</v>
      </c>
      <c r="M235" s="86">
        <f t="shared" si="87"/>
        <v>0</v>
      </c>
      <c r="N235" s="86">
        <f t="shared" si="87"/>
        <v>0</v>
      </c>
      <c r="O235" s="182">
        <f t="shared" si="87"/>
        <v>0</v>
      </c>
      <c r="P235" s="165"/>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c r="DH235" s="129"/>
      <c r="DI235" s="129"/>
      <c r="DJ235" s="129"/>
      <c r="DK235" s="129"/>
      <c r="DL235" s="129"/>
      <c r="DM235" s="129"/>
      <c r="DN235" s="129"/>
      <c r="DO235" s="129"/>
      <c r="DP235" s="129"/>
      <c r="DQ235" s="129"/>
      <c r="DR235" s="129"/>
      <c r="DS235" s="129"/>
      <c r="DT235" s="129"/>
      <c r="DU235" s="129"/>
      <c r="DV235" s="129"/>
      <c r="DW235" s="129"/>
      <c r="DX235" s="129"/>
      <c r="DY235" s="129"/>
      <c r="DZ235" s="129"/>
      <c r="EA235" s="129"/>
      <c r="EB235" s="129"/>
      <c r="EC235" s="129"/>
      <c r="ED235" s="129"/>
      <c r="EE235" s="129"/>
      <c r="EF235" s="129"/>
      <c r="EG235" s="129"/>
      <c r="EH235" s="129"/>
      <c r="EI235" s="129"/>
      <c r="EJ235" s="129"/>
      <c r="EK235" s="129"/>
      <c r="EL235" s="129"/>
      <c r="EM235" s="129"/>
      <c r="EN235" s="129"/>
      <c r="EO235" s="129"/>
      <c r="EP235" s="129"/>
      <c r="EQ235" s="129"/>
      <c r="ER235" s="129"/>
      <c r="ES235" s="129"/>
      <c r="ET235" s="129"/>
      <c r="EU235" s="129"/>
      <c r="EV235" s="129"/>
      <c r="EW235" s="129"/>
      <c r="EX235" s="129"/>
      <c r="EY235" s="129"/>
      <c r="EZ235" s="129"/>
      <c r="FA235" s="129"/>
      <c r="FB235" s="129"/>
      <c r="FC235" s="129"/>
      <c r="FD235" s="129"/>
      <c r="FE235" s="129"/>
      <c r="FF235" s="129"/>
      <c r="FG235" s="129"/>
      <c r="FH235" s="129"/>
      <c r="FI235" s="129"/>
      <c r="FJ235" s="129"/>
      <c r="FK235" s="129"/>
      <c r="FL235" s="129"/>
      <c r="FM235" s="129"/>
      <c r="FN235" s="129"/>
      <c r="FO235" s="129"/>
      <c r="FP235" s="129"/>
      <c r="FQ235" s="129"/>
      <c r="FR235" s="129"/>
      <c r="FS235" s="129"/>
      <c r="FT235" s="129"/>
      <c r="FU235" s="129"/>
      <c r="FV235" s="129"/>
      <c r="FW235" s="129"/>
      <c r="FX235" s="129"/>
      <c r="FY235" s="129"/>
      <c r="FZ235" s="129"/>
      <c r="GA235" s="129"/>
      <c r="GB235" s="129"/>
      <c r="GC235" s="129"/>
      <c r="GD235" s="129"/>
      <c r="GE235" s="129"/>
      <c r="GF235" s="129"/>
      <c r="GG235" s="129"/>
      <c r="GH235" s="129"/>
      <c r="GI235" s="129"/>
      <c r="GJ235" s="129"/>
      <c r="GK235" s="129"/>
      <c r="GL235" s="129"/>
      <c r="GM235" s="129"/>
      <c r="GN235" s="129"/>
      <c r="GO235" s="129"/>
      <c r="GP235" s="129"/>
      <c r="GQ235" s="129"/>
      <c r="GR235" s="129"/>
      <c r="GS235" s="129"/>
      <c r="GT235" s="129"/>
      <c r="GU235" s="129"/>
      <c r="GV235" s="129"/>
      <c r="GW235" s="129"/>
      <c r="GX235" s="129"/>
      <c r="GY235" s="129"/>
      <c r="GZ235" s="129"/>
      <c r="HA235" s="129"/>
      <c r="HB235" s="129"/>
      <c r="HC235" s="129"/>
      <c r="HD235" s="129"/>
      <c r="HE235" s="129"/>
      <c r="HF235" s="129"/>
      <c r="HG235" s="129"/>
      <c r="HH235" s="129"/>
      <c r="HI235" s="129"/>
      <c r="HJ235" s="129"/>
      <c r="HK235" s="129"/>
      <c r="HL235" s="129"/>
      <c r="HM235" s="129"/>
      <c r="HN235" s="129"/>
      <c r="HO235" s="129"/>
      <c r="HP235" s="129"/>
      <c r="HQ235" s="129"/>
      <c r="HR235" s="129"/>
      <c r="HS235" s="129"/>
      <c r="HT235" s="129"/>
      <c r="HU235" s="129"/>
      <c r="HV235" s="129"/>
      <c r="HW235" s="129"/>
      <c r="HX235" s="129"/>
      <c r="HY235" s="129"/>
      <c r="HZ235" s="129"/>
      <c r="IA235" s="129"/>
      <c r="IB235" s="129"/>
      <c r="IC235" s="129"/>
      <c r="ID235" s="129"/>
      <c r="IE235" s="129"/>
      <c r="IF235" s="129"/>
      <c r="IG235" s="129"/>
      <c r="IH235" s="129"/>
      <c r="II235" s="129"/>
      <c r="IJ235" s="129"/>
      <c r="IK235" s="129"/>
      <c r="IL235" s="129"/>
      <c r="IM235" s="129"/>
      <c r="IN235" s="129"/>
      <c r="IO235" s="129"/>
      <c r="IP235" s="129"/>
      <c r="IQ235" s="129"/>
      <c r="IR235" s="129"/>
      <c r="IS235" s="129"/>
      <c r="IT235" s="129"/>
      <c r="IU235" s="129"/>
      <c r="IV235" s="129"/>
    </row>
    <row r="236" spans="1:256" s="87" customFormat="1" ht="25.5" customHeight="1">
      <c r="A236" s="176" t="s">
        <v>467</v>
      </c>
      <c r="B236" s="68" t="s">
        <v>503</v>
      </c>
      <c r="C236" s="95">
        <f t="shared" si="56"/>
        <v>0</v>
      </c>
      <c r="D236" s="94">
        <v>0</v>
      </c>
      <c r="E236" s="94">
        <v>0</v>
      </c>
      <c r="F236" s="94">
        <v>0</v>
      </c>
      <c r="G236" s="94">
        <v>0</v>
      </c>
      <c r="H236" s="94">
        <v>0</v>
      </c>
      <c r="I236" s="94">
        <v>0</v>
      </c>
      <c r="J236" s="94">
        <v>0</v>
      </c>
      <c r="K236" s="94">
        <v>0</v>
      </c>
      <c r="L236" s="94">
        <v>0</v>
      </c>
      <c r="M236" s="94">
        <v>0</v>
      </c>
      <c r="N236" s="94">
        <v>0</v>
      </c>
      <c r="O236" s="186">
        <v>0</v>
      </c>
      <c r="P236" s="158"/>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row>
    <row r="237" spans="1:256" s="131" customFormat="1" ht="38.25" customHeight="1">
      <c r="A237" s="202">
        <v>7.4</v>
      </c>
      <c r="B237" s="127" t="s">
        <v>241</v>
      </c>
      <c r="C237" s="66">
        <f t="shared" si="56"/>
        <v>0</v>
      </c>
      <c r="D237" s="92">
        <f>SUM(D238)</f>
        <v>0</v>
      </c>
      <c r="E237" s="92">
        <f t="shared" ref="E237:O237" si="88">SUM(E238)</f>
        <v>0</v>
      </c>
      <c r="F237" s="92">
        <f t="shared" si="88"/>
        <v>0</v>
      </c>
      <c r="G237" s="92">
        <f t="shared" si="88"/>
        <v>0</v>
      </c>
      <c r="H237" s="92">
        <f t="shared" si="88"/>
        <v>0</v>
      </c>
      <c r="I237" s="92">
        <f t="shared" si="88"/>
        <v>0</v>
      </c>
      <c r="J237" s="92">
        <f t="shared" si="88"/>
        <v>0</v>
      </c>
      <c r="K237" s="92">
        <f t="shared" si="88"/>
        <v>0</v>
      </c>
      <c r="L237" s="92">
        <f t="shared" si="88"/>
        <v>0</v>
      </c>
      <c r="M237" s="92">
        <f t="shared" si="88"/>
        <v>0</v>
      </c>
      <c r="N237" s="92">
        <f t="shared" si="88"/>
        <v>0</v>
      </c>
      <c r="O237" s="193">
        <f t="shared" si="88"/>
        <v>0</v>
      </c>
      <c r="P237" s="166"/>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0"/>
      <c r="AY237" s="130"/>
      <c r="AZ237" s="130"/>
      <c r="BA237" s="130"/>
      <c r="BB237" s="130"/>
      <c r="BC237" s="130"/>
      <c r="BD237" s="130"/>
      <c r="BE237" s="130"/>
      <c r="BF237" s="130"/>
      <c r="BG237" s="130"/>
      <c r="BH237" s="130"/>
      <c r="BI237" s="130"/>
      <c r="BJ237" s="130"/>
      <c r="BK237" s="130"/>
      <c r="BL237" s="130"/>
      <c r="BM237" s="130"/>
      <c r="BN237" s="130"/>
      <c r="BO237" s="130"/>
      <c r="BP237" s="130"/>
      <c r="BQ237" s="130"/>
      <c r="BR237" s="130"/>
      <c r="BS237" s="130"/>
      <c r="BT237" s="130"/>
      <c r="BU237" s="130"/>
      <c r="BV237" s="130"/>
      <c r="BW237" s="130"/>
      <c r="BX237" s="130"/>
      <c r="BY237" s="130"/>
      <c r="BZ237" s="130"/>
      <c r="CA237" s="130"/>
      <c r="CB237" s="130"/>
      <c r="CC237" s="130"/>
      <c r="CD237" s="130"/>
      <c r="CE237" s="130"/>
      <c r="CF237" s="130"/>
      <c r="CG237" s="130"/>
      <c r="CH237" s="130"/>
      <c r="CI237" s="130"/>
      <c r="CJ237" s="130"/>
      <c r="CK237" s="130"/>
      <c r="CL237" s="130"/>
      <c r="CM237" s="130"/>
      <c r="CN237" s="130"/>
      <c r="CO237" s="130"/>
      <c r="CP237" s="130"/>
      <c r="CQ237" s="130"/>
      <c r="CR237" s="130"/>
      <c r="CS237" s="130"/>
      <c r="CT237" s="130"/>
      <c r="CU237" s="130"/>
      <c r="CV237" s="130"/>
      <c r="CW237" s="130"/>
      <c r="CX237" s="130"/>
      <c r="CY237" s="130"/>
      <c r="CZ237" s="130"/>
      <c r="DA237" s="130"/>
      <c r="DB237" s="130"/>
      <c r="DC237" s="130"/>
      <c r="DD237" s="130"/>
      <c r="DE237" s="130"/>
      <c r="DF237" s="130"/>
      <c r="DG237" s="130"/>
      <c r="DH237" s="130"/>
      <c r="DI237" s="130"/>
      <c r="DJ237" s="130"/>
      <c r="DK237" s="130"/>
      <c r="DL237" s="130"/>
      <c r="DM237" s="130"/>
      <c r="DN237" s="130"/>
      <c r="DO237" s="130"/>
      <c r="DP237" s="130"/>
      <c r="DQ237" s="130"/>
      <c r="DR237" s="130"/>
      <c r="DS237" s="130"/>
      <c r="DT237" s="130"/>
      <c r="DU237" s="130"/>
      <c r="DV237" s="130"/>
      <c r="DW237" s="130"/>
      <c r="DX237" s="130"/>
      <c r="DY237" s="130"/>
      <c r="DZ237" s="130"/>
      <c r="EA237" s="130"/>
      <c r="EB237" s="130"/>
      <c r="EC237" s="130"/>
      <c r="ED237" s="130"/>
      <c r="EE237" s="130"/>
      <c r="EF237" s="130"/>
      <c r="EG237" s="130"/>
      <c r="EH237" s="130"/>
      <c r="EI237" s="130"/>
      <c r="EJ237" s="130"/>
      <c r="EK237" s="130"/>
      <c r="EL237" s="130"/>
      <c r="EM237" s="130"/>
      <c r="EN237" s="130"/>
      <c r="EO237" s="130"/>
      <c r="EP237" s="130"/>
      <c r="EQ237" s="130"/>
      <c r="ER237" s="130"/>
      <c r="ES237" s="130"/>
      <c r="ET237" s="130"/>
      <c r="EU237" s="130"/>
      <c r="EV237" s="130"/>
      <c r="EW237" s="130"/>
      <c r="EX237" s="130"/>
      <c r="EY237" s="130"/>
      <c r="EZ237" s="130"/>
      <c r="FA237" s="130"/>
      <c r="FB237" s="130"/>
      <c r="FC237" s="130"/>
      <c r="FD237" s="130"/>
      <c r="FE237" s="130"/>
      <c r="FF237" s="130"/>
      <c r="FG237" s="130"/>
      <c r="FH237" s="130"/>
      <c r="FI237" s="130"/>
      <c r="FJ237" s="130"/>
      <c r="FK237" s="130"/>
      <c r="FL237" s="130"/>
      <c r="FM237" s="130"/>
      <c r="FN237" s="130"/>
      <c r="FO237" s="130"/>
      <c r="FP237" s="130"/>
      <c r="FQ237" s="130"/>
      <c r="FR237" s="130"/>
      <c r="FS237" s="130"/>
      <c r="FT237" s="130"/>
      <c r="FU237" s="130"/>
      <c r="FV237" s="130"/>
      <c r="FW237" s="130"/>
      <c r="FX237" s="130"/>
      <c r="FY237" s="130"/>
      <c r="FZ237" s="130"/>
      <c r="GA237" s="130"/>
      <c r="GB237" s="130"/>
      <c r="GC237" s="130"/>
      <c r="GD237" s="130"/>
      <c r="GE237" s="130"/>
      <c r="GF237" s="130"/>
      <c r="GG237" s="130"/>
      <c r="GH237" s="130"/>
      <c r="GI237" s="130"/>
      <c r="GJ237" s="130"/>
      <c r="GK237" s="130"/>
      <c r="GL237" s="130"/>
      <c r="GM237" s="130"/>
      <c r="GN237" s="130"/>
      <c r="GO237" s="130"/>
      <c r="GP237" s="130"/>
      <c r="GQ237" s="130"/>
      <c r="GR237" s="130"/>
      <c r="GS237" s="130"/>
      <c r="GT237" s="130"/>
      <c r="GU237" s="130"/>
      <c r="GV237" s="130"/>
      <c r="GW237" s="130"/>
      <c r="GX237" s="130"/>
      <c r="GY237" s="130"/>
      <c r="GZ237" s="130"/>
      <c r="HA237" s="130"/>
      <c r="HB237" s="130"/>
      <c r="HC237" s="130"/>
      <c r="HD237" s="130"/>
      <c r="HE237" s="130"/>
      <c r="HF237" s="130"/>
      <c r="HG237" s="130"/>
      <c r="HH237" s="130"/>
      <c r="HI237" s="130"/>
      <c r="HJ237" s="130"/>
      <c r="HK237" s="130"/>
      <c r="HL237" s="130"/>
      <c r="HM237" s="130"/>
      <c r="HN237" s="130"/>
      <c r="HO237" s="130"/>
      <c r="HP237" s="130"/>
      <c r="HQ237" s="130"/>
      <c r="HR237" s="130"/>
      <c r="HS237" s="130"/>
      <c r="HT237" s="130"/>
      <c r="HU237" s="130"/>
      <c r="HV237" s="130"/>
      <c r="HW237" s="130"/>
      <c r="HX237" s="130"/>
      <c r="HY237" s="130"/>
      <c r="HZ237" s="130"/>
      <c r="IA237" s="130"/>
      <c r="IB237" s="130"/>
      <c r="IC237" s="130"/>
      <c r="ID237" s="130"/>
      <c r="IE237" s="130"/>
      <c r="IF237" s="130"/>
      <c r="IG237" s="130"/>
      <c r="IH237" s="130"/>
      <c r="II237" s="130"/>
      <c r="IJ237" s="130"/>
      <c r="IK237" s="130"/>
      <c r="IL237" s="130"/>
      <c r="IM237" s="130"/>
      <c r="IN237" s="130"/>
      <c r="IO237" s="130"/>
      <c r="IP237" s="130"/>
      <c r="IQ237" s="130"/>
      <c r="IR237" s="130"/>
      <c r="IS237" s="130"/>
      <c r="IT237" s="130"/>
      <c r="IU237" s="130"/>
      <c r="IV237" s="130"/>
    </row>
    <row r="238" spans="1:256" s="87" customFormat="1" ht="25.5" customHeight="1">
      <c r="A238" s="176" t="s">
        <v>530</v>
      </c>
      <c r="B238" s="68" t="s">
        <v>242</v>
      </c>
      <c r="C238" s="95">
        <f t="shared" si="56"/>
        <v>0</v>
      </c>
      <c r="D238" s="94">
        <v>0</v>
      </c>
      <c r="E238" s="94">
        <v>0</v>
      </c>
      <c r="F238" s="94">
        <v>0</v>
      </c>
      <c r="G238" s="94">
        <v>0</v>
      </c>
      <c r="H238" s="94">
        <v>0</v>
      </c>
      <c r="I238" s="94">
        <v>0</v>
      </c>
      <c r="J238" s="94">
        <v>0</v>
      </c>
      <c r="K238" s="94">
        <v>0</v>
      </c>
      <c r="L238" s="94">
        <v>0</v>
      </c>
      <c r="M238" s="94">
        <v>0</v>
      </c>
      <c r="N238" s="94">
        <v>0</v>
      </c>
      <c r="O238" s="186">
        <v>0</v>
      </c>
      <c r="P238" s="158"/>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row>
    <row r="239" spans="1:256" s="109" customFormat="1" ht="65.25" customHeight="1">
      <c r="A239" s="202">
        <v>7.9</v>
      </c>
      <c r="B239" s="127" t="s">
        <v>243</v>
      </c>
      <c r="C239" s="66">
        <f t="shared" si="56"/>
        <v>0</v>
      </c>
      <c r="D239" s="66">
        <f>SUM(D240:D241)</f>
        <v>0</v>
      </c>
      <c r="E239" s="66">
        <f t="shared" ref="E239:O239" si="89">SUM(E240:E241)</f>
        <v>0</v>
      </c>
      <c r="F239" s="66">
        <f t="shared" si="89"/>
        <v>0</v>
      </c>
      <c r="G239" s="66">
        <f t="shared" si="89"/>
        <v>0</v>
      </c>
      <c r="H239" s="66">
        <f t="shared" si="89"/>
        <v>0</v>
      </c>
      <c r="I239" s="66">
        <f t="shared" si="89"/>
        <v>0</v>
      </c>
      <c r="J239" s="66">
        <f t="shared" si="89"/>
        <v>0</v>
      </c>
      <c r="K239" s="66">
        <f t="shared" si="89"/>
        <v>0</v>
      </c>
      <c r="L239" s="66">
        <f t="shared" si="89"/>
        <v>0</v>
      </c>
      <c r="M239" s="66">
        <f t="shared" si="89"/>
        <v>0</v>
      </c>
      <c r="N239" s="66">
        <f t="shared" si="89"/>
        <v>0</v>
      </c>
      <c r="O239" s="194">
        <f t="shared" si="89"/>
        <v>0</v>
      </c>
      <c r="P239" s="16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1"/>
      <c r="DD239" s="101"/>
      <c r="DE239" s="101"/>
      <c r="DF239" s="101"/>
      <c r="DG239" s="101"/>
      <c r="DH239" s="101"/>
      <c r="DI239" s="101"/>
      <c r="DJ239" s="101"/>
      <c r="DK239" s="101"/>
      <c r="DL239" s="101"/>
      <c r="DM239" s="101"/>
      <c r="DN239" s="101"/>
      <c r="DO239" s="101"/>
      <c r="DP239" s="101"/>
      <c r="DQ239" s="101"/>
      <c r="DR239" s="101"/>
      <c r="DS239" s="101"/>
      <c r="DT239" s="101"/>
      <c r="DU239" s="101"/>
      <c r="DV239" s="101"/>
      <c r="DW239" s="101"/>
      <c r="DX239" s="101"/>
      <c r="DY239" s="101"/>
      <c r="DZ239" s="101"/>
      <c r="EA239" s="101"/>
      <c r="EB239" s="101"/>
      <c r="EC239" s="101"/>
      <c r="ED239" s="101"/>
      <c r="EE239" s="101"/>
      <c r="EF239" s="101"/>
      <c r="EG239" s="101"/>
      <c r="EH239" s="101"/>
      <c r="EI239" s="101"/>
      <c r="EJ239" s="101"/>
      <c r="EK239" s="101"/>
      <c r="EL239" s="101"/>
      <c r="EM239" s="101"/>
      <c r="EN239" s="101"/>
      <c r="EO239" s="101"/>
      <c r="EP239" s="101"/>
      <c r="EQ239" s="101"/>
      <c r="ER239" s="101"/>
      <c r="ES239" s="101"/>
      <c r="ET239" s="101"/>
      <c r="EU239" s="101"/>
      <c r="EV239" s="101"/>
      <c r="EW239" s="101"/>
      <c r="EX239" s="101"/>
      <c r="EY239" s="101"/>
      <c r="EZ239" s="101"/>
      <c r="FA239" s="101"/>
      <c r="FB239" s="101"/>
      <c r="FC239" s="101"/>
      <c r="FD239" s="101"/>
      <c r="FE239" s="101"/>
      <c r="FF239" s="101"/>
      <c r="FG239" s="101"/>
      <c r="FH239" s="101"/>
      <c r="FI239" s="101"/>
      <c r="FJ239" s="101"/>
      <c r="FK239" s="101"/>
      <c r="FL239" s="101"/>
      <c r="FM239" s="101"/>
      <c r="FN239" s="101"/>
      <c r="FO239" s="101"/>
      <c r="FP239" s="101"/>
      <c r="FQ239" s="101"/>
      <c r="FR239" s="101"/>
      <c r="FS239" s="101"/>
      <c r="FT239" s="101"/>
      <c r="FU239" s="101"/>
      <c r="FV239" s="101"/>
      <c r="FW239" s="101"/>
      <c r="FX239" s="101"/>
      <c r="FY239" s="101"/>
      <c r="FZ239" s="101"/>
      <c r="GA239" s="101"/>
      <c r="GB239" s="101"/>
      <c r="GC239" s="101"/>
      <c r="GD239" s="101"/>
      <c r="GE239" s="101"/>
      <c r="GF239" s="101"/>
      <c r="GG239" s="101"/>
      <c r="GH239" s="101"/>
      <c r="GI239" s="101"/>
      <c r="GJ239" s="101"/>
      <c r="GK239" s="101"/>
      <c r="GL239" s="101"/>
      <c r="GM239" s="101"/>
      <c r="GN239" s="101"/>
      <c r="GO239" s="101"/>
      <c r="GP239" s="101"/>
      <c r="GQ239" s="101"/>
      <c r="GR239" s="101"/>
      <c r="GS239" s="101"/>
      <c r="GT239" s="101"/>
      <c r="GU239" s="101"/>
      <c r="GV239" s="101"/>
      <c r="GW239" s="101"/>
      <c r="GX239" s="101"/>
      <c r="GY239" s="101"/>
      <c r="GZ239" s="101"/>
      <c r="HA239" s="101"/>
      <c r="HB239" s="101"/>
      <c r="HC239" s="101"/>
      <c r="HD239" s="101"/>
      <c r="HE239" s="101"/>
      <c r="HF239" s="101"/>
      <c r="HG239" s="101"/>
      <c r="HH239" s="101"/>
      <c r="HI239" s="101"/>
      <c r="HJ239" s="101"/>
      <c r="HK239" s="101"/>
      <c r="HL239" s="101"/>
      <c r="HM239" s="101"/>
      <c r="HN239" s="101"/>
      <c r="HO239" s="101"/>
      <c r="HP239" s="101"/>
      <c r="HQ239" s="101"/>
      <c r="HR239" s="101"/>
      <c r="HS239" s="101"/>
      <c r="HT239" s="101"/>
      <c r="HU239" s="101"/>
      <c r="HV239" s="101"/>
      <c r="HW239" s="101"/>
      <c r="HX239" s="101"/>
      <c r="HY239" s="101"/>
      <c r="HZ239" s="101"/>
      <c r="IA239" s="101"/>
      <c r="IB239" s="101"/>
      <c r="IC239" s="101"/>
      <c r="ID239" s="101"/>
      <c r="IE239" s="101"/>
      <c r="IF239" s="101"/>
      <c r="IG239" s="101"/>
      <c r="IH239" s="101"/>
      <c r="II239" s="101"/>
      <c r="IJ239" s="101"/>
      <c r="IK239" s="101"/>
      <c r="IL239" s="101"/>
      <c r="IM239" s="101"/>
      <c r="IN239" s="101"/>
      <c r="IO239" s="101"/>
      <c r="IP239" s="101"/>
      <c r="IQ239" s="101"/>
      <c r="IR239" s="101"/>
      <c r="IS239" s="101"/>
      <c r="IT239" s="101"/>
      <c r="IU239" s="101"/>
      <c r="IV239" s="101"/>
    </row>
    <row r="240" spans="1:256" s="87" customFormat="1" ht="39" customHeight="1">
      <c r="A240" s="176" t="s">
        <v>468</v>
      </c>
      <c r="B240" s="132" t="s">
        <v>244</v>
      </c>
      <c r="C240" s="95">
        <f>SUM(D240:O240)</f>
        <v>0</v>
      </c>
      <c r="D240" s="94">
        <v>0</v>
      </c>
      <c r="E240" s="94">
        <v>0</v>
      </c>
      <c r="F240" s="94">
        <v>0</v>
      </c>
      <c r="G240" s="94">
        <v>0</v>
      </c>
      <c r="H240" s="94">
        <v>0</v>
      </c>
      <c r="I240" s="94">
        <v>0</v>
      </c>
      <c r="J240" s="94">
        <v>0</v>
      </c>
      <c r="K240" s="94">
        <v>0</v>
      </c>
      <c r="L240" s="94">
        <v>0</v>
      </c>
      <c r="M240" s="94">
        <v>0</v>
      </c>
      <c r="N240" s="94">
        <v>0</v>
      </c>
      <c r="O240" s="186">
        <v>0</v>
      </c>
      <c r="P240" s="158"/>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row>
    <row r="241" spans="1:256" s="87" customFormat="1" ht="39" customHeight="1">
      <c r="A241" s="176" t="s">
        <v>469</v>
      </c>
      <c r="B241" s="132" t="s">
        <v>245</v>
      </c>
      <c r="C241" s="95">
        <f t="shared" si="56"/>
        <v>0</v>
      </c>
      <c r="D241" s="94">
        <v>0</v>
      </c>
      <c r="E241" s="94">
        <v>0</v>
      </c>
      <c r="F241" s="94">
        <v>0</v>
      </c>
      <c r="G241" s="94">
        <v>0</v>
      </c>
      <c r="H241" s="94">
        <v>0</v>
      </c>
      <c r="I241" s="94">
        <v>0</v>
      </c>
      <c r="J241" s="94">
        <v>0</v>
      </c>
      <c r="K241" s="94">
        <v>0</v>
      </c>
      <c r="L241" s="94">
        <v>0</v>
      </c>
      <c r="M241" s="94">
        <v>0</v>
      </c>
      <c r="N241" s="94">
        <v>0</v>
      </c>
      <c r="O241" s="186">
        <v>0</v>
      </c>
      <c r="P241" s="158"/>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row>
    <row r="242" spans="1:256" s="109" customFormat="1" ht="25.5" customHeight="1">
      <c r="A242" s="172">
        <v>8</v>
      </c>
      <c r="B242" s="97" t="s">
        <v>22</v>
      </c>
      <c r="C242" s="98">
        <f t="shared" si="56"/>
        <v>2738146133.3299999</v>
      </c>
      <c r="D242" s="61">
        <f>D243+D247+D253</f>
        <v>182658717.03519312</v>
      </c>
      <c r="E242" s="99">
        <f t="shared" ref="E242:O242" si="90">E243+E247+E253</f>
        <v>208888509.48077014</v>
      </c>
      <c r="F242" s="99">
        <f t="shared" si="90"/>
        <v>207117051.97836569</v>
      </c>
      <c r="G242" s="99">
        <f t="shared" si="90"/>
        <v>240329314.1436055</v>
      </c>
      <c r="H242" s="99">
        <f t="shared" si="90"/>
        <v>190134695.85736415</v>
      </c>
      <c r="I242" s="99">
        <f t="shared" si="90"/>
        <v>194490494.32272652</v>
      </c>
      <c r="J242" s="99">
        <f t="shared" si="90"/>
        <v>178054445.82552135</v>
      </c>
      <c r="K242" s="99">
        <f t="shared" si="90"/>
        <v>256024960.40282464</v>
      </c>
      <c r="L242" s="99">
        <f t="shared" si="90"/>
        <v>186453331.81090504</v>
      </c>
      <c r="M242" s="99">
        <f t="shared" si="90"/>
        <v>240487831.77406183</v>
      </c>
      <c r="N242" s="99">
        <f t="shared" si="90"/>
        <v>188658757.38596916</v>
      </c>
      <c r="O242" s="184">
        <f t="shared" si="90"/>
        <v>464848023.31269276</v>
      </c>
      <c r="P242" s="160"/>
      <c r="Q242" s="105"/>
      <c r="R242" s="106"/>
      <c r="S242" s="100"/>
      <c r="T242" s="100"/>
      <c r="U242" s="100"/>
      <c r="V242" s="100"/>
      <c r="W242" s="100"/>
      <c r="X242" s="100"/>
      <c r="Y242" s="100"/>
      <c r="Z242" s="100"/>
      <c r="AA242" s="100"/>
      <c r="AB242" s="100"/>
      <c r="AC242" s="100"/>
      <c r="AD242" s="104"/>
      <c r="AE242" s="105"/>
      <c r="AF242" s="106"/>
      <c r="AG242" s="100"/>
      <c r="AH242" s="100"/>
      <c r="AI242" s="100"/>
      <c r="AJ242" s="100"/>
      <c r="AK242" s="100"/>
      <c r="AL242" s="100"/>
      <c r="AM242" s="100"/>
      <c r="AN242" s="100"/>
      <c r="AO242" s="100"/>
      <c r="AP242" s="100"/>
      <c r="AQ242" s="100"/>
      <c r="AR242" s="104"/>
      <c r="AS242" s="105"/>
      <c r="AT242" s="106"/>
      <c r="AU242" s="100"/>
      <c r="AV242" s="100"/>
      <c r="AW242" s="100"/>
      <c r="AX242" s="100"/>
      <c r="AY242" s="100"/>
      <c r="AZ242" s="100"/>
      <c r="BA242" s="100"/>
      <c r="BB242" s="100"/>
      <c r="BC242" s="100"/>
      <c r="BD242" s="100"/>
      <c r="BE242" s="100"/>
      <c r="BF242" s="104"/>
      <c r="BG242" s="105"/>
      <c r="BH242" s="106"/>
      <c r="BI242" s="100"/>
      <c r="BJ242" s="100"/>
      <c r="BK242" s="100"/>
      <c r="BL242" s="100"/>
      <c r="BM242" s="100"/>
      <c r="BN242" s="100"/>
      <c r="BO242" s="100"/>
      <c r="BP242" s="100"/>
      <c r="BQ242" s="100"/>
      <c r="BR242" s="100"/>
      <c r="BS242" s="100"/>
      <c r="BT242" s="104"/>
      <c r="BU242" s="105"/>
      <c r="BV242" s="106"/>
      <c r="BW242" s="100"/>
      <c r="BX242" s="100"/>
      <c r="BY242" s="100"/>
      <c r="BZ242" s="100"/>
      <c r="CA242" s="100"/>
      <c r="CB242" s="100"/>
      <c r="CC242" s="100"/>
      <c r="CD242" s="100"/>
      <c r="CE242" s="100"/>
      <c r="CF242" s="100"/>
      <c r="CG242" s="100"/>
      <c r="CH242" s="104"/>
      <c r="CI242" s="105"/>
      <c r="CJ242" s="106"/>
      <c r="CK242" s="100"/>
      <c r="CL242" s="100"/>
      <c r="CM242" s="100"/>
      <c r="CN242" s="100"/>
      <c r="CO242" s="100"/>
      <c r="CP242" s="100"/>
      <c r="CQ242" s="100"/>
      <c r="CR242" s="100"/>
      <c r="CS242" s="100"/>
      <c r="CT242" s="100"/>
      <c r="CU242" s="100"/>
      <c r="CV242" s="104"/>
      <c r="CW242" s="105"/>
      <c r="CX242" s="106"/>
      <c r="CY242" s="100"/>
      <c r="CZ242" s="100"/>
      <c r="DA242" s="100"/>
      <c r="DB242" s="100"/>
      <c r="DC242" s="100"/>
      <c r="DD242" s="100"/>
      <c r="DE242" s="100"/>
      <c r="DF242" s="100"/>
      <c r="DG242" s="100"/>
      <c r="DH242" s="100"/>
      <c r="DI242" s="100"/>
      <c r="DJ242" s="104"/>
      <c r="DK242" s="105"/>
      <c r="DL242" s="106"/>
      <c r="DM242" s="100"/>
      <c r="DN242" s="100"/>
      <c r="DO242" s="100"/>
      <c r="DP242" s="100"/>
      <c r="DQ242" s="100"/>
      <c r="DR242" s="100"/>
      <c r="DS242" s="100"/>
      <c r="DT242" s="100"/>
      <c r="DU242" s="100"/>
      <c r="DV242" s="100"/>
      <c r="DW242" s="100"/>
      <c r="DX242" s="104"/>
      <c r="DY242" s="105"/>
      <c r="DZ242" s="106"/>
      <c r="EA242" s="100"/>
      <c r="EB242" s="100"/>
      <c r="EC242" s="100"/>
      <c r="ED242" s="100"/>
      <c r="EE242" s="100"/>
      <c r="EF242" s="100"/>
      <c r="EG242" s="100"/>
      <c r="EH242" s="100"/>
      <c r="EI242" s="100"/>
      <c r="EJ242" s="100"/>
      <c r="EK242" s="100"/>
      <c r="EL242" s="104"/>
      <c r="EM242" s="105"/>
      <c r="EN242" s="106"/>
      <c r="EO242" s="100"/>
      <c r="EP242" s="100"/>
      <c r="EQ242" s="100"/>
      <c r="ER242" s="100"/>
      <c r="ES242" s="100"/>
      <c r="ET242" s="100"/>
      <c r="EU242" s="100"/>
      <c r="EV242" s="100"/>
      <c r="EW242" s="100"/>
      <c r="EX242" s="100"/>
      <c r="EY242" s="100"/>
      <c r="EZ242" s="104"/>
      <c r="FA242" s="105"/>
      <c r="FB242" s="106"/>
      <c r="FC242" s="100"/>
      <c r="FD242" s="100"/>
      <c r="FE242" s="100"/>
      <c r="FF242" s="100"/>
      <c r="FG242" s="100"/>
      <c r="FH242" s="100"/>
      <c r="FI242" s="100"/>
      <c r="FJ242" s="100"/>
      <c r="FK242" s="100"/>
      <c r="FL242" s="100"/>
      <c r="FM242" s="100"/>
      <c r="FN242" s="104"/>
      <c r="FO242" s="105"/>
      <c r="FP242" s="106"/>
      <c r="FQ242" s="100"/>
      <c r="FR242" s="100"/>
      <c r="FS242" s="100"/>
      <c r="FT242" s="100"/>
      <c r="FU242" s="100"/>
      <c r="FV242" s="100"/>
      <c r="FW242" s="100"/>
      <c r="FX242" s="100"/>
      <c r="FY242" s="100"/>
      <c r="FZ242" s="100"/>
      <c r="GA242" s="100"/>
      <c r="GB242" s="104"/>
      <c r="GC242" s="105"/>
      <c r="GD242" s="106"/>
      <c r="GE242" s="100"/>
      <c r="GF242" s="100"/>
      <c r="GG242" s="100"/>
      <c r="GH242" s="100"/>
      <c r="GI242" s="100"/>
      <c r="GJ242" s="100"/>
      <c r="GK242" s="100"/>
      <c r="GL242" s="100"/>
      <c r="GM242" s="100"/>
      <c r="GN242" s="100"/>
      <c r="GO242" s="100"/>
      <c r="GP242" s="104"/>
      <c r="GQ242" s="105"/>
      <c r="GR242" s="106"/>
      <c r="GS242" s="100"/>
      <c r="GT242" s="100"/>
      <c r="GU242" s="100"/>
      <c r="GV242" s="100"/>
      <c r="GW242" s="100"/>
      <c r="GX242" s="100"/>
      <c r="GY242" s="100"/>
      <c r="GZ242" s="100"/>
      <c r="HA242" s="100"/>
      <c r="HB242" s="100"/>
      <c r="HC242" s="100"/>
      <c r="HD242" s="104"/>
      <c r="HE242" s="105"/>
      <c r="HF242" s="106"/>
      <c r="HG242" s="100"/>
      <c r="HH242" s="100"/>
      <c r="HI242" s="100"/>
      <c r="HJ242" s="100"/>
      <c r="HK242" s="100"/>
      <c r="HL242" s="100"/>
      <c r="HM242" s="100"/>
      <c r="HN242" s="100"/>
      <c r="HO242" s="100"/>
      <c r="HP242" s="100"/>
      <c r="HQ242" s="100"/>
      <c r="HR242" s="104"/>
      <c r="HS242" s="105"/>
      <c r="HT242" s="106"/>
      <c r="HU242" s="100"/>
      <c r="HV242" s="100"/>
      <c r="HW242" s="100"/>
      <c r="HX242" s="100"/>
      <c r="HY242" s="100"/>
      <c r="HZ242" s="100"/>
      <c r="IA242" s="100"/>
      <c r="IB242" s="100"/>
      <c r="IC242" s="100"/>
      <c r="ID242" s="100"/>
      <c r="IE242" s="100"/>
      <c r="IF242" s="104"/>
      <c r="IG242" s="105"/>
      <c r="IH242" s="106"/>
      <c r="II242" s="100"/>
      <c r="IJ242" s="100"/>
      <c r="IK242" s="100"/>
      <c r="IL242" s="100"/>
      <c r="IM242" s="100"/>
      <c r="IN242" s="100"/>
      <c r="IO242" s="100"/>
      <c r="IP242" s="100"/>
      <c r="IQ242" s="100"/>
      <c r="IR242" s="100"/>
      <c r="IS242" s="100"/>
      <c r="IT242" s="104"/>
      <c r="IU242" s="105"/>
      <c r="IV242" s="106"/>
    </row>
    <row r="243" spans="1:256" s="109" customFormat="1" ht="25.5" customHeight="1">
      <c r="A243" s="201">
        <v>8.1</v>
      </c>
      <c r="B243" s="108" t="s">
        <v>246</v>
      </c>
      <c r="C243" s="64">
        <f t="shared" si="56"/>
        <v>1753254440.4300001</v>
      </c>
      <c r="D243" s="69">
        <f t="shared" ref="D243:O243" si="91">D244</f>
        <v>128399536.19623274</v>
      </c>
      <c r="E243" s="69">
        <f t="shared" si="91"/>
        <v>146837710.07154053</v>
      </c>
      <c r="F243" s="69">
        <f t="shared" si="91"/>
        <v>145592467.98623538</v>
      </c>
      <c r="G243" s="69">
        <f t="shared" si="91"/>
        <v>168938953.3183471</v>
      </c>
      <c r="H243" s="69">
        <f t="shared" si="91"/>
        <v>133654758.77175684</v>
      </c>
      <c r="I243" s="69">
        <f t="shared" si="91"/>
        <v>136716657.55104715</v>
      </c>
      <c r="J243" s="69">
        <f t="shared" si="91"/>
        <v>125162974.05762088</v>
      </c>
      <c r="K243" s="69">
        <f t="shared" si="91"/>
        <v>179972172.7162233</v>
      </c>
      <c r="L243" s="69">
        <f t="shared" si="91"/>
        <v>131066952.15728378</v>
      </c>
      <c r="M243" s="69">
        <f t="shared" si="91"/>
        <v>169050382.93178076</v>
      </c>
      <c r="N243" s="69">
        <f t="shared" si="91"/>
        <v>132617251.12767994</v>
      </c>
      <c r="O243" s="183">
        <f t="shared" si="91"/>
        <v>155244623.54425168</v>
      </c>
      <c r="P243" s="16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A243" s="101"/>
      <c r="CB243" s="101"/>
      <c r="CC243" s="101"/>
      <c r="CD243" s="101"/>
      <c r="CE243" s="101"/>
      <c r="CF243" s="101"/>
      <c r="CG243" s="101"/>
      <c r="CH243" s="101"/>
      <c r="CI243" s="101"/>
      <c r="CJ243" s="101"/>
      <c r="CK243" s="101"/>
      <c r="CL243" s="101"/>
      <c r="CM243" s="101"/>
      <c r="CN243" s="101"/>
      <c r="CO243" s="101"/>
      <c r="CP243" s="101"/>
      <c r="CQ243" s="101"/>
      <c r="CR243" s="101"/>
      <c r="CS243" s="101"/>
      <c r="CT243" s="101"/>
      <c r="CU243" s="101"/>
      <c r="CV243" s="101"/>
      <c r="CW243" s="101"/>
      <c r="CX243" s="101"/>
      <c r="CY243" s="101"/>
      <c r="CZ243" s="101"/>
      <c r="DA243" s="101"/>
      <c r="DB243" s="101"/>
      <c r="DC243" s="101"/>
      <c r="DD243" s="101"/>
      <c r="DE243" s="101"/>
      <c r="DF243" s="101"/>
      <c r="DG243" s="101"/>
      <c r="DH243" s="101"/>
      <c r="DI243" s="101"/>
      <c r="DJ243" s="101"/>
      <c r="DK243" s="101"/>
      <c r="DL243" s="101"/>
      <c r="DM243" s="101"/>
      <c r="DN243" s="101"/>
      <c r="DO243" s="101"/>
      <c r="DP243" s="101"/>
      <c r="DQ243" s="101"/>
      <c r="DR243" s="101"/>
      <c r="DS243" s="101"/>
      <c r="DT243" s="101"/>
      <c r="DU243" s="101"/>
      <c r="DV243" s="101"/>
      <c r="DW243" s="101"/>
      <c r="DX243" s="101"/>
      <c r="DY243" s="101"/>
      <c r="DZ243" s="101"/>
      <c r="EA243" s="101"/>
      <c r="EB243" s="101"/>
      <c r="EC243" s="101"/>
      <c r="ED243" s="101"/>
      <c r="EE243" s="101"/>
      <c r="EF243" s="101"/>
      <c r="EG243" s="101"/>
      <c r="EH243" s="101"/>
      <c r="EI243" s="101"/>
      <c r="EJ243" s="101"/>
      <c r="EK243" s="101"/>
      <c r="EL243" s="101"/>
      <c r="EM243" s="101"/>
      <c r="EN243" s="101"/>
      <c r="EO243" s="101"/>
      <c r="EP243" s="101"/>
      <c r="EQ243" s="101"/>
      <c r="ER243" s="101"/>
      <c r="ES243" s="101"/>
      <c r="ET243" s="101"/>
      <c r="EU243" s="101"/>
      <c r="EV243" s="101"/>
      <c r="EW243" s="101"/>
      <c r="EX243" s="101"/>
      <c r="EY243" s="101"/>
      <c r="EZ243" s="101"/>
      <c r="FA243" s="101"/>
      <c r="FB243" s="101"/>
      <c r="FC243" s="101"/>
      <c r="FD243" s="101"/>
      <c r="FE243" s="101"/>
      <c r="FF243" s="101"/>
      <c r="FG243" s="101"/>
      <c r="FH243" s="101"/>
      <c r="FI243" s="101"/>
      <c r="FJ243" s="101"/>
      <c r="FK243" s="101"/>
      <c r="FL243" s="101"/>
      <c r="FM243" s="101"/>
      <c r="FN243" s="101"/>
      <c r="FO243" s="101"/>
      <c r="FP243" s="101"/>
      <c r="FQ243" s="101"/>
      <c r="FR243" s="101"/>
      <c r="FS243" s="101"/>
      <c r="FT243" s="101"/>
      <c r="FU243" s="101"/>
      <c r="FV243" s="101"/>
      <c r="FW243" s="101"/>
      <c r="FX243" s="101"/>
      <c r="FY243" s="101"/>
      <c r="FZ243" s="101"/>
      <c r="GA243" s="101"/>
      <c r="GB243" s="101"/>
      <c r="GC243" s="101"/>
      <c r="GD243" s="101"/>
      <c r="GE243" s="101"/>
      <c r="GF243" s="101"/>
      <c r="GG243" s="101"/>
      <c r="GH243" s="101"/>
      <c r="GI243" s="101"/>
      <c r="GJ243" s="101"/>
      <c r="GK243" s="101"/>
      <c r="GL243" s="101"/>
      <c r="GM243" s="101"/>
      <c r="GN243" s="101"/>
      <c r="GO243" s="101"/>
      <c r="GP243" s="101"/>
      <c r="GQ243" s="101"/>
      <c r="GR243" s="101"/>
      <c r="GS243" s="101"/>
      <c r="GT243" s="101"/>
      <c r="GU243" s="101"/>
      <c r="GV243" s="101"/>
      <c r="GW243" s="101"/>
      <c r="GX243" s="101"/>
      <c r="GY243" s="101"/>
      <c r="GZ243" s="101"/>
      <c r="HA243" s="101"/>
      <c r="HB243" s="101"/>
      <c r="HC243" s="101"/>
      <c r="HD243" s="101"/>
      <c r="HE243" s="101"/>
      <c r="HF243" s="101"/>
      <c r="HG243" s="101"/>
      <c r="HH243" s="101"/>
      <c r="HI243" s="101"/>
      <c r="HJ243" s="101"/>
      <c r="HK243" s="101"/>
      <c r="HL243" s="101"/>
      <c r="HM243" s="101"/>
      <c r="HN243" s="101"/>
      <c r="HO243" s="101"/>
      <c r="HP243" s="101"/>
      <c r="HQ243" s="101"/>
      <c r="HR243" s="101"/>
      <c r="HS243" s="101"/>
      <c r="HT243" s="101"/>
      <c r="HU243" s="101"/>
      <c r="HV243" s="101"/>
      <c r="HW243" s="101"/>
      <c r="HX243" s="101"/>
      <c r="HY243" s="101"/>
      <c r="HZ243" s="101"/>
      <c r="IA243" s="101"/>
      <c r="IB243" s="101"/>
      <c r="IC243" s="101"/>
      <c r="ID243" s="101"/>
      <c r="IE243" s="101"/>
      <c r="IF243" s="101"/>
      <c r="IG243" s="101"/>
      <c r="IH243" s="101"/>
      <c r="II243" s="101"/>
      <c r="IJ243" s="101"/>
      <c r="IK243" s="101"/>
      <c r="IL243" s="101"/>
      <c r="IM243" s="101"/>
      <c r="IN243" s="101"/>
      <c r="IO243" s="101"/>
      <c r="IP243" s="101"/>
      <c r="IQ243" s="101"/>
      <c r="IR243" s="101"/>
      <c r="IS243" s="101"/>
      <c r="IT243" s="101"/>
      <c r="IU243" s="101"/>
      <c r="IV243" s="101"/>
    </row>
    <row r="244" spans="1:256" s="109" customFormat="1" ht="25.5" customHeight="1">
      <c r="A244" s="202" t="s">
        <v>470</v>
      </c>
      <c r="B244" s="133" t="s">
        <v>23</v>
      </c>
      <c r="C244" s="66">
        <f t="shared" si="56"/>
        <v>1753254440.4300001</v>
      </c>
      <c r="D244" s="86">
        <f>SUM(D245:D246)</f>
        <v>128399536.19623274</v>
      </c>
      <c r="E244" s="86">
        <f t="shared" ref="E244:O244" si="92">SUM(E245:E246)</f>
        <v>146837710.07154053</v>
      </c>
      <c r="F244" s="86">
        <f t="shared" si="92"/>
        <v>145592467.98623538</v>
      </c>
      <c r="G244" s="86">
        <f t="shared" si="92"/>
        <v>168938953.3183471</v>
      </c>
      <c r="H244" s="86">
        <f t="shared" si="92"/>
        <v>133654758.77175684</v>
      </c>
      <c r="I244" s="86">
        <f t="shared" si="92"/>
        <v>136716657.55104715</v>
      </c>
      <c r="J244" s="86">
        <f t="shared" si="92"/>
        <v>125162974.05762088</v>
      </c>
      <c r="K244" s="86">
        <f t="shared" si="92"/>
        <v>179972172.7162233</v>
      </c>
      <c r="L244" s="86">
        <f t="shared" si="92"/>
        <v>131066952.15728378</v>
      </c>
      <c r="M244" s="86">
        <f t="shared" si="92"/>
        <v>169050382.93178076</v>
      </c>
      <c r="N244" s="86">
        <f t="shared" si="92"/>
        <v>132617251.12767994</v>
      </c>
      <c r="O244" s="182">
        <f t="shared" si="92"/>
        <v>155244623.54425168</v>
      </c>
      <c r="P244" s="16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c r="CA244" s="101"/>
      <c r="CB244" s="101"/>
      <c r="CC244" s="101"/>
      <c r="CD244" s="101"/>
      <c r="CE244" s="101"/>
      <c r="CF244" s="101"/>
      <c r="CG244" s="101"/>
      <c r="CH244" s="101"/>
      <c r="CI244" s="101"/>
      <c r="CJ244" s="101"/>
      <c r="CK244" s="101"/>
      <c r="CL244" s="101"/>
      <c r="CM244" s="101"/>
      <c r="CN244" s="101"/>
      <c r="CO244" s="101"/>
      <c r="CP244" s="101"/>
      <c r="CQ244" s="101"/>
      <c r="CR244" s="101"/>
      <c r="CS244" s="101"/>
      <c r="CT244" s="101"/>
      <c r="CU244" s="101"/>
      <c r="CV244" s="101"/>
      <c r="CW244" s="101"/>
      <c r="CX244" s="101"/>
      <c r="CY244" s="101"/>
      <c r="CZ244" s="101"/>
      <c r="DA244" s="101"/>
      <c r="DB244" s="101"/>
      <c r="DC244" s="101"/>
      <c r="DD244" s="101"/>
      <c r="DE244" s="101"/>
      <c r="DF244" s="101"/>
      <c r="DG244" s="101"/>
      <c r="DH244" s="101"/>
      <c r="DI244" s="101"/>
      <c r="DJ244" s="101"/>
      <c r="DK244" s="101"/>
      <c r="DL244" s="101"/>
      <c r="DM244" s="101"/>
      <c r="DN244" s="101"/>
      <c r="DO244" s="101"/>
      <c r="DP244" s="101"/>
      <c r="DQ244" s="101"/>
      <c r="DR244" s="101"/>
      <c r="DS244" s="101"/>
      <c r="DT244" s="101"/>
      <c r="DU244" s="101"/>
      <c r="DV244" s="101"/>
      <c r="DW244" s="101"/>
      <c r="DX244" s="101"/>
      <c r="DY244" s="101"/>
      <c r="DZ244" s="101"/>
      <c r="EA244" s="101"/>
      <c r="EB244" s="101"/>
      <c r="EC244" s="101"/>
      <c r="ED244" s="101"/>
      <c r="EE244" s="101"/>
      <c r="EF244" s="101"/>
      <c r="EG244" s="101"/>
      <c r="EH244" s="101"/>
      <c r="EI244" s="101"/>
      <c r="EJ244" s="101"/>
      <c r="EK244" s="101"/>
      <c r="EL244" s="101"/>
      <c r="EM244" s="101"/>
      <c r="EN244" s="101"/>
      <c r="EO244" s="101"/>
      <c r="EP244" s="101"/>
      <c r="EQ244" s="101"/>
      <c r="ER244" s="101"/>
      <c r="ES244" s="101"/>
      <c r="ET244" s="101"/>
      <c r="EU244" s="101"/>
      <c r="EV244" s="101"/>
      <c r="EW244" s="101"/>
      <c r="EX244" s="101"/>
      <c r="EY244" s="101"/>
      <c r="EZ244" s="101"/>
      <c r="FA244" s="101"/>
      <c r="FB244" s="101"/>
      <c r="FC244" s="101"/>
      <c r="FD244" s="101"/>
      <c r="FE244" s="101"/>
      <c r="FF244" s="101"/>
      <c r="FG244" s="101"/>
      <c r="FH244" s="101"/>
      <c r="FI244" s="101"/>
      <c r="FJ244" s="101"/>
      <c r="FK244" s="101"/>
      <c r="FL244" s="101"/>
      <c r="FM244" s="101"/>
      <c r="FN244" s="101"/>
      <c r="FO244" s="101"/>
      <c r="FP244" s="101"/>
      <c r="FQ244" s="101"/>
      <c r="FR244" s="101"/>
      <c r="FS244" s="101"/>
      <c r="FT244" s="101"/>
      <c r="FU244" s="101"/>
      <c r="FV244" s="101"/>
      <c r="FW244" s="101"/>
      <c r="FX244" s="101"/>
      <c r="FY244" s="101"/>
      <c r="FZ244" s="101"/>
      <c r="GA244" s="101"/>
      <c r="GB244" s="101"/>
      <c r="GC244" s="101"/>
      <c r="GD244" s="101"/>
      <c r="GE244" s="101"/>
      <c r="GF244" s="101"/>
      <c r="GG244" s="101"/>
      <c r="GH244" s="101"/>
      <c r="GI244" s="101"/>
      <c r="GJ244" s="101"/>
      <c r="GK244" s="101"/>
      <c r="GL244" s="101"/>
      <c r="GM244" s="101"/>
      <c r="GN244" s="101"/>
      <c r="GO244" s="101"/>
      <c r="GP244" s="101"/>
      <c r="GQ244" s="101"/>
      <c r="GR244" s="101"/>
      <c r="GS244" s="101"/>
      <c r="GT244" s="101"/>
      <c r="GU244" s="101"/>
      <c r="GV244" s="101"/>
      <c r="GW244" s="101"/>
      <c r="GX244" s="101"/>
      <c r="GY244" s="101"/>
      <c r="GZ244" s="101"/>
      <c r="HA244" s="101"/>
      <c r="HB244" s="101"/>
      <c r="HC244" s="101"/>
      <c r="HD244" s="101"/>
      <c r="HE244" s="101"/>
      <c r="HF244" s="101"/>
      <c r="HG244" s="101"/>
      <c r="HH244" s="101"/>
      <c r="HI244" s="101"/>
      <c r="HJ244" s="101"/>
      <c r="HK244" s="101"/>
      <c r="HL244" s="101"/>
      <c r="HM244" s="101"/>
      <c r="HN244" s="101"/>
      <c r="HO244" s="101"/>
      <c r="HP244" s="101"/>
      <c r="HQ244" s="101"/>
      <c r="HR244" s="101"/>
      <c r="HS244" s="101"/>
      <c r="HT244" s="101"/>
      <c r="HU244" s="101"/>
      <c r="HV244" s="101"/>
      <c r="HW244" s="101"/>
      <c r="HX244" s="101"/>
      <c r="HY244" s="101"/>
      <c r="HZ244" s="101"/>
      <c r="IA244" s="101"/>
      <c r="IB244" s="101"/>
      <c r="IC244" s="101"/>
      <c r="ID244" s="101"/>
      <c r="IE244" s="101"/>
      <c r="IF244" s="101"/>
      <c r="IG244" s="101"/>
      <c r="IH244" s="101"/>
      <c r="II244" s="101"/>
      <c r="IJ244" s="101"/>
      <c r="IK244" s="101"/>
      <c r="IL244" s="101"/>
      <c r="IM244" s="101"/>
      <c r="IN244" s="101"/>
      <c r="IO244" s="101"/>
      <c r="IP244" s="101"/>
      <c r="IQ244" s="101"/>
      <c r="IR244" s="101"/>
      <c r="IS244" s="101"/>
      <c r="IT244" s="101"/>
      <c r="IU244" s="101"/>
      <c r="IV244" s="101"/>
    </row>
    <row r="245" spans="1:256" s="87" customFormat="1" ht="25.5" customHeight="1">
      <c r="A245" s="176" t="s">
        <v>471</v>
      </c>
      <c r="B245" s="117" t="s">
        <v>247</v>
      </c>
      <c r="C245" s="95">
        <f t="shared" si="56"/>
        <v>1480221534.9300001</v>
      </c>
      <c r="D245" s="87">
        <v>108403979.57644641</v>
      </c>
      <c r="E245" s="87">
        <v>123970791.44678774</v>
      </c>
      <c r="F245" s="87">
        <v>122919469.91103974</v>
      </c>
      <c r="G245" s="87">
        <v>142630225.83819628</v>
      </c>
      <c r="H245" s="87">
        <v>112840810.56216076</v>
      </c>
      <c r="I245" s="87">
        <v>115425882.30438308</v>
      </c>
      <c r="J245" s="87">
        <v>105671444.65953079</v>
      </c>
      <c r="K245" s="87">
        <v>151945250.84297442</v>
      </c>
      <c r="L245" s="87">
        <v>110656000.99279909</v>
      </c>
      <c r="M245" s="87">
        <v>142724302.60744888</v>
      </c>
      <c r="N245" s="87">
        <v>111964873.14999571</v>
      </c>
      <c r="O245" s="178">
        <v>131068503.03823717</v>
      </c>
      <c r="P245" s="158"/>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row>
    <row r="246" spans="1:256" s="87" customFormat="1" ht="25.5" customHeight="1">
      <c r="A246" s="176" t="s">
        <v>472</v>
      </c>
      <c r="B246" s="117" t="s">
        <v>248</v>
      </c>
      <c r="C246" s="95">
        <f t="shared" si="56"/>
        <v>273032905.5</v>
      </c>
      <c r="D246" s="87">
        <v>19995556.619786315</v>
      </c>
      <c r="E246" s="87">
        <v>22866918.624752805</v>
      </c>
      <c r="F246" s="87">
        <v>22672998.075195625</v>
      </c>
      <c r="G246" s="87">
        <v>26308727.480150811</v>
      </c>
      <c r="H246" s="87">
        <v>20813948.209596083</v>
      </c>
      <c r="I246" s="87">
        <v>21290775.246664073</v>
      </c>
      <c r="J246" s="87">
        <v>19491529.398090102</v>
      </c>
      <c r="K246" s="87">
        <v>28026921.873248868</v>
      </c>
      <c r="L246" s="87">
        <v>20410951.164484702</v>
      </c>
      <c r="M246" s="87">
        <v>26326080.324331868</v>
      </c>
      <c r="N246" s="87">
        <v>20652377.977684222</v>
      </c>
      <c r="O246" s="178">
        <v>24176120.506014526</v>
      </c>
      <c r="P246" s="158"/>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row>
    <row r="247" spans="1:256" s="109" customFormat="1" ht="25.5" customHeight="1">
      <c r="A247" s="201">
        <v>8.1999999999999993</v>
      </c>
      <c r="B247" s="108" t="s">
        <v>249</v>
      </c>
      <c r="C247" s="64">
        <f t="shared" si="56"/>
        <v>740891692.89999986</v>
      </c>
      <c r="D247" s="69">
        <f t="shared" ref="D247:O247" si="93">D248</f>
        <v>54259180.838960379</v>
      </c>
      <c r="E247" s="69">
        <f t="shared" si="93"/>
        <v>62050799.409229606</v>
      </c>
      <c r="F247" s="69">
        <f t="shared" si="93"/>
        <v>61524583.992130302</v>
      </c>
      <c r="G247" s="69">
        <f t="shared" si="93"/>
        <v>71390360.825258404</v>
      </c>
      <c r="H247" s="69">
        <f t="shared" si="93"/>
        <v>56479937.085607305</v>
      </c>
      <c r="I247" s="69">
        <f t="shared" si="93"/>
        <v>57773836.771679364</v>
      </c>
      <c r="J247" s="69">
        <f t="shared" si="93"/>
        <v>52891471.767900482</v>
      </c>
      <c r="K247" s="69">
        <f t="shared" si="93"/>
        <v>76052787.686601341</v>
      </c>
      <c r="L247" s="69">
        <f t="shared" si="93"/>
        <v>55386379.653621256</v>
      </c>
      <c r="M247" s="69">
        <f t="shared" si="93"/>
        <v>71437448.842281073</v>
      </c>
      <c r="N247" s="69">
        <f t="shared" si="93"/>
        <v>56041506.25828921</v>
      </c>
      <c r="O247" s="183">
        <f t="shared" si="93"/>
        <v>65603399.768441103</v>
      </c>
      <c r="P247" s="16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c r="CA247" s="101"/>
      <c r="CB247" s="101"/>
      <c r="CC247" s="101"/>
      <c r="CD247" s="101"/>
      <c r="CE247" s="101"/>
      <c r="CF247" s="101"/>
      <c r="CG247" s="101"/>
      <c r="CH247" s="101"/>
      <c r="CI247" s="101"/>
      <c r="CJ247" s="101"/>
      <c r="CK247" s="101"/>
      <c r="CL247" s="101"/>
      <c r="CM247" s="101"/>
      <c r="CN247" s="101"/>
      <c r="CO247" s="101"/>
      <c r="CP247" s="101"/>
      <c r="CQ247" s="101"/>
      <c r="CR247" s="101"/>
      <c r="CS247" s="101"/>
      <c r="CT247" s="101"/>
      <c r="CU247" s="101"/>
      <c r="CV247" s="101"/>
      <c r="CW247" s="101"/>
      <c r="CX247" s="101"/>
      <c r="CY247" s="101"/>
      <c r="CZ247" s="101"/>
      <c r="DA247" s="101"/>
      <c r="DB247" s="101"/>
      <c r="DC247" s="101"/>
      <c r="DD247" s="101"/>
      <c r="DE247" s="101"/>
      <c r="DF247" s="101"/>
      <c r="DG247" s="101"/>
      <c r="DH247" s="101"/>
      <c r="DI247" s="101"/>
      <c r="DJ247" s="101"/>
      <c r="DK247" s="101"/>
      <c r="DL247" s="101"/>
      <c r="DM247" s="101"/>
      <c r="DN247" s="101"/>
      <c r="DO247" s="101"/>
      <c r="DP247" s="101"/>
      <c r="DQ247" s="101"/>
      <c r="DR247" s="101"/>
      <c r="DS247" s="101"/>
      <c r="DT247" s="101"/>
      <c r="DU247" s="101"/>
      <c r="DV247" s="101"/>
      <c r="DW247" s="101"/>
      <c r="DX247" s="101"/>
      <c r="DY247" s="101"/>
      <c r="DZ247" s="101"/>
      <c r="EA247" s="101"/>
      <c r="EB247" s="101"/>
      <c r="EC247" s="101"/>
      <c r="ED247" s="101"/>
      <c r="EE247" s="101"/>
      <c r="EF247" s="101"/>
      <c r="EG247" s="101"/>
      <c r="EH247" s="101"/>
      <c r="EI247" s="101"/>
      <c r="EJ247" s="101"/>
      <c r="EK247" s="101"/>
      <c r="EL247" s="101"/>
      <c r="EM247" s="101"/>
      <c r="EN247" s="101"/>
      <c r="EO247" s="101"/>
      <c r="EP247" s="101"/>
      <c r="EQ247" s="101"/>
      <c r="ER247" s="101"/>
      <c r="ES247" s="101"/>
      <c r="ET247" s="101"/>
      <c r="EU247" s="101"/>
      <c r="EV247" s="101"/>
      <c r="EW247" s="101"/>
      <c r="EX247" s="101"/>
      <c r="EY247" s="101"/>
      <c r="EZ247" s="101"/>
      <c r="FA247" s="101"/>
      <c r="FB247" s="101"/>
      <c r="FC247" s="101"/>
      <c r="FD247" s="101"/>
      <c r="FE247" s="101"/>
      <c r="FF247" s="101"/>
      <c r="FG247" s="101"/>
      <c r="FH247" s="101"/>
      <c r="FI247" s="101"/>
      <c r="FJ247" s="101"/>
      <c r="FK247" s="101"/>
      <c r="FL247" s="101"/>
      <c r="FM247" s="101"/>
      <c r="FN247" s="101"/>
      <c r="FO247" s="101"/>
      <c r="FP247" s="101"/>
      <c r="FQ247" s="101"/>
      <c r="FR247" s="101"/>
      <c r="FS247" s="101"/>
      <c r="FT247" s="101"/>
      <c r="FU247" s="101"/>
      <c r="FV247" s="101"/>
      <c r="FW247" s="101"/>
      <c r="FX247" s="101"/>
      <c r="FY247" s="101"/>
      <c r="FZ247" s="101"/>
      <c r="GA247" s="101"/>
      <c r="GB247" s="101"/>
      <c r="GC247" s="101"/>
      <c r="GD247" s="101"/>
      <c r="GE247" s="101"/>
      <c r="GF247" s="101"/>
      <c r="GG247" s="101"/>
      <c r="GH247" s="101"/>
      <c r="GI247" s="101"/>
      <c r="GJ247" s="101"/>
      <c r="GK247" s="101"/>
      <c r="GL247" s="101"/>
      <c r="GM247" s="101"/>
      <c r="GN247" s="101"/>
      <c r="GO247" s="101"/>
      <c r="GP247" s="101"/>
      <c r="GQ247" s="101"/>
      <c r="GR247" s="101"/>
      <c r="GS247" s="101"/>
      <c r="GT247" s="101"/>
      <c r="GU247" s="101"/>
      <c r="GV247" s="101"/>
      <c r="GW247" s="101"/>
      <c r="GX247" s="101"/>
      <c r="GY247" s="101"/>
      <c r="GZ247" s="101"/>
      <c r="HA247" s="101"/>
      <c r="HB247" s="101"/>
      <c r="HC247" s="101"/>
      <c r="HD247" s="101"/>
      <c r="HE247" s="101"/>
      <c r="HF247" s="101"/>
      <c r="HG247" s="101"/>
      <c r="HH247" s="101"/>
      <c r="HI247" s="101"/>
      <c r="HJ247" s="101"/>
      <c r="HK247" s="101"/>
      <c r="HL247" s="101"/>
      <c r="HM247" s="101"/>
      <c r="HN247" s="101"/>
      <c r="HO247" s="101"/>
      <c r="HP247" s="101"/>
      <c r="HQ247" s="101"/>
      <c r="HR247" s="101"/>
      <c r="HS247" s="101"/>
      <c r="HT247" s="101"/>
      <c r="HU247" s="101"/>
      <c r="HV247" s="101"/>
      <c r="HW247" s="101"/>
      <c r="HX247" s="101"/>
      <c r="HY247" s="101"/>
      <c r="HZ247" s="101"/>
      <c r="IA247" s="101"/>
      <c r="IB247" s="101"/>
      <c r="IC247" s="101"/>
      <c r="ID247" s="101"/>
      <c r="IE247" s="101"/>
      <c r="IF247" s="101"/>
      <c r="IG247" s="101"/>
      <c r="IH247" s="101"/>
      <c r="II247" s="101"/>
      <c r="IJ247" s="101"/>
      <c r="IK247" s="101"/>
      <c r="IL247" s="101"/>
      <c r="IM247" s="101"/>
      <c r="IN247" s="101"/>
      <c r="IO247" s="101"/>
      <c r="IP247" s="101"/>
      <c r="IQ247" s="101"/>
      <c r="IR247" s="101"/>
      <c r="IS247" s="101"/>
      <c r="IT247" s="101"/>
      <c r="IU247" s="101"/>
      <c r="IV247" s="101"/>
    </row>
    <row r="248" spans="1:256" s="109" customFormat="1" ht="25.5" customHeight="1">
      <c r="A248" s="202" t="s">
        <v>473</v>
      </c>
      <c r="B248" s="96" t="s">
        <v>250</v>
      </c>
      <c r="C248" s="66">
        <f t="shared" si="56"/>
        <v>740891692.89999986</v>
      </c>
      <c r="D248" s="86">
        <f>SUM(D249:D252)</f>
        <v>54259180.838960379</v>
      </c>
      <c r="E248" s="86">
        <f t="shared" ref="E248:O248" si="94">SUM(E249:E252)</f>
        <v>62050799.409229606</v>
      </c>
      <c r="F248" s="86">
        <f t="shared" si="94"/>
        <v>61524583.992130302</v>
      </c>
      <c r="G248" s="86">
        <f t="shared" si="94"/>
        <v>71390360.825258404</v>
      </c>
      <c r="H248" s="86">
        <f t="shared" si="94"/>
        <v>56479937.085607305</v>
      </c>
      <c r="I248" s="86">
        <f t="shared" si="94"/>
        <v>57773836.771679364</v>
      </c>
      <c r="J248" s="86">
        <f t="shared" si="94"/>
        <v>52891471.767900482</v>
      </c>
      <c r="K248" s="86">
        <f t="shared" si="94"/>
        <v>76052787.686601341</v>
      </c>
      <c r="L248" s="86">
        <f t="shared" si="94"/>
        <v>55386379.653621256</v>
      </c>
      <c r="M248" s="86">
        <f t="shared" si="94"/>
        <v>71437448.842281073</v>
      </c>
      <c r="N248" s="86">
        <f t="shared" si="94"/>
        <v>56041506.25828921</v>
      </c>
      <c r="O248" s="182">
        <f t="shared" si="94"/>
        <v>65603399.768441103</v>
      </c>
      <c r="P248" s="16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c r="CR248" s="101"/>
      <c r="CS248" s="101"/>
      <c r="CT248" s="101"/>
      <c r="CU248" s="101"/>
      <c r="CV248" s="101"/>
      <c r="CW248" s="101"/>
      <c r="CX248" s="101"/>
      <c r="CY248" s="101"/>
      <c r="CZ248" s="101"/>
      <c r="DA248" s="101"/>
      <c r="DB248" s="101"/>
      <c r="DC248" s="101"/>
      <c r="DD248" s="101"/>
      <c r="DE248" s="101"/>
      <c r="DF248" s="101"/>
      <c r="DG248" s="101"/>
      <c r="DH248" s="101"/>
      <c r="DI248" s="101"/>
      <c r="DJ248" s="101"/>
      <c r="DK248" s="101"/>
      <c r="DL248" s="101"/>
      <c r="DM248" s="101"/>
      <c r="DN248" s="101"/>
      <c r="DO248" s="101"/>
      <c r="DP248" s="101"/>
      <c r="DQ248" s="101"/>
      <c r="DR248" s="101"/>
      <c r="DS248" s="101"/>
      <c r="DT248" s="101"/>
      <c r="DU248" s="101"/>
      <c r="DV248" s="101"/>
      <c r="DW248" s="101"/>
      <c r="DX248" s="101"/>
      <c r="DY248" s="101"/>
      <c r="DZ248" s="101"/>
      <c r="EA248" s="101"/>
      <c r="EB248" s="101"/>
      <c r="EC248" s="101"/>
      <c r="ED248" s="101"/>
      <c r="EE248" s="101"/>
      <c r="EF248" s="101"/>
      <c r="EG248" s="101"/>
      <c r="EH248" s="101"/>
      <c r="EI248" s="101"/>
      <c r="EJ248" s="101"/>
      <c r="EK248" s="101"/>
      <c r="EL248" s="101"/>
      <c r="EM248" s="101"/>
      <c r="EN248" s="101"/>
      <c r="EO248" s="101"/>
      <c r="EP248" s="101"/>
      <c r="EQ248" s="101"/>
      <c r="ER248" s="101"/>
      <c r="ES248" s="101"/>
      <c r="ET248" s="101"/>
      <c r="EU248" s="101"/>
      <c r="EV248" s="101"/>
      <c r="EW248" s="101"/>
      <c r="EX248" s="101"/>
      <c r="EY248" s="101"/>
      <c r="EZ248" s="101"/>
      <c r="FA248" s="101"/>
      <c r="FB248" s="101"/>
      <c r="FC248" s="101"/>
      <c r="FD248" s="101"/>
      <c r="FE248" s="101"/>
      <c r="FF248" s="101"/>
      <c r="FG248" s="101"/>
      <c r="FH248" s="101"/>
      <c r="FI248" s="101"/>
      <c r="FJ248" s="101"/>
      <c r="FK248" s="101"/>
      <c r="FL248" s="101"/>
      <c r="FM248" s="101"/>
      <c r="FN248" s="101"/>
      <c r="FO248" s="101"/>
      <c r="FP248" s="101"/>
      <c r="FQ248" s="101"/>
      <c r="FR248" s="101"/>
      <c r="FS248" s="101"/>
      <c r="FT248" s="101"/>
      <c r="FU248" s="101"/>
      <c r="FV248" s="101"/>
      <c r="FW248" s="101"/>
      <c r="FX248" s="101"/>
      <c r="FY248" s="101"/>
      <c r="FZ248" s="101"/>
      <c r="GA248" s="101"/>
      <c r="GB248" s="101"/>
      <c r="GC248" s="101"/>
      <c r="GD248" s="101"/>
      <c r="GE248" s="101"/>
      <c r="GF248" s="101"/>
      <c r="GG248" s="101"/>
      <c r="GH248" s="101"/>
      <c r="GI248" s="101"/>
      <c r="GJ248" s="101"/>
      <c r="GK248" s="101"/>
      <c r="GL248" s="101"/>
      <c r="GM248" s="101"/>
      <c r="GN248" s="101"/>
      <c r="GO248" s="101"/>
      <c r="GP248" s="101"/>
      <c r="GQ248" s="101"/>
      <c r="GR248" s="101"/>
      <c r="GS248" s="101"/>
      <c r="GT248" s="101"/>
      <c r="GU248" s="101"/>
      <c r="GV248" s="101"/>
      <c r="GW248" s="101"/>
      <c r="GX248" s="101"/>
      <c r="GY248" s="101"/>
      <c r="GZ248" s="101"/>
      <c r="HA248" s="101"/>
      <c r="HB248" s="101"/>
      <c r="HC248" s="101"/>
      <c r="HD248" s="101"/>
      <c r="HE248" s="101"/>
      <c r="HF248" s="101"/>
      <c r="HG248" s="101"/>
      <c r="HH248" s="101"/>
      <c r="HI248" s="101"/>
      <c r="HJ248" s="101"/>
      <c r="HK248" s="101"/>
      <c r="HL248" s="101"/>
      <c r="HM248" s="101"/>
      <c r="HN248" s="101"/>
      <c r="HO248" s="101"/>
      <c r="HP248" s="101"/>
      <c r="HQ248" s="101"/>
      <c r="HR248" s="101"/>
      <c r="HS248" s="101"/>
      <c r="HT248" s="101"/>
      <c r="HU248" s="101"/>
      <c r="HV248" s="101"/>
      <c r="HW248" s="101"/>
      <c r="HX248" s="101"/>
      <c r="HY248" s="101"/>
      <c r="HZ248" s="101"/>
      <c r="IA248" s="101"/>
      <c r="IB248" s="101"/>
      <c r="IC248" s="101"/>
      <c r="ID248" s="101"/>
      <c r="IE248" s="101"/>
      <c r="IF248" s="101"/>
      <c r="IG248" s="101"/>
      <c r="IH248" s="101"/>
      <c r="II248" s="101"/>
      <c r="IJ248" s="101"/>
      <c r="IK248" s="101"/>
      <c r="IL248" s="101"/>
      <c r="IM248" s="101"/>
      <c r="IN248" s="101"/>
      <c r="IO248" s="101"/>
      <c r="IP248" s="101"/>
      <c r="IQ248" s="101"/>
      <c r="IR248" s="101"/>
      <c r="IS248" s="101"/>
      <c r="IT248" s="101"/>
      <c r="IU248" s="101"/>
      <c r="IV248" s="101"/>
    </row>
    <row r="249" spans="1:256" s="87" customFormat="1" ht="25.5" customHeight="1">
      <c r="A249" s="176" t="s">
        <v>474</v>
      </c>
      <c r="B249" s="117" t="s">
        <v>251</v>
      </c>
      <c r="C249" s="95">
        <f t="shared" si="56"/>
        <v>61340256.027774557</v>
      </c>
      <c r="D249" s="87">
        <v>4492251.8047025464</v>
      </c>
      <c r="E249" s="87">
        <v>5137339.180564899</v>
      </c>
      <c r="F249" s="87">
        <v>5093772.5044637136</v>
      </c>
      <c r="G249" s="87">
        <v>5910584.5738340821</v>
      </c>
      <c r="H249" s="87">
        <v>4676113.707933506</v>
      </c>
      <c r="I249" s="87">
        <v>4783238.8637133669</v>
      </c>
      <c r="J249" s="87">
        <v>4379015.7873543976</v>
      </c>
      <c r="K249" s="87">
        <v>6296598.4273112463</v>
      </c>
      <c r="L249" s="87">
        <v>4585575.3829638483</v>
      </c>
      <c r="M249" s="87">
        <v>5914483.1072468478</v>
      </c>
      <c r="N249" s="87">
        <v>4639814.9351764601</v>
      </c>
      <c r="O249" s="178">
        <v>5431467.7525096387</v>
      </c>
      <c r="P249" s="158"/>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row>
    <row r="250" spans="1:256" s="87" customFormat="1" ht="25.5" customHeight="1">
      <c r="A250" s="176" t="s">
        <v>475</v>
      </c>
      <c r="B250" s="117" t="s">
        <v>252</v>
      </c>
      <c r="C250" s="95">
        <f t="shared" si="56"/>
        <v>3081943.7522254498</v>
      </c>
      <c r="D250" s="87">
        <v>225706.05797044002</v>
      </c>
      <c r="E250" s="87">
        <v>258117.44873441526</v>
      </c>
      <c r="F250" s="87">
        <v>255928.5102801238</v>
      </c>
      <c r="G250" s="87">
        <v>296967.93556061987</v>
      </c>
      <c r="H250" s="87">
        <v>234943.90731489597</v>
      </c>
      <c r="I250" s="87">
        <v>240326.24064608439</v>
      </c>
      <c r="J250" s="87">
        <v>220016.69410415619</v>
      </c>
      <c r="K250" s="87">
        <v>316362.5886161555</v>
      </c>
      <c r="L250" s="87">
        <v>230394.95295691534</v>
      </c>
      <c r="M250" s="87">
        <v>297163.81118084671</v>
      </c>
      <c r="N250" s="87">
        <v>233120.13312227806</v>
      </c>
      <c r="O250" s="178">
        <v>272895.47173851932</v>
      </c>
      <c r="P250" s="158"/>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row>
    <row r="251" spans="1:256" s="87" customFormat="1" ht="25.5" customHeight="1">
      <c r="A251" s="176" t="s">
        <v>476</v>
      </c>
      <c r="B251" s="117" t="s">
        <v>253</v>
      </c>
      <c r="C251" s="95">
        <f t="shared" si="56"/>
        <v>676316285.38199365</v>
      </c>
      <c r="D251" s="87">
        <v>49530002.812203951</v>
      </c>
      <c r="E251" s="87">
        <v>56642511.400242738</v>
      </c>
      <c r="F251" s="87">
        <v>56162160.412893534</v>
      </c>
      <c r="G251" s="87">
        <v>65168045.624093384</v>
      </c>
      <c r="H251" s="87">
        <v>51557200.079853468</v>
      </c>
      <c r="I251" s="87">
        <v>52738324.713490434</v>
      </c>
      <c r="J251" s="87">
        <v>48281501.94860021</v>
      </c>
      <c r="K251" s="87">
        <v>69424099.843551725</v>
      </c>
      <c r="L251" s="87">
        <v>50558956.062083788</v>
      </c>
      <c r="M251" s="87">
        <v>65211029.4948318</v>
      </c>
      <c r="N251" s="87">
        <v>51156982.461853065</v>
      </c>
      <c r="O251" s="178">
        <v>59885470.528295688</v>
      </c>
      <c r="P251" s="158"/>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row>
    <row r="252" spans="1:256" s="87" customFormat="1" ht="25.5" customHeight="1">
      <c r="A252" s="176" t="s">
        <v>477</v>
      </c>
      <c r="B252" s="117" t="s">
        <v>254</v>
      </c>
      <c r="C252" s="95">
        <f t="shared" si="56"/>
        <v>153207.73800603993</v>
      </c>
      <c r="D252" s="87">
        <v>11220.164083442898</v>
      </c>
      <c r="E252" s="87">
        <v>12831.379687554045</v>
      </c>
      <c r="F252" s="87">
        <v>12722.564492930758</v>
      </c>
      <c r="G252" s="87">
        <v>14762.691770319416</v>
      </c>
      <c r="H252" s="87">
        <v>11679.390505431518</v>
      </c>
      <c r="I252" s="87">
        <v>11946.953829476754</v>
      </c>
      <c r="J252" s="87">
        <v>10937.337841718911</v>
      </c>
      <c r="K252" s="87">
        <v>15726.827122207298</v>
      </c>
      <c r="L252" s="87">
        <v>11453.255616702392</v>
      </c>
      <c r="M252" s="87">
        <v>14772.429021586191</v>
      </c>
      <c r="N252" s="87">
        <v>11588.728137410357</v>
      </c>
      <c r="O252" s="178">
        <v>13566.0158972594</v>
      </c>
      <c r="P252" s="158"/>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row>
    <row r="253" spans="1:256" s="109" customFormat="1" ht="25.5" customHeight="1">
      <c r="A253" s="201">
        <v>8.3000000000000007</v>
      </c>
      <c r="B253" s="108" t="s">
        <v>255</v>
      </c>
      <c r="C253" s="64">
        <f t="shared" si="56"/>
        <v>244000000</v>
      </c>
      <c r="D253" s="69">
        <f t="shared" ref="D253:O253" si="95">SUM(D254)</f>
        <v>0</v>
      </c>
      <c r="E253" s="69">
        <f t="shared" si="95"/>
        <v>0</v>
      </c>
      <c r="F253" s="69">
        <f t="shared" si="95"/>
        <v>0</v>
      </c>
      <c r="G253" s="69">
        <f t="shared" si="95"/>
        <v>0</v>
      </c>
      <c r="H253" s="69">
        <f t="shared" si="95"/>
        <v>0</v>
      </c>
      <c r="I253" s="69">
        <f t="shared" si="95"/>
        <v>0</v>
      </c>
      <c r="J253" s="69">
        <f t="shared" si="95"/>
        <v>0</v>
      </c>
      <c r="K253" s="69">
        <f t="shared" si="95"/>
        <v>0</v>
      </c>
      <c r="L253" s="69">
        <f t="shared" si="95"/>
        <v>0</v>
      </c>
      <c r="M253" s="69">
        <f t="shared" si="95"/>
        <v>0</v>
      </c>
      <c r="N253" s="69">
        <f t="shared" si="95"/>
        <v>0</v>
      </c>
      <c r="O253" s="183">
        <f t="shared" si="95"/>
        <v>244000000</v>
      </c>
      <c r="P253" s="16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1"/>
      <c r="DA253" s="101"/>
      <c r="DB253" s="101"/>
      <c r="DC253" s="101"/>
      <c r="DD253" s="101"/>
      <c r="DE253" s="101"/>
      <c r="DF253" s="101"/>
      <c r="DG253" s="101"/>
      <c r="DH253" s="101"/>
      <c r="DI253" s="101"/>
      <c r="DJ253" s="101"/>
      <c r="DK253" s="101"/>
      <c r="DL253" s="101"/>
      <c r="DM253" s="101"/>
      <c r="DN253" s="101"/>
      <c r="DO253" s="101"/>
      <c r="DP253" s="101"/>
      <c r="DQ253" s="101"/>
      <c r="DR253" s="101"/>
      <c r="DS253" s="101"/>
      <c r="DT253" s="101"/>
      <c r="DU253" s="101"/>
      <c r="DV253" s="101"/>
      <c r="DW253" s="101"/>
      <c r="DX253" s="101"/>
      <c r="DY253" s="101"/>
      <c r="DZ253" s="101"/>
      <c r="EA253" s="101"/>
      <c r="EB253" s="101"/>
      <c r="EC253" s="101"/>
      <c r="ED253" s="101"/>
      <c r="EE253" s="101"/>
      <c r="EF253" s="101"/>
      <c r="EG253" s="101"/>
      <c r="EH253" s="101"/>
      <c r="EI253" s="101"/>
      <c r="EJ253" s="101"/>
      <c r="EK253" s="101"/>
      <c r="EL253" s="101"/>
      <c r="EM253" s="101"/>
      <c r="EN253" s="101"/>
      <c r="EO253" s="101"/>
      <c r="EP253" s="101"/>
      <c r="EQ253" s="101"/>
      <c r="ER253" s="101"/>
      <c r="ES253" s="101"/>
      <c r="ET253" s="101"/>
      <c r="EU253" s="101"/>
      <c r="EV253" s="101"/>
      <c r="EW253" s="101"/>
      <c r="EX253" s="101"/>
      <c r="EY253" s="101"/>
      <c r="EZ253" s="101"/>
      <c r="FA253" s="101"/>
      <c r="FB253" s="101"/>
      <c r="FC253" s="101"/>
      <c r="FD253" s="101"/>
      <c r="FE253" s="101"/>
      <c r="FF253" s="101"/>
      <c r="FG253" s="101"/>
      <c r="FH253" s="101"/>
      <c r="FI253" s="101"/>
      <c r="FJ253" s="101"/>
      <c r="FK253" s="101"/>
      <c r="FL253" s="101"/>
      <c r="FM253" s="101"/>
      <c r="FN253" s="101"/>
      <c r="FO253" s="101"/>
      <c r="FP253" s="101"/>
      <c r="FQ253" s="101"/>
      <c r="FR253" s="101"/>
      <c r="FS253" s="101"/>
      <c r="FT253" s="101"/>
      <c r="FU253" s="101"/>
      <c r="FV253" s="101"/>
      <c r="FW253" s="101"/>
      <c r="FX253" s="101"/>
      <c r="FY253" s="101"/>
      <c r="FZ253" s="101"/>
      <c r="GA253" s="101"/>
      <c r="GB253" s="101"/>
      <c r="GC253" s="101"/>
      <c r="GD253" s="101"/>
      <c r="GE253" s="101"/>
      <c r="GF253" s="101"/>
      <c r="GG253" s="101"/>
      <c r="GH253" s="101"/>
      <c r="GI253" s="101"/>
      <c r="GJ253" s="101"/>
      <c r="GK253" s="101"/>
      <c r="GL253" s="101"/>
      <c r="GM253" s="101"/>
      <c r="GN253" s="101"/>
      <c r="GO253" s="101"/>
      <c r="GP253" s="101"/>
      <c r="GQ253" s="101"/>
      <c r="GR253" s="101"/>
      <c r="GS253" s="101"/>
      <c r="GT253" s="101"/>
      <c r="GU253" s="101"/>
      <c r="GV253" s="101"/>
      <c r="GW253" s="101"/>
      <c r="GX253" s="101"/>
      <c r="GY253" s="101"/>
      <c r="GZ253" s="101"/>
      <c r="HA253" s="101"/>
      <c r="HB253" s="101"/>
      <c r="HC253" s="101"/>
      <c r="HD253" s="101"/>
      <c r="HE253" s="101"/>
      <c r="HF253" s="101"/>
      <c r="HG253" s="101"/>
      <c r="HH253" s="101"/>
      <c r="HI253" s="101"/>
      <c r="HJ253" s="101"/>
      <c r="HK253" s="101"/>
      <c r="HL253" s="101"/>
      <c r="HM253" s="101"/>
      <c r="HN253" s="101"/>
      <c r="HO253" s="101"/>
      <c r="HP253" s="101"/>
      <c r="HQ253" s="101"/>
      <c r="HR253" s="101"/>
      <c r="HS253" s="101"/>
      <c r="HT253" s="101"/>
      <c r="HU253" s="101"/>
      <c r="HV253" s="101"/>
      <c r="HW253" s="101"/>
      <c r="HX253" s="101"/>
      <c r="HY253" s="101"/>
      <c r="HZ253" s="101"/>
      <c r="IA253" s="101"/>
      <c r="IB253" s="101"/>
      <c r="IC253" s="101"/>
      <c r="ID253" s="101"/>
      <c r="IE253" s="101"/>
      <c r="IF253" s="101"/>
      <c r="IG253" s="101"/>
      <c r="IH253" s="101"/>
      <c r="II253" s="101"/>
      <c r="IJ253" s="101"/>
      <c r="IK253" s="101"/>
      <c r="IL253" s="101"/>
      <c r="IM253" s="101"/>
      <c r="IN253" s="101"/>
      <c r="IO253" s="101"/>
      <c r="IP253" s="101"/>
      <c r="IQ253" s="101"/>
      <c r="IR253" s="101"/>
      <c r="IS253" s="101"/>
      <c r="IT253" s="101"/>
      <c r="IU253" s="101"/>
      <c r="IV253" s="101"/>
    </row>
    <row r="254" spans="1:256" s="109" customFormat="1" ht="25.5" customHeight="1">
      <c r="A254" s="202" t="s">
        <v>478</v>
      </c>
      <c r="B254" s="133" t="s">
        <v>25</v>
      </c>
      <c r="C254" s="66">
        <f t="shared" si="56"/>
        <v>244000000</v>
      </c>
      <c r="D254" s="86">
        <f>SUM(D255:D257)</f>
        <v>0</v>
      </c>
      <c r="E254" s="86">
        <f t="shared" ref="E254:O254" si="96">SUM(E255:E257)</f>
        <v>0</v>
      </c>
      <c r="F254" s="86">
        <f t="shared" si="96"/>
        <v>0</v>
      </c>
      <c r="G254" s="86">
        <f t="shared" si="96"/>
        <v>0</v>
      </c>
      <c r="H254" s="86">
        <f t="shared" si="96"/>
        <v>0</v>
      </c>
      <c r="I254" s="86">
        <f t="shared" si="96"/>
        <v>0</v>
      </c>
      <c r="J254" s="86">
        <f t="shared" si="96"/>
        <v>0</v>
      </c>
      <c r="K254" s="86">
        <f t="shared" si="96"/>
        <v>0</v>
      </c>
      <c r="L254" s="86">
        <f t="shared" si="96"/>
        <v>0</v>
      </c>
      <c r="M254" s="86">
        <f t="shared" si="96"/>
        <v>0</v>
      </c>
      <c r="N254" s="86">
        <f t="shared" si="96"/>
        <v>0</v>
      </c>
      <c r="O254" s="182">
        <f t="shared" si="96"/>
        <v>244000000</v>
      </c>
      <c r="P254" s="16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101"/>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1"/>
      <c r="DJ254" s="101"/>
      <c r="DK254" s="101"/>
      <c r="DL254" s="101"/>
      <c r="DM254" s="101"/>
      <c r="DN254" s="101"/>
      <c r="DO254" s="101"/>
      <c r="DP254" s="101"/>
      <c r="DQ254" s="101"/>
      <c r="DR254" s="101"/>
      <c r="DS254" s="101"/>
      <c r="DT254" s="101"/>
      <c r="DU254" s="101"/>
      <c r="DV254" s="101"/>
      <c r="DW254" s="101"/>
      <c r="DX254" s="101"/>
      <c r="DY254" s="101"/>
      <c r="DZ254" s="101"/>
      <c r="EA254" s="101"/>
      <c r="EB254" s="101"/>
      <c r="EC254" s="101"/>
      <c r="ED254" s="101"/>
      <c r="EE254" s="101"/>
      <c r="EF254" s="101"/>
      <c r="EG254" s="101"/>
      <c r="EH254" s="101"/>
      <c r="EI254" s="101"/>
      <c r="EJ254" s="101"/>
      <c r="EK254" s="101"/>
      <c r="EL254" s="101"/>
      <c r="EM254" s="101"/>
      <c r="EN254" s="101"/>
      <c r="EO254" s="101"/>
      <c r="EP254" s="101"/>
      <c r="EQ254" s="101"/>
      <c r="ER254" s="101"/>
      <c r="ES254" s="101"/>
      <c r="ET254" s="101"/>
      <c r="EU254" s="101"/>
      <c r="EV254" s="101"/>
      <c r="EW254" s="101"/>
      <c r="EX254" s="101"/>
      <c r="EY254" s="101"/>
      <c r="EZ254" s="101"/>
      <c r="FA254" s="101"/>
      <c r="FB254" s="101"/>
      <c r="FC254" s="101"/>
      <c r="FD254" s="101"/>
      <c r="FE254" s="101"/>
      <c r="FF254" s="101"/>
      <c r="FG254" s="101"/>
      <c r="FH254" s="101"/>
      <c r="FI254" s="101"/>
      <c r="FJ254" s="101"/>
      <c r="FK254" s="101"/>
      <c r="FL254" s="101"/>
      <c r="FM254" s="101"/>
      <c r="FN254" s="101"/>
      <c r="FO254" s="101"/>
      <c r="FP254" s="101"/>
      <c r="FQ254" s="101"/>
      <c r="FR254" s="101"/>
      <c r="FS254" s="101"/>
      <c r="FT254" s="101"/>
      <c r="FU254" s="101"/>
      <c r="FV254" s="101"/>
      <c r="FW254" s="101"/>
      <c r="FX254" s="101"/>
      <c r="FY254" s="101"/>
      <c r="FZ254" s="101"/>
      <c r="GA254" s="101"/>
      <c r="GB254" s="101"/>
      <c r="GC254" s="101"/>
      <c r="GD254" s="101"/>
      <c r="GE254" s="101"/>
      <c r="GF254" s="101"/>
      <c r="GG254" s="101"/>
      <c r="GH254" s="101"/>
      <c r="GI254" s="101"/>
      <c r="GJ254" s="101"/>
      <c r="GK254" s="101"/>
      <c r="GL254" s="101"/>
      <c r="GM254" s="101"/>
      <c r="GN254" s="101"/>
      <c r="GO254" s="101"/>
      <c r="GP254" s="101"/>
      <c r="GQ254" s="101"/>
      <c r="GR254" s="101"/>
      <c r="GS254" s="101"/>
      <c r="GT254" s="101"/>
      <c r="GU254" s="101"/>
      <c r="GV254" s="101"/>
      <c r="GW254" s="101"/>
      <c r="GX254" s="101"/>
      <c r="GY254" s="101"/>
      <c r="GZ254" s="101"/>
      <c r="HA254" s="101"/>
      <c r="HB254" s="101"/>
      <c r="HC254" s="101"/>
      <c r="HD254" s="101"/>
      <c r="HE254" s="101"/>
      <c r="HF254" s="101"/>
      <c r="HG254" s="101"/>
      <c r="HH254" s="101"/>
      <c r="HI254" s="101"/>
      <c r="HJ254" s="101"/>
      <c r="HK254" s="101"/>
      <c r="HL254" s="101"/>
      <c r="HM254" s="101"/>
      <c r="HN254" s="101"/>
      <c r="HO254" s="101"/>
      <c r="HP254" s="101"/>
      <c r="HQ254" s="101"/>
      <c r="HR254" s="101"/>
      <c r="HS254" s="101"/>
      <c r="HT254" s="101"/>
      <c r="HU254" s="101"/>
      <c r="HV254" s="101"/>
      <c r="HW254" s="101"/>
      <c r="HX254" s="101"/>
      <c r="HY254" s="101"/>
      <c r="HZ254" s="101"/>
      <c r="IA254" s="101"/>
      <c r="IB254" s="101"/>
      <c r="IC254" s="101"/>
      <c r="ID254" s="101"/>
      <c r="IE254" s="101"/>
      <c r="IF254" s="101"/>
      <c r="IG254" s="101"/>
      <c r="IH254" s="101"/>
      <c r="II254" s="101"/>
      <c r="IJ254" s="101"/>
      <c r="IK254" s="101"/>
      <c r="IL254" s="101"/>
      <c r="IM254" s="101"/>
      <c r="IN254" s="101"/>
      <c r="IO254" s="101"/>
      <c r="IP254" s="101"/>
      <c r="IQ254" s="101"/>
      <c r="IR254" s="101"/>
      <c r="IS254" s="101"/>
      <c r="IT254" s="101"/>
      <c r="IU254" s="101"/>
      <c r="IV254" s="101"/>
    </row>
    <row r="255" spans="1:256" s="87" customFormat="1" ht="25.5" customHeight="1">
      <c r="A255" s="176" t="s">
        <v>479</v>
      </c>
      <c r="B255" s="117" t="s">
        <v>256</v>
      </c>
      <c r="C255" s="95">
        <f t="shared" si="56"/>
        <v>0</v>
      </c>
      <c r="D255" s="94">
        <v>0</v>
      </c>
      <c r="E255" s="94">
        <v>0</v>
      </c>
      <c r="F255" s="94">
        <v>0</v>
      </c>
      <c r="G255" s="94">
        <v>0</v>
      </c>
      <c r="H255" s="94">
        <v>0</v>
      </c>
      <c r="I255" s="94">
        <v>0</v>
      </c>
      <c r="J255" s="94">
        <v>0</v>
      </c>
      <c r="K255" s="94">
        <v>0</v>
      </c>
      <c r="L255" s="94">
        <v>0</v>
      </c>
      <c r="M255" s="94">
        <v>0</v>
      </c>
      <c r="N255" s="94">
        <v>0</v>
      </c>
      <c r="O255" s="186">
        <v>0</v>
      </c>
      <c r="P255" s="158"/>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row>
    <row r="256" spans="1:256" s="87" customFormat="1" ht="25.5" customHeight="1">
      <c r="A256" s="176" t="s">
        <v>480</v>
      </c>
      <c r="B256" s="117" t="s">
        <v>257</v>
      </c>
      <c r="C256" s="95">
        <f t="shared" si="56"/>
        <v>0</v>
      </c>
      <c r="D256" s="94">
        <v>0</v>
      </c>
      <c r="E256" s="94">
        <v>0</v>
      </c>
      <c r="F256" s="94">
        <v>0</v>
      </c>
      <c r="G256" s="94">
        <v>0</v>
      </c>
      <c r="H256" s="94">
        <v>0</v>
      </c>
      <c r="I256" s="94">
        <v>0</v>
      </c>
      <c r="J256" s="94">
        <v>0</v>
      </c>
      <c r="K256" s="94">
        <v>0</v>
      </c>
      <c r="L256" s="94">
        <v>0</v>
      </c>
      <c r="M256" s="94">
        <v>0</v>
      </c>
      <c r="N256" s="94">
        <v>0</v>
      </c>
      <c r="O256" s="186">
        <v>0</v>
      </c>
      <c r="P256" s="158"/>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row>
    <row r="257" spans="1:256" s="87" customFormat="1" ht="25.5" customHeight="1">
      <c r="A257" s="176" t="s">
        <v>481</v>
      </c>
      <c r="B257" s="117" t="s">
        <v>285</v>
      </c>
      <c r="C257" s="95">
        <f t="shared" si="56"/>
        <v>244000000</v>
      </c>
      <c r="D257" s="94">
        <v>0</v>
      </c>
      <c r="E257" s="94">
        <v>0</v>
      </c>
      <c r="F257" s="94">
        <v>0</v>
      </c>
      <c r="G257" s="94">
        <v>0</v>
      </c>
      <c r="H257" s="94">
        <v>0</v>
      </c>
      <c r="I257" s="94">
        <v>0</v>
      </c>
      <c r="J257" s="94">
        <v>0</v>
      </c>
      <c r="K257" s="94">
        <v>0</v>
      </c>
      <c r="L257" s="94">
        <v>0</v>
      </c>
      <c r="M257" s="94">
        <v>0</v>
      </c>
      <c r="N257" s="94">
        <v>0</v>
      </c>
      <c r="O257" s="186">
        <v>244000000</v>
      </c>
      <c r="P257" s="158"/>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row>
    <row r="258" spans="1:256" s="131" customFormat="1" ht="35.25" customHeight="1">
      <c r="A258" s="172">
        <v>9</v>
      </c>
      <c r="B258" s="134" t="s">
        <v>258</v>
      </c>
      <c r="C258" s="98">
        <f t="shared" si="56"/>
        <v>222783466.83999997</v>
      </c>
      <c r="D258" s="61">
        <f>D259+D262+D263+D268+D272+D273</f>
        <v>19842517.22052858</v>
      </c>
      <c r="E258" s="99">
        <f t="shared" ref="E258:O258" si="97">E259+E262+E263+E268+E272+E273</f>
        <v>19842517.22052858</v>
      </c>
      <c r="F258" s="99">
        <f t="shared" si="97"/>
        <v>16711466.922598509</v>
      </c>
      <c r="G258" s="99">
        <f t="shared" si="97"/>
        <v>19646008.71539158</v>
      </c>
      <c r="H258" s="99">
        <f t="shared" si="97"/>
        <v>18178757.573146597</v>
      </c>
      <c r="I258" s="99">
        <f t="shared" si="97"/>
        <v>18178757.573146597</v>
      </c>
      <c r="J258" s="99">
        <f t="shared" si="97"/>
        <v>18905907.876072463</v>
      </c>
      <c r="K258" s="99">
        <f t="shared" si="97"/>
        <v>18905907.876072463</v>
      </c>
      <c r="L258" s="99">
        <f t="shared" si="97"/>
        <v>18905907.876072463</v>
      </c>
      <c r="M258" s="99">
        <f t="shared" si="97"/>
        <v>18905907.876072463</v>
      </c>
      <c r="N258" s="99">
        <f t="shared" si="97"/>
        <v>17379905.055184845</v>
      </c>
      <c r="O258" s="184">
        <f t="shared" si="97"/>
        <v>17379905.055184845</v>
      </c>
      <c r="P258" s="160"/>
      <c r="Q258" s="105"/>
      <c r="R258" s="106"/>
      <c r="S258" s="100"/>
      <c r="T258" s="100"/>
      <c r="U258" s="100"/>
      <c r="V258" s="100"/>
      <c r="W258" s="100"/>
      <c r="X258" s="100"/>
      <c r="Y258" s="100"/>
      <c r="Z258" s="100"/>
      <c r="AA258" s="100"/>
      <c r="AB258" s="100"/>
      <c r="AC258" s="100"/>
      <c r="AD258" s="104"/>
      <c r="AE258" s="105"/>
      <c r="AF258" s="106"/>
      <c r="AG258" s="100"/>
      <c r="AH258" s="100"/>
      <c r="AI258" s="100"/>
      <c r="AJ258" s="100"/>
      <c r="AK258" s="100"/>
      <c r="AL258" s="100"/>
      <c r="AM258" s="100"/>
      <c r="AN258" s="100"/>
      <c r="AO258" s="100"/>
      <c r="AP258" s="100"/>
      <c r="AQ258" s="100"/>
      <c r="AR258" s="104"/>
      <c r="AS258" s="105"/>
      <c r="AT258" s="106"/>
      <c r="AU258" s="100"/>
      <c r="AV258" s="100"/>
      <c r="AW258" s="100"/>
      <c r="AX258" s="100"/>
      <c r="AY258" s="100"/>
      <c r="AZ258" s="100"/>
      <c r="BA258" s="100"/>
      <c r="BB258" s="100"/>
      <c r="BC258" s="100"/>
      <c r="BD258" s="100"/>
      <c r="BE258" s="100"/>
      <c r="BF258" s="104"/>
      <c r="BG258" s="105"/>
      <c r="BH258" s="106"/>
      <c r="BI258" s="100"/>
      <c r="BJ258" s="100"/>
      <c r="BK258" s="100"/>
      <c r="BL258" s="100"/>
      <c r="BM258" s="100"/>
      <c r="BN258" s="100"/>
      <c r="BO258" s="100"/>
      <c r="BP258" s="100"/>
      <c r="BQ258" s="100"/>
      <c r="BR258" s="100"/>
      <c r="BS258" s="100"/>
      <c r="BT258" s="104"/>
      <c r="BU258" s="105"/>
      <c r="BV258" s="106"/>
      <c r="BW258" s="100"/>
      <c r="BX258" s="100"/>
      <c r="BY258" s="100"/>
      <c r="BZ258" s="100"/>
      <c r="CA258" s="100"/>
      <c r="CB258" s="100"/>
      <c r="CC258" s="100"/>
      <c r="CD258" s="100"/>
      <c r="CE258" s="100"/>
      <c r="CF258" s="100"/>
      <c r="CG258" s="100"/>
      <c r="CH258" s="104"/>
      <c r="CI258" s="105"/>
      <c r="CJ258" s="106"/>
      <c r="CK258" s="100"/>
      <c r="CL258" s="100"/>
      <c r="CM258" s="100"/>
      <c r="CN258" s="100"/>
      <c r="CO258" s="100"/>
      <c r="CP258" s="100"/>
      <c r="CQ258" s="100"/>
      <c r="CR258" s="100"/>
      <c r="CS258" s="100"/>
      <c r="CT258" s="100"/>
      <c r="CU258" s="100"/>
      <c r="CV258" s="104"/>
      <c r="CW258" s="105"/>
      <c r="CX258" s="106"/>
      <c r="CY258" s="100"/>
      <c r="CZ258" s="100"/>
      <c r="DA258" s="100"/>
      <c r="DB258" s="100"/>
      <c r="DC258" s="100"/>
      <c r="DD258" s="100"/>
      <c r="DE258" s="100"/>
      <c r="DF258" s="100"/>
      <c r="DG258" s="100"/>
      <c r="DH258" s="100"/>
      <c r="DI258" s="100"/>
      <c r="DJ258" s="104"/>
      <c r="DK258" s="105"/>
      <c r="DL258" s="106"/>
      <c r="DM258" s="100"/>
      <c r="DN258" s="100"/>
      <c r="DO258" s="100"/>
      <c r="DP258" s="100"/>
      <c r="DQ258" s="100"/>
      <c r="DR258" s="100"/>
      <c r="DS258" s="100"/>
      <c r="DT258" s="100"/>
      <c r="DU258" s="100"/>
      <c r="DV258" s="100"/>
      <c r="DW258" s="100"/>
      <c r="DX258" s="104"/>
      <c r="DY258" s="105"/>
      <c r="DZ258" s="106"/>
      <c r="EA258" s="100"/>
      <c r="EB258" s="100"/>
      <c r="EC258" s="100"/>
      <c r="ED258" s="100"/>
      <c r="EE258" s="100"/>
      <c r="EF258" s="100"/>
      <c r="EG258" s="100"/>
      <c r="EH258" s="100"/>
      <c r="EI258" s="100"/>
      <c r="EJ258" s="100"/>
      <c r="EK258" s="100"/>
      <c r="EL258" s="104"/>
      <c r="EM258" s="105"/>
      <c r="EN258" s="106"/>
      <c r="EO258" s="100"/>
      <c r="EP258" s="100"/>
      <c r="EQ258" s="100"/>
      <c r="ER258" s="100"/>
      <c r="ES258" s="100"/>
      <c r="ET258" s="100"/>
      <c r="EU258" s="100"/>
      <c r="EV258" s="100"/>
      <c r="EW258" s="100"/>
      <c r="EX258" s="100"/>
      <c r="EY258" s="100"/>
      <c r="EZ258" s="104"/>
      <c r="FA258" s="105"/>
      <c r="FB258" s="106"/>
      <c r="FC258" s="100"/>
      <c r="FD258" s="100"/>
      <c r="FE258" s="100"/>
      <c r="FF258" s="100"/>
      <c r="FG258" s="100"/>
      <c r="FH258" s="100"/>
      <c r="FI258" s="100"/>
      <c r="FJ258" s="100"/>
      <c r="FK258" s="100"/>
      <c r="FL258" s="100"/>
      <c r="FM258" s="100"/>
      <c r="FN258" s="104"/>
      <c r="FO258" s="105"/>
      <c r="FP258" s="106"/>
      <c r="FQ258" s="100"/>
      <c r="FR258" s="100"/>
      <c r="FS258" s="100"/>
      <c r="FT258" s="100"/>
      <c r="FU258" s="100"/>
      <c r="FV258" s="100"/>
      <c r="FW258" s="100"/>
      <c r="FX258" s="100"/>
      <c r="FY258" s="100"/>
      <c r="FZ258" s="100"/>
      <c r="GA258" s="100"/>
      <c r="GB258" s="104"/>
      <c r="GC258" s="105"/>
      <c r="GD258" s="106"/>
      <c r="GE258" s="100"/>
      <c r="GF258" s="100"/>
      <c r="GG258" s="100"/>
      <c r="GH258" s="100"/>
      <c r="GI258" s="100"/>
      <c r="GJ258" s="100"/>
      <c r="GK258" s="100"/>
      <c r="GL258" s="100"/>
      <c r="GM258" s="100"/>
      <c r="GN258" s="100"/>
      <c r="GO258" s="100"/>
      <c r="GP258" s="104"/>
      <c r="GQ258" s="105"/>
      <c r="GR258" s="106"/>
      <c r="GS258" s="100"/>
      <c r="GT258" s="100"/>
      <c r="GU258" s="100"/>
      <c r="GV258" s="100"/>
      <c r="GW258" s="100"/>
      <c r="GX258" s="100"/>
      <c r="GY258" s="100"/>
      <c r="GZ258" s="100"/>
      <c r="HA258" s="100"/>
      <c r="HB258" s="100"/>
      <c r="HC258" s="100"/>
      <c r="HD258" s="104"/>
      <c r="HE258" s="105"/>
      <c r="HF258" s="106"/>
      <c r="HG258" s="100"/>
      <c r="HH258" s="100"/>
      <c r="HI258" s="100"/>
      <c r="HJ258" s="100"/>
      <c r="HK258" s="100"/>
      <c r="HL258" s="100"/>
      <c r="HM258" s="100"/>
      <c r="HN258" s="100"/>
      <c r="HO258" s="100"/>
      <c r="HP258" s="100"/>
      <c r="HQ258" s="100"/>
      <c r="HR258" s="104"/>
      <c r="HS258" s="105"/>
      <c r="HT258" s="106"/>
      <c r="HU258" s="100"/>
      <c r="HV258" s="100"/>
      <c r="HW258" s="100"/>
      <c r="HX258" s="100"/>
      <c r="HY258" s="100"/>
      <c r="HZ258" s="100"/>
      <c r="IA258" s="100"/>
      <c r="IB258" s="100"/>
      <c r="IC258" s="100"/>
      <c r="ID258" s="100"/>
      <c r="IE258" s="100"/>
      <c r="IF258" s="104"/>
      <c r="IG258" s="105"/>
      <c r="IH258" s="106"/>
      <c r="II258" s="100"/>
      <c r="IJ258" s="100"/>
      <c r="IK258" s="100"/>
      <c r="IL258" s="100"/>
      <c r="IM258" s="100"/>
      <c r="IN258" s="100"/>
      <c r="IO258" s="100"/>
      <c r="IP258" s="100"/>
      <c r="IQ258" s="100"/>
      <c r="IR258" s="100"/>
      <c r="IS258" s="100"/>
      <c r="IT258" s="104"/>
      <c r="IU258" s="105"/>
      <c r="IV258" s="106"/>
    </row>
    <row r="259" spans="1:256" s="131" customFormat="1" ht="33.75" customHeight="1">
      <c r="A259" s="201">
        <v>9.1</v>
      </c>
      <c r="B259" s="108" t="s">
        <v>259</v>
      </c>
      <c r="C259" s="64">
        <f t="shared" si="56"/>
        <v>123141039.99999997</v>
      </c>
      <c r="D259" s="69">
        <f t="shared" ref="D259:O260" si="98">D260</f>
        <v>10967726.830953013</v>
      </c>
      <c r="E259" s="69">
        <f t="shared" si="98"/>
        <v>10967726.830953013</v>
      </c>
      <c r="F259" s="69">
        <f t="shared" si="98"/>
        <v>9237074.2136458084</v>
      </c>
      <c r="G259" s="69">
        <f t="shared" si="98"/>
        <v>10859108.97867408</v>
      </c>
      <c r="H259" s="69">
        <f t="shared" si="98"/>
        <v>10048102.515043652</v>
      </c>
      <c r="I259" s="69">
        <f t="shared" si="98"/>
        <v>10048102.515043652</v>
      </c>
      <c r="J259" s="69">
        <f t="shared" si="98"/>
        <v>10450026.615645397</v>
      </c>
      <c r="K259" s="69">
        <f t="shared" si="98"/>
        <v>10450026.615645397</v>
      </c>
      <c r="L259" s="69">
        <f t="shared" si="98"/>
        <v>10450026.615645397</v>
      </c>
      <c r="M259" s="69">
        <f t="shared" si="98"/>
        <v>10450026.615645397</v>
      </c>
      <c r="N259" s="69">
        <f t="shared" si="98"/>
        <v>9606545.8265525885</v>
      </c>
      <c r="O259" s="183">
        <f t="shared" si="98"/>
        <v>9606545.8265525904</v>
      </c>
      <c r="P259" s="166"/>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0"/>
      <c r="CY259" s="130"/>
      <c r="CZ259" s="130"/>
      <c r="DA259" s="130"/>
      <c r="DB259" s="130"/>
      <c r="DC259" s="130"/>
      <c r="DD259" s="130"/>
      <c r="DE259" s="130"/>
      <c r="DF259" s="130"/>
      <c r="DG259" s="130"/>
      <c r="DH259" s="130"/>
      <c r="DI259" s="130"/>
      <c r="DJ259" s="130"/>
      <c r="DK259" s="130"/>
      <c r="DL259" s="130"/>
      <c r="DM259" s="130"/>
      <c r="DN259" s="130"/>
      <c r="DO259" s="130"/>
      <c r="DP259" s="130"/>
      <c r="DQ259" s="130"/>
      <c r="DR259" s="130"/>
      <c r="DS259" s="130"/>
      <c r="DT259" s="130"/>
      <c r="DU259" s="130"/>
      <c r="DV259" s="130"/>
      <c r="DW259" s="130"/>
      <c r="DX259" s="130"/>
      <c r="DY259" s="130"/>
      <c r="DZ259" s="130"/>
      <c r="EA259" s="130"/>
      <c r="EB259" s="130"/>
      <c r="EC259" s="130"/>
      <c r="ED259" s="130"/>
      <c r="EE259" s="130"/>
      <c r="EF259" s="130"/>
      <c r="EG259" s="130"/>
      <c r="EH259" s="130"/>
      <c r="EI259" s="130"/>
      <c r="EJ259" s="130"/>
      <c r="EK259" s="130"/>
      <c r="EL259" s="130"/>
      <c r="EM259" s="130"/>
      <c r="EN259" s="130"/>
      <c r="EO259" s="130"/>
      <c r="EP259" s="130"/>
      <c r="EQ259" s="130"/>
      <c r="ER259" s="130"/>
      <c r="ES259" s="130"/>
      <c r="ET259" s="130"/>
      <c r="EU259" s="130"/>
      <c r="EV259" s="130"/>
      <c r="EW259" s="130"/>
      <c r="EX259" s="130"/>
      <c r="EY259" s="130"/>
      <c r="EZ259" s="130"/>
      <c r="FA259" s="130"/>
      <c r="FB259" s="130"/>
      <c r="FC259" s="130"/>
      <c r="FD259" s="130"/>
      <c r="FE259" s="130"/>
      <c r="FF259" s="130"/>
      <c r="FG259" s="130"/>
      <c r="FH259" s="130"/>
      <c r="FI259" s="130"/>
      <c r="FJ259" s="130"/>
      <c r="FK259" s="130"/>
      <c r="FL259" s="130"/>
      <c r="FM259" s="130"/>
      <c r="FN259" s="130"/>
      <c r="FO259" s="130"/>
      <c r="FP259" s="130"/>
      <c r="FQ259" s="130"/>
      <c r="FR259" s="130"/>
      <c r="FS259" s="130"/>
      <c r="FT259" s="130"/>
      <c r="FU259" s="130"/>
      <c r="FV259" s="130"/>
      <c r="FW259" s="130"/>
      <c r="FX259" s="130"/>
      <c r="FY259" s="130"/>
      <c r="FZ259" s="130"/>
      <c r="GA259" s="130"/>
      <c r="GB259" s="130"/>
      <c r="GC259" s="130"/>
      <c r="GD259" s="130"/>
      <c r="GE259" s="130"/>
      <c r="GF259" s="130"/>
      <c r="GG259" s="130"/>
      <c r="GH259" s="130"/>
      <c r="GI259" s="130"/>
      <c r="GJ259" s="130"/>
      <c r="GK259" s="130"/>
      <c r="GL259" s="130"/>
      <c r="GM259" s="130"/>
      <c r="GN259" s="130"/>
      <c r="GO259" s="130"/>
      <c r="GP259" s="130"/>
      <c r="GQ259" s="130"/>
      <c r="GR259" s="130"/>
      <c r="GS259" s="130"/>
      <c r="GT259" s="130"/>
      <c r="GU259" s="130"/>
      <c r="GV259" s="130"/>
      <c r="GW259" s="130"/>
      <c r="GX259" s="130"/>
      <c r="GY259" s="130"/>
      <c r="GZ259" s="130"/>
      <c r="HA259" s="130"/>
      <c r="HB259" s="130"/>
      <c r="HC259" s="130"/>
      <c r="HD259" s="130"/>
      <c r="HE259" s="130"/>
      <c r="HF259" s="130"/>
      <c r="HG259" s="130"/>
      <c r="HH259" s="130"/>
      <c r="HI259" s="130"/>
      <c r="HJ259" s="130"/>
      <c r="HK259" s="130"/>
      <c r="HL259" s="130"/>
      <c r="HM259" s="130"/>
      <c r="HN259" s="130"/>
      <c r="HO259" s="130"/>
      <c r="HP259" s="130"/>
      <c r="HQ259" s="130"/>
      <c r="HR259" s="130"/>
      <c r="HS259" s="130"/>
      <c r="HT259" s="130"/>
      <c r="HU259" s="130"/>
      <c r="HV259" s="130"/>
      <c r="HW259" s="130"/>
      <c r="HX259" s="130"/>
      <c r="HY259" s="130"/>
      <c r="HZ259" s="130"/>
      <c r="IA259" s="130"/>
      <c r="IB259" s="130"/>
      <c r="IC259" s="130"/>
      <c r="ID259" s="130"/>
      <c r="IE259" s="130"/>
      <c r="IF259" s="130"/>
      <c r="IG259" s="130"/>
      <c r="IH259" s="130"/>
      <c r="II259" s="130"/>
      <c r="IJ259" s="130"/>
      <c r="IK259" s="130"/>
      <c r="IL259" s="130"/>
      <c r="IM259" s="130"/>
      <c r="IN259" s="130"/>
      <c r="IO259" s="130"/>
      <c r="IP259" s="130"/>
      <c r="IQ259" s="130"/>
      <c r="IR259" s="130"/>
      <c r="IS259" s="130"/>
      <c r="IT259" s="130"/>
      <c r="IU259" s="130"/>
      <c r="IV259" s="130"/>
    </row>
    <row r="260" spans="1:256" s="109" customFormat="1" ht="25.5" customHeight="1">
      <c r="A260" s="202" t="s">
        <v>482</v>
      </c>
      <c r="B260" s="133" t="s">
        <v>260</v>
      </c>
      <c r="C260" s="66">
        <f t="shared" si="56"/>
        <v>123141039.99999997</v>
      </c>
      <c r="D260" s="86">
        <f t="shared" si="98"/>
        <v>10967726.830953013</v>
      </c>
      <c r="E260" s="86">
        <f t="shared" si="98"/>
        <v>10967726.830953013</v>
      </c>
      <c r="F260" s="86">
        <f t="shared" si="98"/>
        <v>9237074.2136458084</v>
      </c>
      <c r="G260" s="86">
        <f t="shared" si="98"/>
        <v>10859108.97867408</v>
      </c>
      <c r="H260" s="86">
        <f t="shared" si="98"/>
        <v>10048102.515043652</v>
      </c>
      <c r="I260" s="86">
        <f t="shared" si="98"/>
        <v>10048102.515043652</v>
      </c>
      <c r="J260" s="86">
        <f t="shared" si="98"/>
        <v>10450026.615645397</v>
      </c>
      <c r="K260" s="86">
        <f t="shared" si="98"/>
        <v>10450026.615645397</v>
      </c>
      <c r="L260" s="86">
        <f t="shared" si="98"/>
        <v>10450026.615645397</v>
      </c>
      <c r="M260" s="86">
        <f t="shared" si="98"/>
        <v>10450026.615645397</v>
      </c>
      <c r="N260" s="86">
        <f t="shared" si="98"/>
        <v>9606545.8265525885</v>
      </c>
      <c r="O260" s="182">
        <f t="shared" si="98"/>
        <v>9606545.8265525904</v>
      </c>
      <c r="P260" s="16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1"/>
      <c r="DA260" s="101"/>
      <c r="DB260" s="101"/>
      <c r="DC260" s="101"/>
      <c r="DD260" s="101"/>
      <c r="DE260" s="101"/>
      <c r="DF260" s="101"/>
      <c r="DG260" s="101"/>
      <c r="DH260" s="101"/>
      <c r="DI260" s="101"/>
      <c r="DJ260" s="101"/>
      <c r="DK260" s="101"/>
      <c r="DL260" s="101"/>
      <c r="DM260" s="101"/>
      <c r="DN260" s="101"/>
      <c r="DO260" s="101"/>
      <c r="DP260" s="101"/>
      <c r="DQ260" s="101"/>
      <c r="DR260" s="101"/>
      <c r="DS260" s="101"/>
      <c r="DT260" s="101"/>
      <c r="DU260" s="101"/>
      <c r="DV260" s="101"/>
      <c r="DW260" s="101"/>
      <c r="DX260" s="101"/>
      <c r="DY260" s="101"/>
      <c r="DZ260" s="101"/>
      <c r="EA260" s="101"/>
      <c r="EB260" s="101"/>
      <c r="EC260" s="101"/>
      <c r="ED260" s="101"/>
      <c r="EE260" s="101"/>
      <c r="EF260" s="101"/>
      <c r="EG260" s="101"/>
      <c r="EH260" s="101"/>
      <c r="EI260" s="101"/>
      <c r="EJ260" s="101"/>
      <c r="EK260" s="101"/>
      <c r="EL260" s="101"/>
      <c r="EM260" s="101"/>
      <c r="EN260" s="101"/>
      <c r="EO260" s="101"/>
      <c r="EP260" s="101"/>
      <c r="EQ260" s="101"/>
      <c r="ER260" s="101"/>
      <c r="ES260" s="101"/>
      <c r="ET260" s="101"/>
      <c r="EU260" s="101"/>
      <c r="EV260" s="101"/>
      <c r="EW260" s="101"/>
      <c r="EX260" s="101"/>
      <c r="EY260" s="101"/>
      <c r="EZ260" s="101"/>
      <c r="FA260" s="101"/>
      <c r="FB260" s="101"/>
      <c r="FC260" s="101"/>
      <c r="FD260" s="101"/>
      <c r="FE260" s="101"/>
      <c r="FF260" s="101"/>
      <c r="FG260" s="101"/>
      <c r="FH260" s="101"/>
      <c r="FI260" s="101"/>
      <c r="FJ260" s="101"/>
      <c r="FK260" s="101"/>
      <c r="FL260" s="101"/>
      <c r="FM260" s="101"/>
      <c r="FN260" s="101"/>
      <c r="FO260" s="101"/>
      <c r="FP260" s="101"/>
      <c r="FQ260" s="101"/>
      <c r="FR260" s="101"/>
      <c r="FS260" s="101"/>
      <c r="FT260" s="101"/>
      <c r="FU260" s="101"/>
      <c r="FV260" s="101"/>
      <c r="FW260" s="101"/>
      <c r="FX260" s="101"/>
      <c r="FY260" s="101"/>
      <c r="FZ260" s="101"/>
      <c r="GA260" s="101"/>
      <c r="GB260" s="101"/>
      <c r="GC260" s="101"/>
      <c r="GD260" s="101"/>
      <c r="GE260" s="101"/>
      <c r="GF260" s="101"/>
      <c r="GG260" s="101"/>
      <c r="GH260" s="101"/>
      <c r="GI260" s="101"/>
      <c r="GJ260" s="101"/>
      <c r="GK260" s="101"/>
      <c r="GL260" s="101"/>
      <c r="GM260" s="101"/>
      <c r="GN260" s="101"/>
      <c r="GO260" s="101"/>
      <c r="GP260" s="101"/>
      <c r="GQ260" s="101"/>
      <c r="GR260" s="101"/>
      <c r="GS260" s="101"/>
      <c r="GT260" s="101"/>
      <c r="GU260" s="101"/>
      <c r="GV260" s="101"/>
      <c r="GW260" s="101"/>
      <c r="GX260" s="101"/>
      <c r="GY260" s="101"/>
      <c r="GZ260" s="101"/>
      <c r="HA260" s="101"/>
      <c r="HB260" s="101"/>
      <c r="HC260" s="101"/>
      <c r="HD260" s="101"/>
      <c r="HE260" s="101"/>
      <c r="HF260" s="101"/>
      <c r="HG260" s="101"/>
      <c r="HH260" s="101"/>
      <c r="HI260" s="101"/>
      <c r="HJ260" s="101"/>
      <c r="HK260" s="101"/>
      <c r="HL260" s="101"/>
      <c r="HM260" s="101"/>
      <c r="HN260" s="101"/>
      <c r="HO260" s="101"/>
      <c r="HP260" s="101"/>
      <c r="HQ260" s="101"/>
      <c r="HR260" s="101"/>
      <c r="HS260" s="101"/>
      <c r="HT260" s="101"/>
      <c r="HU260" s="101"/>
      <c r="HV260" s="101"/>
      <c r="HW260" s="101"/>
      <c r="HX260" s="101"/>
      <c r="HY260" s="101"/>
      <c r="HZ260" s="101"/>
      <c r="IA260" s="101"/>
      <c r="IB260" s="101"/>
      <c r="IC260" s="101"/>
      <c r="ID260" s="101"/>
      <c r="IE260" s="101"/>
      <c r="IF260" s="101"/>
      <c r="IG260" s="101"/>
      <c r="IH260" s="101"/>
      <c r="II260" s="101"/>
      <c r="IJ260" s="101"/>
      <c r="IK260" s="101"/>
      <c r="IL260" s="101"/>
      <c r="IM260" s="101"/>
      <c r="IN260" s="101"/>
      <c r="IO260" s="101"/>
      <c r="IP260" s="101"/>
      <c r="IQ260" s="101"/>
      <c r="IR260" s="101"/>
      <c r="IS260" s="101"/>
      <c r="IT260" s="101"/>
      <c r="IU260" s="101"/>
      <c r="IV260" s="101"/>
    </row>
    <row r="261" spans="1:256" s="87" customFormat="1" ht="25.5" customHeight="1">
      <c r="A261" s="176" t="s">
        <v>483</v>
      </c>
      <c r="B261" s="117" t="s">
        <v>260</v>
      </c>
      <c r="C261" s="95">
        <f t="shared" si="56"/>
        <v>123141039.99999997</v>
      </c>
      <c r="D261" s="87">
        <v>10967726.830953013</v>
      </c>
      <c r="E261" s="87">
        <v>10967726.830953013</v>
      </c>
      <c r="F261" s="87">
        <v>9237074.2136458084</v>
      </c>
      <c r="G261" s="87">
        <v>10859108.97867408</v>
      </c>
      <c r="H261" s="87">
        <v>10048102.515043652</v>
      </c>
      <c r="I261" s="87">
        <v>10048102.515043652</v>
      </c>
      <c r="J261" s="87">
        <v>10450026.615645397</v>
      </c>
      <c r="K261" s="87">
        <v>10450026.615645397</v>
      </c>
      <c r="L261" s="87">
        <v>10450026.615645397</v>
      </c>
      <c r="M261" s="87">
        <v>10450026.615645397</v>
      </c>
      <c r="N261" s="87">
        <v>9606545.8265525885</v>
      </c>
      <c r="O261" s="178">
        <f>9606545.82655259</f>
        <v>9606545.8265525904</v>
      </c>
      <c r="P261" s="158">
        <v>9606545.8265525885</v>
      </c>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row>
    <row r="262" spans="1:256" s="131" customFormat="1" ht="25.5" customHeight="1">
      <c r="A262" s="201">
        <v>9.1999999999999993</v>
      </c>
      <c r="B262" s="108" t="s">
        <v>261</v>
      </c>
      <c r="C262" s="64">
        <f t="shared" si="56"/>
        <v>0</v>
      </c>
      <c r="D262" s="102">
        <v>0</v>
      </c>
      <c r="E262" s="102">
        <v>0</v>
      </c>
      <c r="F262" s="102">
        <v>0</v>
      </c>
      <c r="G262" s="102">
        <v>0</v>
      </c>
      <c r="H262" s="102">
        <v>0</v>
      </c>
      <c r="I262" s="102">
        <v>0</v>
      </c>
      <c r="J262" s="102">
        <v>0</v>
      </c>
      <c r="K262" s="102">
        <v>0</v>
      </c>
      <c r="L262" s="102">
        <v>0</v>
      </c>
      <c r="M262" s="102">
        <v>0</v>
      </c>
      <c r="N262" s="102">
        <v>0</v>
      </c>
      <c r="O262" s="185">
        <v>0</v>
      </c>
      <c r="P262" s="166"/>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0"/>
      <c r="AU262" s="130"/>
      <c r="AV262" s="130"/>
      <c r="AW262" s="130"/>
      <c r="AX262" s="130"/>
      <c r="AY262" s="130"/>
      <c r="AZ262" s="130"/>
      <c r="BA262" s="130"/>
      <c r="BB262" s="130"/>
      <c r="BC262" s="130"/>
      <c r="BD262" s="130"/>
      <c r="BE262" s="130"/>
      <c r="BF262" s="130"/>
      <c r="BG262" s="130"/>
      <c r="BH262" s="130"/>
      <c r="BI262" s="130"/>
      <c r="BJ262" s="130"/>
      <c r="BK262" s="130"/>
      <c r="BL262" s="130"/>
      <c r="BM262" s="130"/>
      <c r="BN262" s="130"/>
      <c r="BO262" s="130"/>
      <c r="BP262" s="130"/>
      <c r="BQ262" s="130"/>
      <c r="BR262" s="130"/>
      <c r="BS262" s="130"/>
      <c r="BT262" s="130"/>
      <c r="BU262" s="130"/>
      <c r="BV262" s="130"/>
      <c r="BW262" s="130"/>
      <c r="BX262" s="130"/>
      <c r="BY262" s="130"/>
      <c r="BZ262" s="130"/>
      <c r="CA262" s="130"/>
      <c r="CB262" s="130"/>
      <c r="CC262" s="130"/>
      <c r="CD262" s="130"/>
      <c r="CE262" s="130"/>
      <c r="CF262" s="130"/>
      <c r="CG262" s="130"/>
      <c r="CH262" s="130"/>
      <c r="CI262" s="130"/>
      <c r="CJ262" s="130"/>
      <c r="CK262" s="130"/>
      <c r="CL262" s="130"/>
      <c r="CM262" s="130"/>
      <c r="CN262" s="130"/>
      <c r="CO262" s="130"/>
      <c r="CP262" s="130"/>
      <c r="CQ262" s="130"/>
      <c r="CR262" s="130"/>
      <c r="CS262" s="130"/>
      <c r="CT262" s="130"/>
      <c r="CU262" s="130"/>
      <c r="CV262" s="130"/>
      <c r="CW262" s="130"/>
      <c r="CX262" s="130"/>
      <c r="CY262" s="130"/>
      <c r="CZ262" s="130"/>
      <c r="DA262" s="130"/>
      <c r="DB262" s="130"/>
      <c r="DC262" s="130"/>
      <c r="DD262" s="130"/>
      <c r="DE262" s="130"/>
      <c r="DF262" s="130"/>
      <c r="DG262" s="130"/>
      <c r="DH262" s="130"/>
      <c r="DI262" s="130"/>
      <c r="DJ262" s="130"/>
      <c r="DK262" s="130"/>
      <c r="DL262" s="130"/>
      <c r="DM262" s="130"/>
      <c r="DN262" s="130"/>
      <c r="DO262" s="130"/>
      <c r="DP262" s="130"/>
      <c r="DQ262" s="130"/>
      <c r="DR262" s="130"/>
      <c r="DS262" s="130"/>
      <c r="DT262" s="130"/>
      <c r="DU262" s="130"/>
      <c r="DV262" s="130"/>
      <c r="DW262" s="130"/>
      <c r="DX262" s="130"/>
      <c r="DY262" s="130"/>
      <c r="DZ262" s="130"/>
      <c r="EA262" s="130"/>
      <c r="EB262" s="130"/>
      <c r="EC262" s="130"/>
      <c r="ED262" s="130"/>
      <c r="EE262" s="130"/>
      <c r="EF262" s="130"/>
      <c r="EG262" s="130"/>
      <c r="EH262" s="130"/>
      <c r="EI262" s="130"/>
      <c r="EJ262" s="130"/>
      <c r="EK262" s="130"/>
      <c r="EL262" s="130"/>
      <c r="EM262" s="130"/>
      <c r="EN262" s="130"/>
      <c r="EO262" s="130"/>
      <c r="EP262" s="130"/>
      <c r="EQ262" s="130"/>
      <c r="ER262" s="130"/>
      <c r="ES262" s="130"/>
      <c r="ET262" s="130"/>
      <c r="EU262" s="130"/>
      <c r="EV262" s="130"/>
      <c r="EW262" s="130"/>
      <c r="EX262" s="130"/>
      <c r="EY262" s="130"/>
      <c r="EZ262" s="130"/>
      <c r="FA262" s="130"/>
      <c r="FB262" s="130"/>
      <c r="FC262" s="130"/>
      <c r="FD262" s="130"/>
      <c r="FE262" s="130"/>
      <c r="FF262" s="130"/>
      <c r="FG262" s="130"/>
      <c r="FH262" s="130"/>
      <c r="FI262" s="130"/>
      <c r="FJ262" s="130"/>
      <c r="FK262" s="130"/>
      <c r="FL262" s="130"/>
      <c r="FM262" s="130"/>
      <c r="FN262" s="130"/>
      <c r="FO262" s="130"/>
      <c r="FP262" s="130"/>
      <c r="FQ262" s="130"/>
      <c r="FR262" s="130"/>
      <c r="FS262" s="130"/>
      <c r="FT262" s="130"/>
      <c r="FU262" s="130"/>
      <c r="FV262" s="130"/>
      <c r="FW262" s="130"/>
      <c r="FX262" s="130"/>
      <c r="FY262" s="130"/>
      <c r="FZ262" s="130"/>
      <c r="GA262" s="130"/>
      <c r="GB262" s="130"/>
      <c r="GC262" s="130"/>
      <c r="GD262" s="130"/>
      <c r="GE262" s="130"/>
      <c r="GF262" s="130"/>
      <c r="GG262" s="130"/>
      <c r="GH262" s="130"/>
      <c r="GI262" s="130"/>
      <c r="GJ262" s="130"/>
      <c r="GK262" s="130"/>
      <c r="GL262" s="130"/>
      <c r="GM262" s="130"/>
      <c r="GN262" s="130"/>
      <c r="GO262" s="130"/>
      <c r="GP262" s="130"/>
      <c r="GQ262" s="130"/>
      <c r="GR262" s="130"/>
      <c r="GS262" s="130"/>
      <c r="GT262" s="130"/>
      <c r="GU262" s="130"/>
      <c r="GV262" s="130"/>
      <c r="GW262" s="130"/>
      <c r="GX262" s="130"/>
      <c r="GY262" s="130"/>
      <c r="GZ262" s="130"/>
      <c r="HA262" s="130"/>
      <c r="HB262" s="130"/>
      <c r="HC262" s="130"/>
      <c r="HD262" s="130"/>
      <c r="HE262" s="130"/>
      <c r="HF262" s="130"/>
      <c r="HG262" s="130"/>
      <c r="HH262" s="130"/>
      <c r="HI262" s="130"/>
      <c r="HJ262" s="130"/>
      <c r="HK262" s="130"/>
      <c r="HL262" s="130"/>
      <c r="HM262" s="130"/>
      <c r="HN262" s="130"/>
      <c r="HO262" s="130"/>
      <c r="HP262" s="130"/>
      <c r="HQ262" s="130"/>
      <c r="HR262" s="130"/>
      <c r="HS262" s="130"/>
      <c r="HT262" s="130"/>
      <c r="HU262" s="130"/>
      <c r="HV262" s="130"/>
      <c r="HW262" s="130"/>
      <c r="HX262" s="130"/>
      <c r="HY262" s="130"/>
      <c r="HZ262" s="130"/>
      <c r="IA262" s="130"/>
      <c r="IB262" s="130"/>
      <c r="IC262" s="130"/>
      <c r="ID262" s="130"/>
      <c r="IE262" s="130"/>
      <c r="IF262" s="130"/>
      <c r="IG262" s="130"/>
      <c r="IH262" s="130"/>
      <c r="II262" s="130"/>
      <c r="IJ262" s="130"/>
      <c r="IK262" s="130"/>
      <c r="IL262" s="130"/>
      <c r="IM262" s="130"/>
      <c r="IN262" s="130"/>
      <c r="IO262" s="130"/>
      <c r="IP262" s="130"/>
      <c r="IQ262" s="130"/>
      <c r="IR262" s="130"/>
      <c r="IS262" s="130"/>
      <c r="IT262" s="130"/>
      <c r="IU262" s="130"/>
      <c r="IV262" s="130"/>
    </row>
    <row r="263" spans="1:256" s="131" customFormat="1" ht="25.5" customHeight="1">
      <c r="A263" s="201">
        <v>9.3000000000000007</v>
      </c>
      <c r="B263" s="108" t="s">
        <v>262</v>
      </c>
      <c r="C263" s="64">
        <f t="shared" si="56"/>
        <v>99556339.23999998</v>
      </c>
      <c r="D263" s="69">
        <f>D264+D266</f>
        <v>8867122.8785627298</v>
      </c>
      <c r="E263" s="69">
        <f t="shared" ref="E263:O263" si="99">E264+E266</f>
        <v>8867122.8785627298</v>
      </c>
      <c r="F263" s="69">
        <f t="shared" si="99"/>
        <v>7467935.0929533998</v>
      </c>
      <c r="G263" s="69">
        <f t="shared" si="99"/>
        <v>8779308.1601796336</v>
      </c>
      <c r="H263" s="69">
        <f t="shared" si="99"/>
        <v>8123630.4542009952</v>
      </c>
      <c r="I263" s="69">
        <f t="shared" si="99"/>
        <v>8123630.4542009952</v>
      </c>
      <c r="J263" s="69">
        <f t="shared" si="99"/>
        <v>8448575.672369035</v>
      </c>
      <c r="K263" s="69">
        <f t="shared" si="99"/>
        <v>8448575.672369035</v>
      </c>
      <c r="L263" s="69">
        <f t="shared" si="99"/>
        <v>8448575.672369035</v>
      </c>
      <c r="M263" s="69">
        <f t="shared" si="99"/>
        <v>8448575.672369035</v>
      </c>
      <c r="N263" s="69">
        <f t="shared" si="99"/>
        <v>7766643.3159316806</v>
      </c>
      <c r="O263" s="183">
        <f t="shared" si="99"/>
        <v>7766643.3159316806</v>
      </c>
      <c r="P263" s="166"/>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c r="AZ263" s="130"/>
      <c r="BA263" s="130"/>
      <c r="BB263" s="130"/>
      <c r="BC263" s="130"/>
      <c r="BD263" s="130"/>
      <c r="BE263" s="130"/>
      <c r="BF263" s="130"/>
      <c r="BG263" s="130"/>
      <c r="BH263" s="130"/>
      <c r="BI263" s="130"/>
      <c r="BJ263" s="130"/>
      <c r="BK263" s="130"/>
      <c r="BL263" s="130"/>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c r="CS263" s="130"/>
      <c r="CT263" s="130"/>
      <c r="CU263" s="130"/>
      <c r="CV263" s="130"/>
      <c r="CW263" s="130"/>
      <c r="CX263" s="130"/>
      <c r="CY263" s="130"/>
      <c r="CZ263" s="130"/>
      <c r="DA263" s="130"/>
      <c r="DB263" s="130"/>
      <c r="DC263" s="130"/>
      <c r="DD263" s="130"/>
      <c r="DE263" s="130"/>
      <c r="DF263" s="130"/>
      <c r="DG263" s="130"/>
      <c r="DH263" s="130"/>
      <c r="DI263" s="130"/>
      <c r="DJ263" s="130"/>
      <c r="DK263" s="130"/>
      <c r="DL263" s="130"/>
      <c r="DM263" s="130"/>
      <c r="DN263" s="130"/>
      <c r="DO263" s="130"/>
      <c r="DP263" s="130"/>
      <c r="DQ263" s="130"/>
      <c r="DR263" s="130"/>
      <c r="DS263" s="130"/>
      <c r="DT263" s="130"/>
      <c r="DU263" s="130"/>
      <c r="DV263" s="130"/>
      <c r="DW263" s="130"/>
      <c r="DX263" s="130"/>
      <c r="DY263" s="130"/>
      <c r="DZ263" s="130"/>
      <c r="EA263" s="130"/>
      <c r="EB263" s="130"/>
      <c r="EC263" s="130"/>
      <c r="ED263" s="130"/>
      <c r="EE263" s="130"/>
      <c r="EF263" s="130"/>
      <c r="EG263" s="130"/>
      <c r="EH263" s="130"/>
      <c r="EI263" s="130"/>
      <c r="EJ263" s="130"/>
      <c r="EK263" s="130"/>
      <c r="EL263" s="130"/>
      <c r="EM263" s="130"/>
      <c r="EN263" s="130"/>
      <c r="EO263" s="130"/>
      <c r="EP263" s="130"/>
      <c r="EQ263" s="130"/>
      <c r="ER263" s="130"/>
      <c r="ES263" s="130"/>
      <c r="ET263" s="130"/>
      <c r="EU263" s="130"/>
      <c r="EV263" s="130"/>
      <c r="EW263" s="130"/>
      <c r="EX263" s="130"/>
      <c r="EY263" s="130"/>
      <c r="EZ263" s="130"/>
      <c r="FA263" s="130"/>
      <c r="FB263" s="130"/>
      <c r="FC263" s="130"/>
      <c r="FD263" s="130"/>
      <c r="FE263" s="130"/>
      <c r="FF263" s="130"/>
      <c r="FG263" s="130"/>
      <c r="FH263" s="130"/>
      <c r="FI263" s="130"/>
      <c r="FJ263" s="130"/>
      <c r="FK263" s="130"/>
      <c r="FL263" s="130"/>
      <c r="FM263" s="130"/>
      <c r="FN263" s="130"/>
      <c r="FO263" s="130"/>
      <c r="FP263" s="130"/>
      <c r="FQ263" s="130"/>
      <c r="FR263" s="130"/>
      <c r="FS263" s="130"/>
      <c r="FT263" s="130"/>
      <c r="FU263" s="130"/>
      <c r="FV263" s="130"/>
      <c r="FW263" s="130"/>
      <c r="FX263" s="130"/>
      <c r="FY263" s="130"/>
      <c r="FZ263" s="130"/>
      <c r="GA263" s="130"/>
      <c r="GB263" s="130"/>
      <c r="GC263" s="130"/>
      <c r="GD263" s="130"/>
      <c r="GE263" s="130"/>
      <c r="GF263" s="130"/>
      <c r="GG263" s="130"/>
      <c r="GH263" s="130"/>
      <c r="GI263" s="130"/>
      <c r="GJ263" s="130"/>
      <c r="GK263" s="130"/>
      <c r="GL263" s="130"/>
      <c r="GM263" s="130"/>
      <c r="GN263" s="130"/>
      <c r="GO263" s="130"/>
      <c r="GP263" s="130"/>
      <c r="GQ263" s="130"/>
      <c r="GR263" s="130"/>
      <c r="GS263" s="130"/>
      <c r="GT263" s="130"/>
      <c r="GU263" s="130"/>
      <c r="GV263" s="130"/>
      <c r="GW263" s="130"/>
      <c r="GX263" s="130"/>
      <c r="GY263" s="130"/>
      <c r="GZ263" s="130"/>
      <c r="HA263" s="130"/>
      <c r="HB263" s="130"/>
      <c r="HC263" s="130"/>
      <c r="HD263" s="130"/>
      <c r="HE263" s="130"/>
      <c r="HF263" s="130"/>
      <c r="HG263" s="130"/>
      <c r="HH263" s="130"/>
      <c r="HI263" s="130"/>
      <c r="HJ263" s="130"/>
      <c r="HK263" s="130"/>
      <c r="HL263" s="130"/>
      <c r="HM263" s="130"/>
      <c r="HN263" s="130"/>
      <c r="HO263" s="130"/>
      <c r="HP263" s="130"/>
      <c r="HQ263" s="130"/>
      <c r="HR263" s="130"/>
      <c r="HS263" s="130"/>
      <c r="HT263" s="130"/>
      <c r="HU263" s="130"/>
      <c r="HV263" s="130"/>
      <c r="HW263" s="130"/>
      <c r="HX263" s="130"/>
      <c r="HY263" s="130"/>
      <c r="HZ263" s="130"/>
      <c r="IA263" s="130"/>
      <c r="IB263" s="130"/>
      <c r="IC263" s="130"/>
      <c r="ID263" s="130"/>
      <c r="IE263" s="130"/>
      <c r="IF263" s="130"/>
      <c r="IG263" s="130"/>
      <c r="IH263" s="130"/>
      <c r="II263" s="130"/>
      <c r="IJ263" s="130"/>
      <c r="IK263" s="130"/>
      <c r="IL263" s="130"/>
      <c r="IM263" s="130"/>
      <c r="IN263" s="130"/>
      <c r="IO263" s="130"/>
      <c r="IP263" s="130"/>
      <c r="IQ263" s="130"/>
      <c r="IR263" s="130"/>
      <c r="IS263" s="130"/>
      <c r="IT263" s="130"/>
      <c r="IU263" s="130"/>
      <c r="IV263" s="130"/>
    </row>
    <row r="264" spans="1:256" s="109" customFormat="1" ht="25.5" customHeight="1">
      <c r="A264" s="202" t="s">
        <v>484</v>
      </c>
      <c r="B264" s="133" t="s">
        <v>263</v>
      </c>
      <c r="C264" s="66">
        <f t="shared" si="56"/>
        <v>99556339.23999998</v>
      </c>
      <c r="D264" s="86">
        <f>SUM(D265)</f>
        <v>8867122.8785627298</v>
      </c>
      <c r="E264" s="86">
        <f t="shared" ref="E264:O264" si="100">SUM(E265)</f>
        <v>8867122.8785627298</v>
      </c>
      <c r="F264" s="86">
        <f t="shared" si="100"/>
        <v>7467935.0929533998</v>
      </c>
      <c r="G264" s="86">
        <f t="shared" si="100"/>
        <v>8779308.1601796336</v>
      </c>
      <c r="H264" s="86">
        <f t="shared" si="100"/>
        <v>8123630.4542009952</v>
      </c>
      <c r="I264" s="86">
        <f t="shared" si="100"/>
        <v>8123630.4542009952</v>
      </c>
      <c r="J264" s="86">
        <f t="shared" si="100"/>
        <v>8448575.672369035</v>
      </c>
      <c r="K264" s="86">
        <f t="shared" si="100"/>
        <v>8448575.672369035</v>
      </c>
      <c r="L264" s="86">
        <f t="shared" si="100"/>
        <v>8448575.672369035</v>
      </c>
      <c r="M264" s="86">
        <f t="shared" si="100"/>
        <v>8448575.672369035</v>
      </c>
      <c r="N264" s="86">
        <f t="shared" si="100"/>
        <v>7766643.3159316806</v>
      </c>
      <c r="O264" s="182">
        <f t="shared" si="100"/>
        <v>7766643.3159316806</v>
      </c>
      <c r="P264" s="16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1"/>
      <c r="DA264" s="101"/>
      <c r="DB264" s="101"/>
      <c r="DC264" s="101"/>
      <c r="DD264" s="101"/>
      <c r="DE264" s="101"/>
      <c r="DF264" s="101"/>
      <c r="DG264" s="101"/>
      <c r="DH264" s="101"/>
      <c r="DI264" s="101"/>
      <c r="DJ264" s="101"/>
      <c r="DK264" s="101"/>
      <c r="DL264" s="101"/>
      <c r="DM264" s="101"/>
      <c r="DN264" s="101"/>
      <c r="DO264" s="101"/>
      <c r="DP264" s="101"/>
      <c r="DQ264" s="101"/>
      <c r="DR264" s="101"/>
      <c r="DS264" s="101"/>
      <c r="DT264" s="101"/>
      <c r="DU264" s="101"/>
      <c r="DV264" s="101"/>
      <c r="DW264" s="101"/>
      <c r="DX264" s="101"/>
      <c r="DY264" s="101"/>
      <c r="DZ264" s="101"/>
      <c r="EA264" s="101"/>
      <c r="EB264" s="101"/>
      <c r="EC264" s="101"/>
      <c r="ED264" s="101"/>
      <c r="EE264" s="101"/>
      <c r="EF264" s="101"/>
      <c r="EG264" s="101"/>
      <c r="EH264" s="101"/>
      <c r="EI264" s="101"/>
      <c r="EJ264" s="101"/>
      <c r="EK264" s="101"/>
      <c r="EL264" s="101"/>
      <c r="EM264" s="101"/>
      <c r="EN264" s="101"/>
      <c r="EO264" s="101"/>
      <c r="EP264" s="101"/>
      <c r="EQ264" s="101"/>
      <c r="ER264" s="101"/>
      <c r="ES264" s="101"/>
      <c r="ET264" s="101"/>
      <c r="EU264" s="101"/>
      <c r="EV264" s="101"/>
      <c r="EW264" s="101"/>
      <c r="EX264" s="101"/>
      <c r="EY264" s="101"/>
      <c r="EZ264" s="101"/>
      <c r="FA264" s="101"/>
      <c r="FB264" s="101"/>
      <c r="FC264" s="101"/>
      <c r="FD264" s="101"/>
      <c r="FE264" s="101"/>
      <c r="FF264" s="101"/>
      <c r="FG264" s="101"/>
      <c r="FH264" s="101"/>
      <c r="FI264" s="101"/>
      <c r="FJ264" s="101"/>
      <c r="FK264" s="101"/>
      <c r="FL264" s="101"/>
      <c r="FM264" s="101"/>
      <c r="FN264" s="101"/>
      <c r="FO264" s="101"/>
      <c r="FP264" s="101"/>
      <c r="FQ264" s="101"/>
      <c r="FR264" s="101"/>
      <c r="FS264" s="101"/>
      <c r="FT264" s="101"/>
      <c r="FU264" s="101"/>
      <c r="FV264" s="101"/>
      <c r="FW264" s="101"/>
      <c r="FX264" s="101"/>
      <c r="FY264" s="101"/>
      <c r="FZ264" s="101"/>
      <c r="GA264" s="101"/>
      <c r="GB264" s="101"/>
      <c r="GC264" s="101"/>
      <c r="GD264" s="101"/>
      <c r="GE264" s="101"/>
      <c r="GF264" s="101"/>
      <c r="GG264" s="101"/>
      <c r="GH264" s="101"/>
      <c r="GI264" s="101"/>
      <c r="GJ264" s="101"/>
      <c r="GK264" s="101"/>
      <c r="GL264" s="101"/>
      <c r="GM264" s="101"/>
      <c r="GN264" s="101"/>
      <c r="GO264" s="101"/>
      <c r="GP264" s="101"/>
      <c r="GQ264" s="101"/>
      <c r="GR264" s="101"/>
      <c r="GS264" s="101"/>
      <c r="GT264" s="101"/>
      <c r="GU264" s="101"/>
      <c r="GV264" s="101"/>
      <c r="GW264" s="101"/>
      <c r="GX264" s="101"/>
      <c r="GY264" s="101"/>
      <c r="GZ264" s="101"/>
      <c r="HA264" s="101"/>
      <c r="HB264" s="101"/>
      <c r="HC264" s="101"/>
      <c r="HD264" s="101"/>
      <c r="HE264" s="101"/>
      <c r="HF264" s="101"/>
      <c r="HG264" s="101"/>
      <c r="HH264" s="101"/>
      <c r="HI264" s="101"/>
      <c r="HJ264" s="101"/>
      <c r="HK264" s="101"/>
      <c r="HL264" s="101"/>
      <c r="HM264" s="101"/>
      <c r="HN264" s="101"/>
      <c r="HO264" s="101"/>
      <c r="HP264" s="101"/>
      <c r="HQ264" s="101"/>
      <c r="HR264" s="101"/>
      <c r="HS264" s="101"/>
      <c r="HT264" s="101"/>
      <c r="HU264" s="101"/>
      <c r="HV264" s="101"/>
      <c r="HW264" s="101"/>
      <c r="HX264" s="101"/>
      <c r="HY264" s="101"/>
      <c r="HZ264" s="101"/>
      <c r="IA264" s="101"/>
      <c r="IB264" s="101"/>
      <c r="IC264" s="101"/>
      <c r="ID264" s="101"/>
      <c r="IE264" s="101"/>
      <c r="IF264" s="101"/>
      <c r="IG264" s="101"/>
      <c r="IH264" s="101"/>
      <c r="II264" s="101"/>
      <c r="IJ264" s="101"/>
      <c r="IK264" s="101"/>
      <c r="IL264" s="101"/>
      <c r="IM264" s="101"/>
      <c r="IN264" s="101"/>
      <c r="IO264" s="101"/>
      <c r="IP264" s="101"/>
      <c r="IQ264" s="101"/>
      <c r="IR264" s="101"/>
      <c r="IS264" s="101"/>
      <c r="IT264" s="101"/>
      <c r="IU264" s="101"/>
      <c r="IV264" s="101"/>
    </row>
    <row r="265" spans="1:256" s="87" customFormat="1" ht="25.5" customHeight="1">
      <c r="A265" s="176" t="s">
        <v>485</v>
      </c>
      <c r="B265" s="117" t="s">
        <v>263</v>
      </c>
      <c r="C265" s="95">
        <f t="shared" si="56"/>
        <v>99556339.23999998</v>
      </c>
      <c r="D265" s="87">
        <v>8867122.8785627298</v>
      </c>
      <c r="E265" s="87">
        <v>8867122.8785627298</v>
      </c>
      <c r="F265" s="87">
        <v>7467935.0929533998</v>
      </c>
      <c r="G265" s="87">
        <v>8779308.1601796336</v>
      </c>
      <c r="H265" s="87">
        <v>8123630.4542009952</v>
      </c>
      <c r="I265" s="87">
        <v>8123630.4542009952</v>
      </c>
      <c r="J265" s="87">
        <v>8448575.672369035</v>
      </c>
      <c r="K265" s="87">
        <v>8448575.672369035</v>
      </c>
      <c r="L265" s="87">
        <v>8448575.672369035</v>
      </c>
      <c r="M265" s="87">
        <v>8448575.672369035</v>
      </c>
      <c r="N265" s="87">
        <v>7766643.3159316806</v>
      </c>
      <c r="O265" s="178">
        <v>7766643.3159316806</v>
      </c>
      <c r="P265" s="158">
        <v>7766643.3159316806</v>
      </c>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row>
    <row r="266" spans="1:256" s="109" customFormat="1" ht="25.5" customHeight="1">
      <c r="A266" s="202" t="s">
        <v>486</v>
      </c>
      <c r="B266" s="133" t="s">
        <v>264</v>
      </c>
      <c r="C266" s="112">
        <f t="shared" si="56"/>
        <v>0</v>
      </c>
      <c r="D266" s="120">
        <f>SUM(D267)</f>
        <v>0</v>
      </c>
      <c r="E266" s="120">
        <f t="shared" ref="E266:O266" si="101">SUM(E267)</f>
        <v>0</v>
      </c>
      <c r="F266" s="120">
        <f t="shared" si="101"/>
        <v>0</v>
      </c>
      <c r="G266" s="120">
        <f t="shared" si="101"/>
        <v>0</v>
      </c>
      <c r="H266" s="120">
        <f t="shared" si="101"/>
        <v>0</v>
      </c>
      <c r="I266" s="120">
        <f t="shared" si="101"/>
        <v>0</v>
      </c>
      <c r="J266" s="120">
        <f t="shared" si="101"/>
        <v>0</v>
      </c>
      <c r="K266" s="120">
        <f t="shared" si="101"/>
        <v>0</v>
      </c>
      <c r="L266" s="120">
        <f t="shared" si="101"/>
        <v>0</v>
      </c>
      <c r="M266" s="120">
        <f t="shared" si="101"/>
        <v>0</v>
      </c>
      <c r="N266" s="120">
        <f t="shared" si="101"/>
        <v>0</v>
      </c>
      <c r="O266" s="195">
        <f t="shared" si="101"/>
        <v>0</v>
      </c>
      <c r="P266" s="16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c r="DE266" s="101"/>
      <c r="DF266" s="101"/>
      <c r="DG266" s="101"/>
      <c r="DH266" s="101"/>
      <c r="DI266" s="101"/>
      <c r="DJ266" s="101"/>
      <c r="DK266" s="101"/>
      <c r="DL266" s="101"/>
      <c r="DM266" s="101"/>
      <c r="DN266" s="101"/>
      <c r="DO266" s="101"/>
      <c r="DP266" s="101"/>
      <c r="DQ266" s="101"/>
      <c r="DR266" s="101"/>
      <c r="DS266" s="101"/>
      <c r="DT266" s="101"/>
      <c r="DU266" s="101"/>
      <c r="DV266" s="101"/>
      <c r="DW266" s="101"/>
      <c r="DX266" s="101"/>
      <c r="DY266" s="101"/>
      <c r="DZ266" s="101"/>
      <c r="EA266" s="101"/>
      <c r="EB266" s="101"/>
      <c r="EC266" s="101"/>
      <c r="ED266" s="101"/>
      <c r="EE266" s="101"/>
      <c r="EF266" s="101"/>
      <c r="EG266" s="101"/>
      <c r="EH266" s="101"/>
      <c r="EI266" s="101"/>
      <c r="EJ266" s="101"/>
      <c r="EK266" s="101"/>
      <c r="EL266" s="101"/>
      <c r="EM266" s="101"/>
      <c r="EN266" s="101"/>
      <c r="EO266" s="101"/>
      <c r="EP266" s="101"/>
      <c r="EQ266" s="101"/>
      <c r="ER266" s="101"/>
      <c r="ES266" s="101"/>
      <c r="ET266" s="101"/>
      <c r="EU266" s="101"/>
      <c r="EV266" s="101"/>
      <c r="EW266" s="101"/>
      <c r="EX266" s="101"/>
      <c r="EY266" s="101"/>
      <c r="EZ266" s="101"/>
      <c r="FA266" s="101"/>
      <c r="FB266" s="101"/>
      <c r="FC266" s="101"/>
      <c r="FD266" s="101"/>
      <c r="FE266" s="101"/>
      <c r="FF266" s="101"/>
      <c r="FG266" s="101"/>
      <c r="FH266" s="101"/>
      <c r="FI266" s="101"/>
      <c r="FJ266" s="101"/>
      <c r="FK266" s="101"/>
      <c r="FL266" s="101"/>
      <c r="FM266" s="101"/>
      <c r="FN266" s="101"/>
      <c r="FO266" s="101"/>
      <c r="FP266" s="101"/>
      <c r="FQ266" s="101"/>
      <c r="FR266" s="101"/>
      <c r="FS266" s="101"/>
      <c r="FT266" s="101"/>
      <c r="FU266" s="101"/>
      <c r="FV266" s="101"/>
      <c r="FW266" s="101"/>
      <c r="FX266" s="101"/>
      <c r="FY266" s="101"/>
      <c r="FZ266" s="101"/>
      <c r="GA266" s="101"/>
      <c r="GB266" s="101"/>
      <c r="GC266" s="101"/>
      <c r="GD266" s="101"/>
      <c r="GE266" s="101"/>
      <c r="GF266" s="101"/>
      <c r="GG266" s="101"/>
      <c r="GH266" s="101"/>
      <c r="GI266" s="101"/>
      <c r="GJ266" s="101"/>
      <c r="GK266" s="101"/>
      <c r="GL266" s="101"/>
      <c r="GM266" s="101"/>
      <c r="GN266" s="101"/>
      <c r="GO266" s="101"/>
      <c r="GP266" s="101"/>
      <c r="GQ266" s="101"/>
      <c r="GR266" s="101"/>
      <c r="GS266" s="101"/>
      <c r="GT266" s="101"/>
      <c r="GU266" s="101"/>
      <c r="GV266" s="101"/>
      <c r="GW266" s="101"/>
      <c r="GX266" s="101"/>
      <c r="GY266" s="101"/>
      <c r="GZ266" s="101"/>
      <c r="HA266" s="101"/>
      <c r="HB266" s="101"/>
      <c r="HC266" s="101"/>
      <c r="HD266" s="101"/>
      <c r="HE266" s="101"/>
      <c r="HF266" s="101"/>
      <c r="HG266" s="101"/>
      <c r="HH266" s="101"/>
      <c r="HI266" s="101"/>
      <c r="HJ266" s="101"/>
      <c r="HK266" s="101"/>
      <c r="HL266" s="101"/>
      <c r="HM266" s="101"/>
      <c r="HN266" s="101"/>
      <c r="HO266" s="101"/>
      <c r="HP266" s="101"/>
      <c r="HQ266" s="101"/>
      <c r="HR266" s="101"/>
      <c r="HS266" s="101"/>
      <c r="HT266" s="101"/>
      <c r="HU266" s="101"/>
      <c r="HV266" s="101"/>
      <c r="HW266" s="101"/>
      <c r="HX266" s="101"/>
      <c r="HY266" s="101"/>
      <c r="HZ266" s="101"/>
      <c r="IA266" s="101"/>
      <c r="IB266" s="101"/>
      <c r="IC266" s="101"/>
      <c r="ID266" s="101"/>
      <c r="IE266" s="101"/>
      <c r="IF266" s="101"/>
      <c r="IG266" s="101"/>
      <c r="IH266" s="101"/>
      <c r="II266" s="101"/>
      <c r="IJ266" s="101"/>
      <c r="IK266" s="101"/>
      <c r="IL266" s="101"/>
      <c r="IM266" s="101"/>
      <c r="IN266" s="101"/>
      <c r="IO266" s="101"/>
      <c r="IP266" s="101"/>
      <c r="IQ266" s="101"/>
      <c r="IR266" s="101"/>
      <c r="IS266" s="101"/>
      <c r="IT266" s="101"/>
      <c r="IU266" s="101"/>
      <c r="IV266" s="101"/>
    </row>
    <row r="267" spans="1:256" s="87" customFormat="1" ht="25.5" customHeight="1">
      <c r="A267" s="176" t="s">
        <v>487</v>
      </c>
      <c r="B267" s="117" t="s">
        <v>264</v>
      </c>
      <c r="C267" s="95">
        <f t="shared" si="56"/>
        <v>0</v>
      </c>
      <c r="D267" s="87">
        <v>0</v>
      </c>
      <c r="E267" s="87">
        <v>0</v>
      </c>
      <c r="F267" s="87">
        <v>0</v>
      </c>
      <c r="G267" s="87">
        <v>0</v>
      </c>
      <c r="H267" s="87">
        <v>0</v>
      </c>
      <c r="I267" s="87">
        <v>0</v>
      </c>
      <c r="J267" s="87">
        <v>0</v>
      </c>
      <c r="K267" s="87">
        <v>0</v>
      </c>
      <c r="L267" s="87">
        <v>0</v>
      </c>
      <c r="M267" s="87">
        <v>0</v>
      </c>
      <c r="N267" s="87">
        <v>0</v>
      </c>
      <c r="O267" s="178">
        <v>0</v>
      </c>
      <c r="P267" s="158"/>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row>
    <row r="268" spans="1:256" s="131" customFormat="1" ht="25.5" customHeight="1">
      <c r="A268" s="201">
        <v>9.4</v>
      </c>
      <c r="B268" s="108" t="s">
        <v>265</v>
      </c>
      <c r="C268" s="64">
        <f t="shared" ref="C268:C292" si="102">SUM(D268:O268)</f>
        <v>86087.6</v>
      </c>
      <c r="D268" s="69">
        <f t="shared" ref="D268:O268" si="103">D269</f>
        <v>7667.5110128382112</v>
      </c>
      <c r="E268" s="69">
        <f t="shared" si="103"/>
        <v>7667.5110128382112</v>
      </c>
      <c r="F268" s="69">
        <f t="shared" si="103"/>
        <v>6457.6159993017354</v>
      </c>
      <c r="G268" s="69">
        <f t="shared" si="103"/>
        <v>7591.5765378666847</v>
      </c>
      <c r="H268" s="69">
        <f t="shared" si="103"/>
        <v>7024.6039019491145</v>
      </c>
      <c r="I268" s="69">
        <f t="shared" si="103"/>
        <v>7024.6039019491145</v>
      </c>
      <c r="J268" s="69">
        <f t="shared" si="103"/>
        <v>7305.5880580270796</v>
      </c>
      <c r="K268" s="69">
        <f t="shared" si="103"/>
        <v>7305.5880580270796</v>
      </c>
      <c r="L268" s="69">
        <f t="shared" si="103"/>
        <v>7305.5880580270796</v>
      </c>
      <c r="M268" s="69">
        <f t="shared" si="103"/>
        <v>7305.5880580270796</v>
      </c>
      <c r="N268" s="69">
        <f t="shared" si="103"/>
        <v>6715.9127005743067</v>
      </c>
      <c r="O268" s="183">
        <f t="shared" si="103"/>
        <v>6715.9127005743067</v>
      </c>
      <c r="P268" s="166"/>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O268" s="130"/>
      <c r="AP268" s="130"/>
      <c r="AQ268" s="130"/>
      <c r="AR268" s="130"/>
      <c r="AS268" s="130"/>
      <c r="AT268" s="130"/>
      <c r="AU268" s="130"/>
      <c r="AV268" s="130"/>
      <c r="AW268" s="130"/>
      <c r="AX268" s="130"/>
      <c r="AY268" s="130"/>
      <c r="AZ268" s="130"/>
      <c r="BA268" s="130"/>
      <c r="BB268" s="130"/>
      <c r="BC268" s="130"/>
      <c r="BD268" s="130"/>
      <c r="BE268" s="130"/>
      <c r="BF268" s="130"/>
      <c r="BG268" s="130"/>
      <c r="BH268" s="130"/>
      <c r="BI268" s="130"/>
      <c r="BJ268" s="130"/>
      <c r="BK268" s="130"/>
      <c r="BL268" s="130"/>
      <c r="BM268" s="130"/>
      <c r="BN268" s="130"/>
      <c r="BO268" s="130"/>
      <c r="BP268" s="130"/>
      <c r="BQ268" s="130"/>
      <c r="BR268" s="130"/>
      <c r="BS268" s="130"/>
      <c r="BT268" s="130"/>
      <c r="BU268" s="130"/>
      <c r="BV268" s="130"/>
      <c r="BW268" s="130"/>
      <c r="BX268" s="130"/>
      <c r="BY268" s="130"/>
      <c r="BZ268" s="130"/>
      <c r="CA268" s="130"/>
      <c r="CB268" s="130"/>
      <c r="CC268" s="130"/>
      <c r="CD268" s="130"/>
      <c r="CE268" s="130"/>
      <c r="CF268" s="130"/>
      <c r="CG268" s="130"/>
      <c r="CH268" s="130"/>
      <c r="CI268" s="130"/>
      <c r="CJ268" s="130"/>
      <c r="CK268" s="130"/>
      <c r="CL268" s="130"/>
      <c r="CM268" s="130"/>
      <c r="CN268" s="130"/>
      <c r="CO268" s="130"/>
      <c r="CP268" s="130"/>
      <c r="CQ268" s="130"/>
      <c r="CR268" s="130"/>
      <c r="CS268" s="130"/>
      <c r="CT268" s="130"/>
      <c r="CU268" s="130"/>
      <c r="CV268" s="130"/>
      <c r="CW268" s="130"/>
      <c r="CX268" s="130"/>
      <c r="CY268" s="130"/>
      <c r="CZ268" s="130"/>
      <c r="DA268" s="130"/>
      <c r="DB268" s="130"/>
      <c r="DC268" s="130"/>
      <c r="DD268" s="130"/>
      <c r="DE268" s="130"/>
      <c r="DF268" s="130"/>
      <c r="DG268" s="130"/>
      <c r="DH268" s="130"/>
      <c r="DI268" s="130"/>
      <c r="DJ268" s="130"/>
      <c r="DK268" s="130"/>
      <c r="DL268" s="130"/>
      <c r="DM268" s="130"/>
      <c r="DN268" s="130"/>
      <c r="DO268" s="130"/>
      <c r="DP268" s="130"/>
      <c r="DQ268" s="130"/>
      <c r="DR268" s="130"/>
      <c r="DS268" s="130"/>
      <c r="DT268" s="130"/>
      <c r="DU268" s="130"/>
      <c r="DV268" s="130"/>
      <c r="DW268" s="130"/>
      <c r="DX268" s="130"/>
      <c r="DY268" s="130"/>
      <c r="DZ268" s="130"/>
      <c r="EA268" s="130"/>
      <c r="EB268" s="130"/>
      <c r="EC268" s="130"/>
      <c r="ED268" s="130"/>
      <c r="EE268" s="130"/>
      <c r="EF268" s="130"/>
      <c r="EG268" s="130"/>
      <c r="EH268" s="130"/>
      <c r="EI268" s="130"/>
      <c r="EJ268" s="130"/>
      <c r="EK268" s="130"/>
      <c r="EL268" s="130"/>
      <c r="EM268" s="130"/>
      <c r="EN268" s="130"/>
      <c r="EO268" s="130"/>
      <c r="EP268" s="130"/>
      <c r="EQ268" s="130"/>
      <c r="ER268" s="130"/>
      <c r="ES268" s="130"/>
      <c r="ET268" s="130"/>
      <c r="EU268" s="130"/>
      <c r="EV268" s="130"/>
      <c r="EW268" s="130"/>
      <c r="EX268" s="130"/>
      <c r="EY268" s="130"/>
      <c r="EZ268" s="130"/>
      <c r="FA268" s="130"/>
      <c r="FB268" s="130"/>
      <c r="FC268" s="130"/>
      <c r="FD268" s="130"/>
      <c r="FE268" s="130"/>
      <c r="FF268" s="130"/>
      <c r="FG268" s="130"/>
      <c r="FH268" s="130"/>
      <c r="FI268" s="130"/>
      <c r="FJ268" s="130"/>
      <c r="FK268" s="130"/>
      <c r="FL268" s="130"/>
      <c r="FM268" s="130"/>
      <c r="FN268" s="130"/>
      <c r="FO268" s="130"/>
      <c r="FP268" s="130"/>
      <c r="FQ268" s="130"/>
      <c r="FR268" s="130"/>
      <c r="FS268" s="130"/>
      <c r="FT268" s="130"/>
      <c r="FU268" s="130"/>
      <c r="FV268" s="130"/>
      <c r="FW268" s="130"/>
      <c r="FX268" s="130"/>
      <c r="FY268" s="130"/>
      <c r="FZ268" s="130"/>
      <c r="GA268" s="130"/>
      <c r="GB268" s="130"/>
      <c r="GC268" s="130"/>
      <c r="GD268" s="130"/>
      <c r="GE268" s="130"/>
      <c r="GF268" s="130"/>
      <c r="GG268" s="130"/>
      <c r="GH268" s="130"/>
      <c r="GI268" s="130"/>
      <c r="GJ268" s="130"/>
      <c r="GK268" s="130"/>
      <c r="GL268" s="130"/>
      <c r="GM268" s="130"/>
      <c r="GN268" s="130"/>
      <c r="GO268" s="130"/>
      <c r="GP268" s="130"/>
      <c r="GQ268" s="130"/>
      <c r="GR268" s="130"/>
      <c r="GS268" s="130"/>
      <c r="GT268" s="130"/>
      <c r="GU268" s="130"/>
      <c r="GV268" s="130"/>
      <c r="GW268" s="130"/>
      <c r="GX268" s="130"/>
      <c r="GY268" s="130"/>
      <c r="GZ268" s="130"/>
      <c r="HA268" s="130"/>
      <c r="HB268" s="130"/>
      <c r="HC268" s="130"/>
      <c r="HD268" s="130"/>
      <c r="HE268" s="130"/>
      <c r="HF268" s="130"/>
      <c r="HG268" s="130"/>
      <c r="HH268" s="130"/>
      <c r="HI268" s="130"/>
      <c r="HJ268" s="130"/>
      <c r="HK268" s="130"/>
      <c r="HL268" s="130"/>
      <c r="HM268" s="130"/>
      <c r="HN268" s="130"/>
      <c r="HO268" s="130"/>
      <c r="HP268" s="130"/>
      <c r="HQ268" s="130"/>
      <c r="HR268" s="130"/>
      <c r="HS268" s="130"/>
      <c r="HT268" s="130"/>
      <c r="HU268" s="130"/>
      <c r="HV268" s="130"/>
      <c r="HW268" s="130"/>
      <c r="HX268" s="130"/>
      <c r="HY268" s="130"/>
      <c r="HZ268" s="130"/>
      <c r="IA268" s="130"/>
      <c r="IB268" s="130"/>
      <c r="IC268" s="130"/>
      <c r="ID268" s="130"/>
      <c r="IE268" s="130"/>
      <c r="IF268" s="130"/>
      <c r="IG268" s="130"/>
      <c r="IH268" s="130"/>
      <c r="II268" s="130"/>
      <c r="IJ268" s="130"/>
      <c r="IK268" s="130"/>
      <c r="IL268" s="130"/>
      <c r="IM268" s="130"/>
      <c r="IN268" s="130"/>
      <c r="IO268" s="130"/>
      <c r="IP268" s="130"/>
      <c r="IQ268" s="130"/>
      <c r="IR268" s="130"/>
      <c r="IS268" s="130"/>
      <c r="IT268" s="130"/>
      <c r="IU268" s="130"/>
      <c r="IV268" s="130"/>
    </row>
    <row r="269" spans="1:256" s="109" customFormat="1" ht="25.5" customHeight="1">
      <c r="A269" s="202" t="s">
        <v>488</v>
      </c>
      <c r="B269" s="96" t="s">
        <v>44</v>
      </c>
      <c r="C269" s="66">
        <f t="shared" si="102"/>
        <v>86087.6</v>
      </c>
      <c r="D269" s="86">
        <f>SUM(D270:D271)</f>
        <v>7667.5110128382112</v>
      </c>
      <c r="E269" s="86">
        <f t="shared" ref="E269:BP269" si="104">SUM(E270:E271)</f>
        <v>7667.5110128382112</v>
      </c>
      <c r="F269" s="86">
        <f t="shared" si="104"/>
        <v>6457.6159993017354</v>
      </c>
      <c r="G269" s="86">
        <f t="shared" si="104"/>
        <v>7591.5765378666847</v>
      </c>
      <c r="H269" s="86">
        <f t="shared" si="104"/>
        <v>7024.6039019491145</v>
      </c>
      <c r="I269" s="86">
        <f t="shared" si="104"/>
        <v>7024.6039019491145</v>
      </c>
      <c r="J269" s="86">
        <f t="shared" si="104"/>
        <v>7305.5880580270796</v>
      </c>
      <c r="K269" s="86">
        <f t="shared" si="104"/>
        <v>7305.5880580270796</v>
      </c>
      <c r="L269" s="86">
        <f t="shared" si="104"/>
        <v>7305.5880580270796</v>
      </c>
      <c r="M269" s="86">
        <f t="shared" si="104"/>
        <v>7305.5880580270796</v>
      </c>
      <c r="N269" s="86">
        <f t="shared" si="104"/>
        <v>6715.9127005743067</v>
      </c>
      <c r="O269" s="182">
        <f t="shared" si="104"/>
        <v>6715.9127005743067</v>
      </c>
      <c r="P269" s="164">
        <f t="shared" si="104"/>
        <v>0</v>
      </c>
      <c r="Q269" s="120">
        <f t="shared" si="104"/>
        <v>0</v>
      </c>
      <c r="R269" s="120">
        <f t="shared" si="104"/>
        <v>0</v>
      </c>
      <c r="S269" s="120">
        <f t="shared" si="104"/>
        <v>0</v>
      </c>
      <c r="T269" s="120">
        <f t="shared" si="104"/>
        <v>0</v>
      </c>
      <c r="U269" s="120">
        <f t="shared" si="104"/>
        <v>0</v>
      </c>
      <c r="V269" s="120">
        <f t="shared" si="104"/>
        <v>0</v>
      </c>
      <c r="W269" s="120">
        <f t="shared" si="104"/>
        <v>0</v>
      </c>
      <c r="X269" s="120">
        <f t="shared" si="104"/>
        <v>0</v>
      </c>
      <c r="Y269" s="120">
        <f t="shared" si="104"/>
        <v>0</v>
      </c>
      <c r="Z269" s="120">
        <f t="shared" si="104"/>
        <v>0</v>
      </c>
      <c r="AA269" s="120">
        <f t="shared" si="104"/>
        <v>0</v>
      </c>
      <c r="AB269" s="120">
        <f t="shared" si="104"/>
        <v>0</v>
      </c>
      <c r="AC269" s="120">
        <f t="shared" si="104"/>
        <v>0</v>
      </c>
      <c r="AD269" s="120">
        <f t="shared" si="104"/>
        <v>0</v>
      </c>
      <c r="AE269" s="120">
        <f t="shared" si="104"/>
        <v>0</v>
      </c>
      <c r="AF269" s="120">
        <f t="shared" si="104"/>
        <v>0</v>
      </c>
      <c r="AG269" s="120">
        <f t="shared" si="104"/>
        <v>0</v>
      </c>
      <c r="AH269" s="120">
        <f t="shared" si="104"/>
        <v>0</v>
      </c>
      <c r="AI269" s="120">
        <f t="shared" si="104"/>
        <v>0</v>
      </c>
      <c r="AJ269" s="120">
        <f t="shared" si="104"/>
        <v>0</v>
      </c>
      <c r="AK269" s="120">
        <f t="shared" si="104"/>
        <v>0</v>
      </c>
      <c r="AL269" s="120">
        <f t="shared" si="104"/>
        <v>0</v>
      </c>
      <c r="AM269" s="120">
        <f t="shared" si="104"/>
        <v>0</v>
      </c>
      <c r="AN269" s="120">
        <f t="shared" si="104"/>
        <v>0</v>
      </c>
      <c r="AO269" s="120">
        <f t="shared" si="104"/>
        <v>0</v>
      </c>
      <c r="AP269" s="120">
        <f t="shared" si="104"/>
        <v>0</v>
      </c>
      <c r="AQ269" s="120">
        <f t="shared" si="104"/>
        <v>0</v>
      </c>
      <c r="AR269" s="120">
        <f t="shared" si="104"/>
        <v>0</v>
      </c>
      <c r="AS269" s="120">
        <f t="shared" si="104"/>
        <v>0</v>
      </c>
      <c r="AT269" s="120">
        <f t="shared" si="104"/>
        <v>0</v>
      </c>
      <c r="AU269" s="120">
        <f t="shared" si="104"/>
        <v>0</v>
      </c>
      <c r="AV269" s="120">
        <f t="shared" si="104"/>
        <v>0</v>
      </c>
      <c r="AW269" s="120">
        <f t="shared" si="104"/>
        <v>0</v>
      </c>
      <c r="AX269" s="120">
        <f t="shared" si="104"/>
        <v>0</v>
      </c>
      <c r="AY269" s="120">
        <f t="shared" si="104"/>
        <v>0</v>
      </c>
      <c r="AZ269" s="120">
        <f t="shared" si="104"/>
        <v>0</v>
      </c>
      <c r="BA269" s="120">
        <f t="shared" si="104"/>
        <v>0</v>
      </c>
      <c r="BB269" s="120">
        <f t="shared" si="104"/>
        <v>0</v>
      </c>
      <c r="BC269" s="120">
        <f t="shared" si="104"/>
        <v>0</v>
      </c>
      <c r="BD269" s="120">
        <f t="shared" si="104"/>
        <v>0</v>
      </c>
      <c r="BE269" s="120">
        <f t="shared" si="104"/>
        <v>0</v>
      </c>
      <c r="BF269" s="120">
        <f t="shared" si="104"/>
        <v>0</v>
      </c>
      <c r="BG269" s="120">
        <f t="shared" si="104"/>
        <v>0</v>
      </c>
      <c r="BH269" s="120">
        <f t="shared" si="104"/>
        <v>0</v>
      </c>
      <c r="BI269" s="120">
        <f t="shared" si="104"/>
        <v>0</v>
      </c>
      <c r="BJ269" s="120">
        <f t="shared" si="104"/>
        <v>0</v>
      </c>
      <c r="BK269" s="120">
        <f t="shared" si="104"/>
        <v>0</v>
      </c>
      <c r="BL269" s="120">
        <f t="shared" si="104"/>
        <v>0</v>
      </c>
      <c r="BM269" s="120">
        <f t="shared" si="104"/>
        <v>0</v>
      </c>
      <c r="BN269" s="120">
        <f t="shared" si="104"/>
        <v>0</v>
      </c>
      <c r="BO269" s="120">
        <f t="shared" si="104"/>
        <v>0</v>
      </c>
      <c r="BP269" s="120">
        <f t="shared" si="104"/>
        <v>0</v>
      </c>
      <c r="BQ269" s="120">
        <f t="shared" ref="BQ269:EB269" si="105">SUM(BQ270:BQ271)</f>
        <v>0</v>
      </c>
      <c r="BR269" s="120">
        <f t="shared" si="105"/>
        <v>0</v>
      </c>
      <c r="BS269" s="120">
        <f t="shared" si="105"/>
        <v>0</v>
      </c>
      <c r="BT269" s="120">
        <f t="shared" si="105"/>
        <v>0</v>
      </c>
      <c r="BU269" s="120">
        <f t="shared" si="105"/>
        <v>0</v>
      </c>
      <c r="BV269" s="120">
        <f t="shared" si="105"/>
        <v>0</v>
      </c>
      <c r="BW269" s="120">
        <f t="shared" si="105"/>
        <v>0</v>
      </c>
      <c r="BX269" s="120">
        <f t="shared" si="105"/>
        <v>0</v>
      </c>
      <c r="BY269" s="120">
        <f t="shared" si="105"/>
        <v>0</v>
      </c>
      <c r="BZ269" s="120">
        <f t="shared" si="105"/>
        <v>0</v>
      </c>
      <c r="CA269" s="120">
        <f t="shared" si="105"/>
        <v>0</v>
      </c>
      <c r="CB269" s="120">
        <f t="shared" si="105"/>
        <v>0</v>
      </c>
      <c r="CC269" s="120">
        <f t="shared" si="105"/>
        <v>0</v>
      </c>
      <c r="CD269" s="120">
        <f t="shared" si="105"/>
        <v>0</v>
      </c>
      <c r="CE269" s="120">
        <f t="shared" si="105"/>
        <v>0</v>
      </c>
      <c r="CF269" s="120">
        <f t="shared" si="105"/>
        <v>0</v>
      </c>
      <c r="CG269" s="120">
        <f t="shared" si="105"/>
        <v>0</v>
      </c>
      <c r="CH269" s="120">
        <f t="shared" si="105"/>
        <v>0</v>
      </c>
      <c r="CI269" s="120">
        <f t="shared" si="105"/>
        <v>0</v>
      </c>
      <c r="CJ269" s="120">
        <f t="shared" si="105"/>
        <v>0</v>
      </c>
      <c r="CK269" s="120">
        <f t="shared" si="105"/>
        <v>0</v>
      </c>
      <c r="CL269" s="120">
        <f t="shared" si="105"/>
        <v>0</v>
      </c>
      <c r="CM269" s="120">
        <f t="shared" si="105"/>
        <v>0</v>
      </c>
      <c r="CN269" s="120">
        <f t="shared" si="105"/>
        <v>0</v>
      </c>
      <c r="CO269" s="120">
        <f t="shared" si="105"/>
        <v>0</v>
      </c>
      <c r="CP269" s="120">
        <f t="shared" si="105"/>
        <v>0</v>
      </c>
      <c r="CQ269" s="120">
        <f t="shared" si="105"/>
        <v>0</v>
      </c>
      <c r="CR269" s="120">
        <f t="shared" si="105"/>
        <v>0</v>
      </c>
      <c r="CS269" s="120">
        <f t="shared" si="105"/>
        <v>0</v>
      </c>
      <c r="CT269" s="120">
        <f t="shared" si="105"/>
        <v>0</v>
      </c>
      <c r="CU269" s="120">
        <f t="shared" si="105"/>
        <v>0</v>
      </c>
      <c r="CV269" s="120">
        <f t="shared" si="105"/>
        <v>0</v>
      </c>
      <c r="CW269" s="120">
        <f t="shared" si="105"/>
        <v>0</v>
      </c>
      <c r="CX269" s="120">
        <f t="shared" si="105"/>
        <v>0</v>
      </c>
      <c r="CY269" s="120">
        <f t="shared" si="105"/>
        <v>0</v>
      </c>
      <c r="CZ269" s="120">
        <f t="shared" si="105"/>
        <v>0</v>
      </c>
      <c r="DA269" s="120">
        <f t="shared" si="105"/>
        <v>0</v>
      </c>
      <c r="DB269" s="120">
        <f t="shared" si="105"/>
        <v>0</v>
      </c>
      <c r="DC269" s="120">
        <f t="shared" si="105"/>
        <v>0</v>
      </c>
      <c r="DD269" s="120">
        <f t="shared" si="105"/>
        <v>0</v>
      </c>
      <c r="DE269" s="120">
        <f t="shared" si="105"/>
        <v>0</v>
      </c>
      <c r="DF269" s="120">
        <f t="shared" si="105"/>
        <v>0</v>
      </c>
      <c r="DG269" s="120">
        <f t="shared" si="105"/>
        <v>0</v>
      </c>
      <c r="DH269" s="120">
        <f t="shared" si="105"/>
        <v>0</v>
      </c>
      <c r="DI269" s="120">
        <f t="shared" si="105"/>
        <v>0</v>
      </c>
      <c r="DJ269" s="120">
        <f t="shared" si="105"/>
        <v>0</v>
      </c>
      <c r="DK269" s="120">
        <f t="shared" si="105"/>
        <v>0</v>
      </c>
      <c r="DL269" s="120">
        <f t="shared" si="105"/>
        <v>0</v>
      </c>
      <c r="DM269" s="120">
        <f t="shared" si="105"/>
        <v>0</v>
      </c>
      <c r="DN269" s="120">
        <f t="shared" si="105"/>
        <v>0</v>
      </c>
      <c r="DO269" s="120">
        <f t="shared" si="105"/>
        <v>0</v>
      </c>
      <c r="DP269" s="120">
        <f t="shared" si="105"/>
        <v>0</v>
      </c>
      <c r="DQ269" s="120">
        <f t="shared" si="105"/>
        <v>0</v>
      </c>
      <c r="DR269" s="120">
        <f t="shared" si="105"/>
        <v>0</v>
      </c>
      <c r="DS269" s="120">
        <f t="shared" si="105"/>
        <v>0</v>
      </c>
      <c r="DT269" s="120">
        <f t="shared" si="105"/>
        <v>0</v>
      </c>
      <c r="DU269" s="120">
        <f t="shared" si="105"/>
        <v>0</v>
      </c>
      <c r="DV269" s="120">
        <f t="shared" si="105"/>
        <v>0</v>
      </c>
      <c r="DW269" s="120">
        <f t="shared" si="105"/>
        <v>0</v>
      </c>
      <c r="DX269" s="120">
        <f t="shared" si="105"/>
        <v>0</v>
      </c>
      <c r="DY269" s="120">
        <f t="shared" si="105"/>
        <v>0</v>
      </c>
      <c r="DZ269" s="120">
        <f t="shared" si="105"/>
        <v>0</v>
      </c>
      <c r="EA269" s="120">
        <f t="shared" si="105"/>
        <v>0</v>
      </c>
      <c r="EB269" s="120">
        <f t="shared" si="105"/>
        <v>0</v>
      </c>
      <c r="EC269" s="120">
        <f t="shared" ref="EC269:GN269" si="106">SUM(EC270:EC271)</f>
        <v>0</v>
      </c>
      <c r="ED269" s="120">
        <f t="shared" si="106"/>
        <v>0</v>
      </c>
      <c r="EE269" s="120">
        <f t="shared" si="106"/>
        <v>0</v>
      </c>
      <c r="EF269" s="120">
        <f t="shared" si="106"/>
        <v>0</v>
      </c>
      <c r="EG269" s="120">
        <f t="shared" si="106"/>
        <v>0</v>
      </c>
      <c r="EH269" s="120">
        <f t="shared" si="106"/>
        <v>0</v>
      </c>
      <c r="EI269" s="120">
        <f t="shared" si="106"/>
        <v>0</v>
      </c>
      <c r="EJ269" s="120">
        <f t="shared" si="106"/>
        <v>0</v>
      </c>
      <c r="EK269" s="120">
        <f t="shared" si="106"/>
        <v>0</v>
      </c>
      <c r="EL269" s="120">
        <f t="shared" si="106"/>
        <v>0</v>
      </c>
      <c r="EM269" s="120">
        <f t="shared" si="106"/>
        <v>0</v>
      </c>
      <c r="EN269" s="120">
        <f t="shared" si="106"/>
        <v>0</v>
      </c>
      <c r="EO269" s="120">
        <f t="shared" si="106"/>
        <v>0</v>
      </c>
      <c r="EP269" s="120">
        <f t="shared" si="106"/>
        <v>0</v>
      </c>
      <c r="EQ269" s="120">
        <f t="shared" si="106"/>
        <v>0</v>
      </c>
      <c r="ER269" s="120">
        <f t="shared" si="106"/>
        <v>0</v>
      </c>
      <c r="ES269" s="120">
        <f t="shared" si="106"/>
        <v>0</v>
      </c>
      <c r="ET269" s="120">
        <f t="shared" si="106"/>
        <v>0</v>
      </c>
      <c r="EU269" s="120">
        <f t="shared" si="106"/>
        <v>0</v>
      </c>
      <c r="EV269" s="120">
        <f t="shared" si="106"/>
        <v>0</v>
      </c>
      <c r="EW269" s="120">
        <f t="shared" si="106"/>
        <v>0</v>
      </c>
      <c r="EX269" s="120">
        <f t="shared" si="106"/>
        <v>0</v>
      </c>
      <c r="EY269" s="120">
        <f t="shared" si="106"/>
        <v>0</v>
      </c>
      <c r="EZ269" s="120">
        <f t="shared" si="106"/>
        <v>0</v>
      </c>
      <c r="FA269" s="120">
        <f t="shared" si="106"/>
        <v>0</v>
      </c>
      <c r="FB269" s="120">
        <f t="shared" si="106"/>
        <v>0</v>
      </c>
      <c r="FC269" s="120">
        <f t="shared" si="106"/>
        <v>0</v>
      </c>
      <c r="FD269" s="120">
        <f t="shared" si="106"/>
        <v>0</v>
      </c>
      <c r="FE269" s="120">
        <f t="shared" si="106"/>
        <v>0</v>
      </c>
      <c r="FF269" s="120">
        <f t="shared" si="106"/>
        <v>0</v>
      </c>
      <c r="FG269" s="120">
        <f t="shared" si="106"/>
        <v>0</v>
      </c>
      <c r="FH269" s="120">
        <f t="shared" si="106"/>
        <v>0</v>
      </c>
      <c r="FI269" s="120">
        <f t="shared" si="106"/>
        <v>0</v>
      </c>
      <c r="FJ269" s="120">
        <f t="shared" si="106"/>
        <v>0</v>
      </c>
      <c r="FK269" s="120">
        <f t="shared" si="106"/>
        <v>0</v>
      </c>
      <c r="FL269" s="120">
        <f t="shared" si="106"/>
        <v>0</v>
      </c>
      <c r="FM269" s="120">
        <f t="shared" si="106"/>
        <v>0</v>
      </c>
      <c r="FN269" s="120">
        <f t="shared" si="106"/>
        <v>0</v>
      </c>
      <c r="FO269" s="120">
        <f t="shared" si="106"/>
        <v>0</v>
      </c>
      <c r="FP269" s="120">
        <f t="shared" si="106"/>
        <v>0</v>
      </c>
      <c r="FQ269" s="120">
        <f t="shared" si="106"/>
        <v>0</v>
      </c>
      <c r="FR269" s="120">
        <f t="shared" si="106"/>
        <v>0</v>
      </c>
      <c r="FS269" s="120">
        <f t="shared" si="106"/>
        <v>0</v>
      </c>
      <c r="FT269" s="120">
        <f t="shared" si="106"/>
        <v>0</v>
      </c>
      <c r="FU269" s="120">
        <f t="shared" si="106"/>
        <v>0</v>
      </c>
      <c r="FV269" s="120">
        <f t="shared" si="106"/>
        <v>0</v>
      </c>
      <c r="FW269" s="120">
        <f t="shared" si="106"/>
        <v>0</v>
      </c>
      <c r="FX269" s="120">
        <f t="shared" si="106"/>
        <v>0</v>
      </c>
      <c r="FY269" s="120">
        <f t="shared" si="106"/>
        <v>0</v>
      </c>
      <c r="FZ269" s="120">
        <f t="shared" si="106"/>
        <v>0</v>
      </c>
      <c r="GA269" s="120">
        <f t="shared" si="106"/>
        <v>0</v>
      </c>
      <c r="GB269" s="120">
        <f t="shared" si="106"/>
        <v>0</v>
      </c>
      <c r="GC269" s="120">
        <f t="shared" si="106"/>
        <v>0</v>
      </c>
      <c r="GD269" s="120">
        <f t="shared" si="106"/>
        <v>0</v>
      </c>
      <c r="GE269" s="120">
        <f t="shared" si="106"/>
        <v>0</v>
      </c>
      <c r="GF269" s="120">
        <f t="shared" si="106"/>
        <v>0</v>
      </c>
      <c r="GG269" s="120">
        <f t="shared" si="106"/>
        <v>0</v>
      </c>
      <c r="GH269" s="120">
        <f t="shared" si="106"/>
        <v>0</v>
      </c>
      <c r="GI269" s="120">
        <f t="shared" si="106"/>
        <v>0</v>
      </c>
      <c r="GJ269" s="120">
        <f t="shared" si="106"/>
        <v>0</v>
      </c>
      <c r="GK269" s="120">
        <f t="shared" si="106"/>
        <v>0</v>
      </c>
      <c r="GL269" s="120">
        <f t="shared" si="106"/>
        <v>0</v>
      </c>
      <c r="GM269" s="120">
        <f t="shared" si="106"/>
        <v>0</v>
      </c>
      <c r="GN269" s="120">
        <f t="shared" si="106"/>
        <v>0</v>
      </c>
      <c r="GO269" s="120">
        <f t="shared" ref="GO269:IV269" si="107">SUM(GO270:GO271)</f>
        <v>0</v>
      </c>
      <c r="GP269" s="120">
        <f t="shared" si="107"/>
        <v>0</v>
      </c>
      <c r="GQ269" s="120">
        <f t="shared" si="107"/>
        <v>0</v>
      </c>
      <c r="GR269" s="120">
        <f t="shared" si="107"/>
        <v>0</v>
      </c>
      <c r="GS269" s="120">
        <f t="shared" si="107"/>
        <v>0</v>
      </c>
      <c r="GT269" s="120">
        <f t="shared" si="107"/>
        <v>0</v>
      </c>
      <c r="GU269" s="120">
        <f t="shared" si="107"/>
        <v>0</v>
      </c>
      <c r="GV269" s="120">
        <f t="shared" si="107"/>
        <v>0</v>
      </c>
      <c r="GW269" s="120">
        <f t="shared" si="107"/>
        <v>0</v>
      </c>
      <c r="GX269" s="120">
        <f t="shared" si="107"/>
        <v>0</v>
      </c>
      <c r="GY269" s="120">
        <f t="shared" si="107"/>
        <v>0</v>
      </c>
      <c r="GZ269" s="120">
        <f t="shared" si="107"/>
        <v>0</v>
      </c>
      <c r="HA269" s="120">
        <f t="shared" si="107"/>
        <v>0</v>
      </c>
      <c r="HB269" s="120">
        <f t="shared" si="107"/>
        <v>0</v>
      </c>
      <c r="HC269" s="120">
        <f t="shared" si="107"/>
        <v>0</v>
      </c>
      <c r="HD269" s="120">
        <f t="shared" si="107"/>
        <v>0</v>
      </c>
      <c r="HE269" s="120">
        <f t="shared" si="107"/>
        <v>0</v>
      </c>
      <c r="HF269" s="120">
        <f t="shared" si="107"/>
        <v>0</v>
      </c>
      <c r="HG269" s="120">
        <f t="shared" si="107"/>
        <v>0</v>
      </c>
      <c r="HH269" s="120">
        <f t="shared" si="107"/>
        <v>0</v>
      </c>
      <c r="HI269" s="120">
        <f t="shared" si="107"/>
        <v>0</v>
      </c>
      <c r="HJ269" s="120">
        <f t="shared" si="107"/>
        <v>0</v>
      </c>
      <c r="HK269" s="120">
        <f t="shared" si="107"/>
        <v>0</v>
      </c>
      <c r="HL269" s="120">
        <f t="shared" si="107"/>
        <v>0</v>
      </c>
      <c r="HM269" s="120">
        <f t="shared" si="107"/>
        <v>0</v>
      </c>
      <c r="HN269" s="120">
        <f t="shared" si="107"/>
        <v>0</v>
      </c>
      <c r="HO269" s="120">
        <f t="shared" si="107"/>
        <v>0</v>
      </c>
      <c r="HP269" s="120">
        <f t="shared" si="107"/>
        <v>0</v>
      </c>
      <c r="HQ269" s="120">
        <f t="shared" si="107"/>
        <v>0</v>
      </c>
      <c r="HR269" s="120">
        <f t="shared" si="107"/>
        <v>0</v>
      </c>
      <c r="HS269" s="120">
        <f t="shared" si="107"/>
        <v>0</v>
      </c>
      <c r="HT269" s="120">
        <f t="shared" si="107"/>
        <v>0</v>
      </c>
      <c r="HU269" s="120">
        <f t="shared" si="107"/>
        <v>0</v>
      </c>
      <c r="HV269" s="120">
        <f t="shared" si="107"/>
        <v>0</v>
      </c>
      <c r="HW269" s="120">
        <f t="shared" si="107"/>
        <v>0</v>
      </c>
      <c r="HX269" s="120">
        <f t="shared" si="107"/>
        <v>0</v>
      </c>
      <c r="HY269" s="120">
        <f t="shared" si="107"/>
        <v>0</v>
      </c>
      <c r="HZ269" s="120">
        <f t="shared" si="107"/>
        <v>0</v>
      </c>
      <c r="IA269" s="120">
        <f t="shared" si="107"/>
        <v>0</v>
      </c>
      <c r="IB269" s="120">
        <f t="shared" si="107"/>
        <v>0</v>
      </c>
      <c r="IC269" s="120">
        <f t="shared" si="107"/>
        <v>0</v>
      </c>
      <c r="ID269" s="120">
        <f t="shared" si="107"/>
        <v>0</v>
      </c>
      <c r="IE269" s="120">
        <f t="shared" si="107"/>
        <v>0</v>
      </c>
      <c r="IF269" s="120">
        <f t="shared" si="107"/>
        <v>0</v>
      </c>
      <c r="IG269" s="120">
        <f t="shared" si="107"/>
        <v>0</v>
      </c>
      <c r="IH269" s="120">
        <f t="shared" si="107"/>
        <v>0</v>
      </c>
      <c r="II269" s="120">
        <f t="shared" si="107"/>
        <v>0</v>
      </c>
      <c r="IJ269" s="120">
        <f t="shared" si="107"/>
        <v>0</v>
      </c>
      <c r="IK269" s="120">
        <f t="shared" si="107"/>
        <v>0</v>
      </c>
      <c r="IL269" s="120">
        <f t="shared" si="107"/>
        <v>0</v>
      </c>
      <c r="IM269" s="120">
        <f t="shared" si="107"/>
        <v>0</v>
      </c>
      <c r="IN269" s="120">
        <f t="shared" si="107"/>
        <v>0</v>
      </c>
      <c r="IO269" s="120">
        <f t="shared" si="107"/>
        <v>0</v>
      </c>
      <c r="IP269" s="120">
        <f t="shared" si="107"/>
        <v>0</v>
      </c>
      <c r="IQ269" s="120">
        <f t="shared" si="107"/>
        <v>0</v>
      </c>
      <c r="IR269" s="120">
        <f t="shared" si="107"/>
        <v>0</v>
      </c>
      <c r="IS269" s="120">
        <f t="shared" si="107"/>
        <v>0</v>
      </c>
      <c r="IT269" s="120">
        <f t="shared" si="107"/>
        <v>0</v>
      </c>
      <c r="IU269" s="120">
        <f t="shared" si="107"/>
        <v>0</v>
      </c>
      <c r="IV269" s="120">
        <f t="shared" si="107"/>
        <v>0</v>
      </c>
    </row>
    <row r="270" spans="1:256" s="87" customFormat="1" ht="25.5" customHeight="1">
      <c r="A270" s="176" t="s">
        <v>489</v>
      </c>
      <c r="B270" s="117" t="s">
        <v>266</v>
      </c>
      <c r="C270" s="95">
        <f t="shared" si="102"/>
        <v>77085.97</v>
      </c>
      <c r="D270" s="87">
        <v>6865.7684023055117</v>
      </c>
      <c r="E270" s="87">
        <v>6865.7684023055117</v>
      </c>
      <c r="F270" s="87">
        <v>5782.3843758415105</v>
      </c>
      <c r="G270" s="87">
        <v>6797.7739099556165</v>
      </c>
      <c r="H270" s="87">
        <v>6290.0859780912979</v>
      </c>
      <c r="I270" s="87">
        <v>6290.0859780912979</v>
      </c>
      <c r="J270" s="87">
        <v>6541.6894172149496</v>
      </c>
      <c r="K270" s="87">
        <v>6541.6894172149496</v>
      </c>
      <c r="L270" s="87">
        <v>6541.6894172149496</v>
      </c>
      <c r="M270" s="87">
        <v>6541.6894172149496</v>
      </c>
      <c r="N270" s="87">
        <v>6013.6726422747297</v>
      </c>
      <c r="O270" s="178">
        <v>6013.6726422747297</v>
      </c>
      <c r="P270" s="158"/>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c r="BV270" s="94"/>
      <c r="BW270" s="94"/>
      <c r="BX270" s="94"/>
      <c r="BY270" s="94"/>
      <c r="BZ270" s="94"/>
      <c r="CA270" s="94"/>
      <c r="CB270" s="94"/>
      <c r="CC270" s="94"/>
      <c r="CD270" s="94"/>
      <c r="CE270" s="94"/>
      <c r="CF270" s="94"/>
      <c r="CG270" s="94"/>
      <c r="CH270" s="94"/>
      <c r="CI270" s="94"/>
      <c r="CJ270" s="94"/>
      <c r="CK270" s="94"/>
      <c r="CL270" s="94"/>
      <c r="CM270" s="94"/>
      <c r="CN270" s="94"/>
      <c r="CO270" s="94"/>
      <c r="CP270" s="94"/>
      <c r="CQ270" s="94"/>
      <c r="CR270" s="94"/>
      <c r="CS270" s="94"/>
      <c r="CT270" s="94"/>
      <c r="CU270" s="94"/>
      <c r="CV270" s="94"/>
      <c r="CW270" s="94"/>
      <c r="CX270" s="94"/>
      <c r="CY270" s="94"/>
      <c r="CZ270" s="94"/>
      <c r="DA270" s="94"/>
      <c r="DB270" s="94"/>
      <c r="DC270" s="94"/>
      <c r="DD270" s="94"/>
      <c r="DE270" s="94"/>
      <c r="DF270" s="94"/>
      <c r="DG270" s="94"/>
      <c r="DH270" s="94"/>
      <c r="DI270" s="94"/>
      <c r="DJ270" s="94"/>
      <c r="DK270" s="94"/>
      <c r="DL270" s="94"/>
      <c r="DM270" s="94"/>
      <c r="DN270" s="94"/>
      <c r="DO270" s="94"/>
      <c r="DP270" s="94"/>
      <c r="DQ270" s="94"/>
      <c r="DR270" s="94"/>
      <c r="DS270" s="94"/>
      <c r="DT270" s="94"/>
      <c r="DU270" s="94"/>
      <c r="DV270" s="94"/>
      <c r="DW270" s="94"/>
      <c r="DX270" s="94"/>
      <c r="DY270" s="94"/>
      <c r="DZ270" s="94"/>
      <c r="EA270" s="94"/>
      <c r="EB270" s="94"/>
      <c r="EC270" s="94"/>
      <c r="ED270" s="94"/>
      <c r="EE270" s="94"/>
      <c r="EF270" s="94"/>
      <c r="EG270" s="94"/>
      <c r="EH270" s="94"/>
      <c r="EI270" s="94"/>
      <c r="EJ270" s="94"/>
      <c r="EK270" s="94"/>
      <c r="EL270" s="94"/>
      <c r="EM270" s="94"/>
      <c r="EN270" s="94"/>
      <c r="EO270" s="94"/>
      <c r="EP270" s="94"/>
      <c r="EQ270" s="94"/>
      <c r="ER270" s="94"/>
      <c r="ES270" s="94"/>
      <c r="ET270" s="94"/>
      <c r="EU270" s="94"/>
      <c r="EV270" s="94"/>
      <c r="EW270" s="94"/>
      <c r="EX270" s="94"/>
      <c r="EY270" s="94"/>
      <c r="EZ270" s="94"/>
      <c r="FA270" s="94"/>
      <c r="FB270" s="94"/>
      <c r="FC270" s="94"/>
      <c r="FD270" s="94"/>
      <c r="FE270" s="94"/>
      <c r="FF270" s="94"/>
      <c r="FG270" s="94"/>
      <c r="FH270" s="94"/>
      <c r="FI270" s="94"/>
      <c r="FJ270" s="94"/>
      <c r="FK270" s="94"/>
      <c r="FL270" s="94"/>
      <c r="FM270" s="94"/>
      <c r="FN270" s="94"/>
      <c r="FO270" s="94"/>
      <c r="FP270" s="94"/>
      <c r="FQ270" s="94"/>
      <c r="FR270" s="94"/>
      <c r="FS270" s="94"/>
      <c r="FT270" s="94"/>
      <c r="FU270" s="94"/>
      <c r="FV270" s="94"/>
      <c r="FW270" s="94"/>
      <c r="FX270" s="94"/>
      <c r="FY270" s="94"/>
      <c r="FZ270" s="94"/>
      <c r="GA270" s="94"/>
      <c r="GB270" s="94"/>
      <c r="GC270" s="94"/>
      <c r="GD270" s="94"/>
      <c r="GE270" s="94"/>
      <c r="GF270" s="94"/>
      <c r="GG270" s="94"/>
      <c r="GH270" s="94"/>
      <c r="GI270" s="94"/>
      <c r="GJ270" s="94"/>
      <c r="GK270" s="94"/>
      <c r="GL270" s="94"/>
      <c r="GM270" s="94"/>
      <c r="GN270" s="94"/>
      <c r="GO270" s="94"/>
      <c r="GP270" s="94"/>
      <c r="GQ270" s="94"/>
      <c r="GR270" s="94"/>
      <c r="GS270" s="94"/>
      <c r="GT270" s="94"/>
      <c r="GU270" s="94"/>
      <c r="GV270" s="94"/>
      <c r="GW270" s="94"/>
      <c r="GX270" s="94"/>
      <c r="GY270" s="94"/>
      <c r="GZ270" s="94"/>
      <c r="HA270" s="94"/>
      <c r="HB270" s="94"/>
      <c r="HC270" s="94"/>
      <c r="HD270" s="94"/>
      <c r="HE270" s="94"/>
      <c r="HF270" s="94"/>
      <c r="HG270" s="94"/>
      <c r="HH270" s="94"/>
      <c r="HI270" s="94"/>
      <c r="HJ270" s="94"/>
      <c r="HK270" s="94"/>
      <c r="HL270" s="94"/>
      <c r="HM270" s="94"/>
      <c r="HN270" s="94"/>
      <c r="HO270" s="94"/>
      <c r="HP270" s="94"/>
      <c r="HQ270" s="94"/>
      <c r="HR270" s="94"/>
      <c r="HS270" s="94"/>
      <c r="HT270" s="94"/>
      <c r="HU270" s="94"/>
      <c r="HV270" s="94"/>
      <c r="HW270" s="94"/>
      <c r="HX270" s="94"/>
      <c r="HY270" s="94"/>
      <c r="HZ270" s="94"/>
      <c r="IA270" s="94"/>
      <c r="IB270" s="94"/>
      <c r="IC270" s="94"/>
      <c r="ID270" s="94"/>
      <c r="IE270" s="94"/>
      <c r="IF270" s="94"/>
      <c r="IG270" s="94"/>
      <c r="IH270" s="94"/>
      <c r="II270" s="94"/>
      <c r="IJ270" s="94"/>
      <c r="IK270" s="94"/>
      <c r="IL270" s="94"/>
      <c r="IM270" s="94"/>
      <c r="IN270" s="94"/>
      <c r="IO270" s="94"/>
      <c r="IP270" s="94"/>
      <c r="IQ270" s="94"/>
      <c r="IR270" s="94"/>
      <c r="IS270" s="94"/>
      <c r="IT270" s="94"/>
      <c r="IU270" s="94"/>
      <c r="IV270" s="94"/>
    </row>
    <row r="271" spans="1:256" s="87" customFormat="1" ht="25.5" customHeight="1">
      <c r="A271" s="176" t="s">
        <v>490</v>
      </c>
      <c r="B271" s="117" t="s">
        <v>267</v>
      </c>
      <c r="C271" s="95">
        <f t="shared" si="102"/>
        <v>9001.630000000001</v>
      </c>
      <c r="D271" s="87">
        <v>801.74261053269947</v>
      </c>
      <c r="E271" s="87">
        <v>801.74261053269947</v>
      </c>
      <c r="F271" s="87">
        <v>675.23162346022514</v>
      </c>
      <c r="G271" s="87">
        <v>793.80262791106816</v>
      </c>
      <c r="H271" s="87">
        <v>734.51792385781698</v>
      </c>
      <c r="I271" s="87">
        <v>734.51792385781698</v>
      </c>
      <c r="J271" s="87">
        <v>763.89864081212966</v>
      </c>
      <c r="K271" s="87">
        <v>763.89864081212966</v>
      </c>
      <c r="L271" s="87">
        <v>763.89864081212966</v>
      </c>
      <c r="M271" s="87">
        <v>763.89864081212966</v>
      </c>
      <c r="N271" s="87">
        <v>702.24005829957741</v>
      </c>
      <c r="O271" s="178">
        <v>702.24005829957741</v>
      </c>
      <c r="P271" s="158"/>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row>
    <row r="272" spans="1:256" s="131" customFormat="1" ht="25.5" customHeight="1">
      <c r="A272" s="201">
        <v>9.5</v>
      </c>
      <c r="B272" s="108" t="s">
        <v>268</v>
      </c>
      <c r="C272" s="64">
        <f t="shared" si="102"/>
        <v>0</v>
      </c>
      <c r="D272" s="102">
        <v>0</v>
      </c>
      <c r="E272" s="102">
        <v>0</v>
      </c>
      <c r="F272" s="102">
        <v>0</v>
      </c>
      <c r="G272" s="102">
        <v>0</v>
      </c>
      <c r="H272" s="102">
        <v>0</v>
      </c>
      <c r="I272" s="102">
        <v>0</v>
      </c>
      <c r="J272" s="102">
        <v>0</v>
      </c>
      <c r="K272" s="102">
        <v>0</v>
      </c>
      <c r="L272" s="102">
        <v>0</v>
      </c>
      <c r="M272" s="102">
        <v>0</v>
      </c>
      <c r="N272" s="102">
        <v>0</v>
      </c>
      <c r="O272" s="185">
        <v>0</v>
      </c>
      <c r="P272" s="166"/>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c r="AU272" s="130"/>
      <c r="AV272" s="130"/>
      <c r="AW272" s="130"/>
      <c r="AX272" s="130"/>
      <c r="AY272" s="130"/>
      <c r="AZ272" s="130"/>
      <c r="BA272" s="130"/>
      <c r="BB272" s="130"/>
      <c r="BC272" s="130"/>
      <c r="BD272" s="130"/>
      <c r="BE272" s="130"/>
      <c r="BF272" s="130"/>
      <c r="BG272" s="130"/>
      <c r="BH272" s="130"/>
      <c r="BI272" s="130"/>
      <c r="BJ272" s="130"/>
      <c r="BK272" s="130"/>
      <c r="BL272" s="130"/>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c r="CS272" s="130"/>
      <c r="CT272" s="130"/>
      <c r="CU272" s="130"/>
      <c r="CV272" s="130"/>
      <c r="CW272" s="130"/>
      <c r="CX272" s="130"/>
      <c r="CY272" s="130"/>
      <c r="CZ272" s="130"/>
      <c r="DA272" s="130"/>
      <c r="DB272" s="130"/>
      <c r="DC272" s="130"/>
      <c r="DD272" s="130"/>
      <c r="DE272" s="130"/>
      <c r="DF272" s="130"/>
      <c r="DG272" s="130"/>
      <c r="DH272" s="130"/>
      <c r="DI272" s="130"/>
      <c r="DJ272" s="130"/>
      <c r="DK272" s="130"/>
      <c r="DL272" s="130"/>
      <c r="DM272" s="130"/>
      <c r="DN272" s="130"/>
      <c r="DO272" s="130"/>
      <c r="DP272" s="130"/>
      <c r="DQ272" s="130"/>
      <c r="DR272" s="130"/>
      <c r="DS272" s="130"/>
      <c r="DT272" s="130"/>
      <c r="DU272" s="130"/>
      <c r="DV272" s="130"/>
      <c r="DW272" s="130"/>
      <c r="DX272" s="130"/>
      <c r="DY272" s="130"/>
      <c r="DZ272" s="130"/>
      <c r="EA272" s="130"/>
      <c r="EB272" s="130"/>
      <c r="EC272" s="130"/>
      <c r="ED272" s="130"/>
      <c r="EE272" s="130"/>
      <c r="EF272" s="130"/>
      <c r="EG272" s="130"/>
      <c r="EH272" s="130"/>
      <c r="EI272" s="130"/>
      <c r="EJ272" s="130"/>
      <c r="EK272" s="130"/>
      <c r="EL272" s="130"/>
      <c r="EM272" s="130"/>
      <c r="EN272" s="130"/>
      <c r="EO272" s="130"/>
      <c r="EP272" s="130"/>
      <c r="EQ272" s="130"/>
      <c r="ER272" s="130"/>
      <c r="ES272" s="130"/>
      <c r="ET272" s="130"/>
      <c r="EU272" s="130"/>
      <c r="EV272" s="130"/>
      <c r="EW272" s="130"/>
      <c r="EX272" s="130"/>
      <c r="EY272" s="130"/>
      <c r="EZ272" s="130"/>
      <c r="FA272" s="130"/>
      <c r="FB272" s="130"/>
      <c r="FC272" s="130"/>
      <c r="FD272" s="130"/>
      <c r="FE272" s="130"/>
      <c r="FF272" s="130"/>
      <c r="FG272" s="130"/>
      <c r="FH272" s="130"/>
      <c r="FI272" s="130"/>
      <c r="FJ272" s="130"/>
      <c r="FK272" s="130"/>
      <c r="FL272" s="130"/>
      <c r="FM272" s="130"/>
      <c r="FN272" s="130"/>
      <c r="FO272" s="130"/>
      <c r="FP272" s="130"/>
      <c r="FQ272" s="130"/>
      <c r="FR272" s="130"/>
      <c r="FS272" s="130"/>
      <c r="FT272" s="130"/>
      <c r="FU272" s="130"/>
      <c r="FV272" s="130"/>
      <c r="FW272" s="130"/>
      <c r="FX272" s="130"/>
      <c r="FY272" s="130"/>
      <c r="FZ272" s="130"/>
      <c r="GA272" s="130"/>
      <c r="GB272" s="130"/>
      <c r="GC272" s="130"/>
      <c r="GD272" s="130"/>
      <c r="GE272" s="130"/>
      <c r="GF272" s="130"/>
      <c r="GG272" s="130"/>
      <c r="GH272" s="130"/>
      <c r="GI272" s="130"/>
      <c r="GJ272" s="130"/>
      <c r="GK272" s="130"/>
      <c r="GL272" s="130"/>
      <c r="GM272" s="130"/>
      <c r="GN272" s="130"/>
      <c r="GO272" s="130"/>
      <c r="GP272" s="130"/>
      <c r="GQ272" s="130"/>
      <c r="GR272" s="130"/>
      <c r="GS272" s="130"/>
      <c r="GT272" s="130"/>
      <c r="GU272" s="130"/>
      <c r="GV272" s="130"/>
      <c r="GW272" s="130"/>
      <c r="GX272" s="130"/>
      <c r="GY272" s="130"/>
      <c r="GZ272" s="130"/>
      <c r="HA272" s="130"/>
      <c r="HB272" s="130"/>
      <c r="HC272" s="130"/>
      <c r="HD272" s="130"/>
      <c r="HE272" s="130"/>
      <c r="HF272" s="130"/>
      <c r="HG272" s="130"/>
      <c r="HH272" s="130"/>
      <c r="HI272" s="130"/>
      <c r="HJ272" s="130"/>
      <c r="HK272" s="130"/>
      <c r="HL272" s="130"/>
      <c r="HM272" s="130"/>
      <c r="HN272" s="130"/>
      <c r="HO272" s="130"/>
      <c r="HP272" s="130"/>
      <c r="HQ272" s="130"/>
      <c r="HR272" s="130"/>
      <c r="HS272" s="130"/>
      <c r="HT272" s="130"/>
      <c r="HU272" s="130"/>
      <c r="HV272" s="130"/>
      <c r="HW272" s="130"/>
      <c r="HX272" s="130"/>
      <c r="HY272" s="130"/>
      <c r="HZ272" s="130"/>
      <c r="IA272" s="130"/>
      <c r="IB272" s="130"/>
      <c r="IC272" s="130"/>
      <c r="ID272" s="130"/>
      <c r="IE272" s="130"/>
      <c r="IF272" s="130"/>
      <c r="IG272" s="130"/>
      <c r="IH272" s="130"/>
      <c r="II272" s="130"/>
      <c r="IJ272" s="130"/>
      <c r="IK272" s="130"/>
      <c r="IL272" s="130"/>
      <c r="IM272" s="130"/>
      <c r="IN272" s="130"/>
      <c r="IO272" s="130"/>
      <c r="IP272" s="130"/>
      <c r="IQ272" s="130"/>
      <c r="IR272" s="130"/>
      <c r="IS272" s="130"/>
      <c r="IT272" s="130"/>
      <c r="IU272" s="130"/>
      <c r="IV272" s="130"/>
    </row>
    <row r="273" spans="1:256" s="131" customFormat="1" ht="38.25" customHeight="1">
      <c r="A273" s="201">
        <v>9.6</v>
      </c>
      <c r="B273" s="108" t="s">
        <v>269</v>
      </c>
      <c r="C273" s="64">
        <f t="shared" si="102"/>
        <v>0</v>
      </c>
      <c r="D273" s="69">
        <f t="shared" ref="D273:O273" si="108">D274</f>
        <v>0</v>
      </c>
      <c r="E273" s="69">
        <f t="shared" si="108"/>
        <v>0</v>
      </c>
      <c r="F273" s="69">
        <f t="shared" si="108"/>
        <v>0</v>
      </c>
      <c r="G273" s="69">
        <f t="shared" si="108"/>
        <v>0</v>
      </c>
      <c r="H273" s="69">
        <f t="shared" si="108"/>
        <v>0</v>
      </c>
      <c r="I273" s="69">
        <f t="shared" si="108"/>
        <v>0</v>
      </c>
      <c r="J273" s="69">
        <f t="shared" si="108"/>
        <v>0</v>
      </c>
      <c r="K273" s="69">
        <f t="shared" si="108"/>
        <v>0</v>
      </c>
      <c r="L273" s="69">
        <f t="shared" si="108"/>
        <v>0</v>
      </c>
      <c r="M273" s="69">
        <f t="shared" si="108"/>
        <v>0</v>
      </c>
      <c r="N273" s="69">
        <f t="shared" si="108"/>
        <v>0</v>
      </c>
      <c r="O273" s="183">
        <f t="shared" si="108"/>
        <v>0</v>
      </c>
      <c r="P273" s="166"/>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0"/>
      <c r="AL273" s="130"/>
      <c r="AM273" s="130"/>
      <c r="AN273" s="130"/>
      <c r="AO273" s="130"/>
      <c r="AP273" s="130"/>
      <c r="AQ273" s="130"/>
      <c r="AR273" s="130"/>
      <c r="AS273" s="130"/>
      <c r="AT273" s="130"/>
      <c r="AU273" s="130"/>
      <c r="AV273" s="130"/>
      <c r="AW273" s="130"/>
      <c r="AX273" s="130"/>
      <c r="AY273" s="130"/>
      <c r="AZ273" s="130"/>
      <c r="BA273" s="130"/>
      <c r="BB273" s="130"/>
      <c r="BC273" s="130"/>
      <c r="BD273" s="130"/>
      <c r="BE273" s="130"/>
      <c r="BF273" s="130"/>
      <c r="BG273" s="130"/>
      <c r="BH273" s="130"/>
      <c r="BI273" s="130"/>
      <c r="BJ273" s="130"/>
      <c r="BK273" s="130"/>
      <c r="BL273" s="130"/>
      <c r="BM273" s="130"/>
      <c r="BN273" s="130"/>
      <c r="BO273" s="130"/>
      <c r="BP273" s="130"/>
      <c r="BQ273" s="130"/>
      <c r="BR273" s="130"/>
      <c r="BS273" s="130"/>
      <c r="BT273" s="130"/>
      <c r="BU273" s="130"/>
      <c r="BV273" s="130"/>
      <c r="BW273" s="130"/>
      <c r="BX273" s="130"/>
      <c r="BY273" s="130"/>
      <c r="BZ273" s="130"/>
      <c r="CA273" s="130"/>
      <c r="CB273" s="130"/>
      <c r="CC273" s="130"/>
      <c r="CD273" s="130"/>
      <c r="CE273" s="130"/>
      <c r="CF273" s="130"/>
      <c r="CG273" s="130"/>
      <c r="CH273" s="130"/>
      <c r="CI273" s="130"/>
      <c r="CJ273" s="130"/>
      <c r="CK273" s="130"/>
      <c r="CL273" s="130"/>
      <c r="CM273" s="130"/>
      <c r="CN273" s="130"/>
      <c r="CO273" s="130"/>
      <c r="CP273" s="130"/>
      <c r="CQ273" s="130"/>
      <c r="CR273" s="130"/>
      <c r="CS273" s="130"/>
      <c r="CT273" s="130"/>
      <c r="CU273" s="130"/>
      <c r="CV273" s="130"/>
      <c r="CW273" s="130"/>
      <c r="CX273" s="130"/>
      <c r="CY273" s="130"/>
      <c r="CZ273" s="130"/>
      <c r="DA273" s="130"/>
      <c r="DB273" s="130"/>
      <c r="DC273" s="130"/>
      <c r="DD273" s="130"/>
      <c r="DE273" s="130"/>
      <c r="DF273" s="130"/>
      <c r="DG273" s="130"/>
      <c r="DH273" s="130"/>
      <c r="DI273" s="130"/>
      <c r="DJ273" s="130"/>
      <c r="DK273" s="130"/>
      <c r="DL273" s="130"/>
      <c r="DM273" s="130"/>
      <c r="DN273" s="130"/>
      <c r="DO273" s="130"/>
      <c r="DP273" s="130"/>
      <c r="DQ273" s="130"/>
      <c r="DR273" s="130"/>
      <c r="DS273" s="130"/>
      <c r="DT273" s="130"/>
      <c r="DU273" s="130"/>
      <c r="DV273" s="130"/>
      <c r="DW273" s="130"/>
      <c r="DX273" s="130"/>
      <c r="DY273" s="130"/>
      <c r="DZ273" s="130"/>
      <c r="EA273" s="130"/>
      <c r="EB273" s="130"/>
      <c r="EC273" s="130"/>
      <c r="ED273" s="130"/>
      <c r="EE273" s="130"/>
      <c r="EF273" s="130"/>
      <c r="EG273" s="130"/>
      <c r="EH273" s="130"/>
      <c r="EI273" s="130"/>
      <c r="EJ273" s="130"/>
      <c r="EK273" s="130"/>
      <c r="EL273" s="130"/>
      <c r="EM273" s="130"/>
      <c r="EN273" s="130"/>
      <c r="EO273" s="130"/>
      <c r="EP273" s="130"/>
      <c r="EQ273" s="130"/>
      <c r="ER273" s="130"/>
      <c r="ES273" s="130"/>
      <c r="ET273" s="130"/>
      <c r="EU273" s="130"/>
      <c r="EV273" s="130"/>
      <c r="EW273" s="130"/>
      <c r="EX273" s="130"/>
      <c r="EY273" s="130"/>
      <c r="EZ273" s="130"/>
      <c r="FA273" s="130"/>
      <c r="FB273" s="130"/>
      <c r="FC273" s="130"/>
      <c r="FD273" s="130"/>
      <c r="FE273" s="130"/>
      <c r="FF273" s="130"/>
      <c r="FG273" s="130"/>
      <c r="FH273" s="130"/>
      <c r="FI273" s="130"/>
      <c r="FJ273" s="130"/>
      <c r="FK273" s="130"/>
      <c r="FL273" s="130"/>
      <c r="FM273" s="130"/>
      <c r="FN273" s="130"/>
      <c r="FO273" s="130"/>
      <c r="FP273" s="130"/>
      <c r="FQ273" s="130"/>
      <c r="FR273" s="130"/>
      <c r="FS273" s="130"/>
      <c r="FT273" s="130"/>
      <c r="FU273" s="130"/>
      <c r="FV273" s="130"/>
      <c r="FW273" s="130"/>
      <c r="FX273" s="130"/>
      <c r="FY273" s="130"/>
      <c r="FZ273" s="130"/>
      <c r="GA273" s="130"/>
      <c r="GB273" s="130"/>
      <c r="GC273" s="130"/>
      <c r="GD273" s="130"/>
      <c r="GE273" s="130"/>
      <c r="GF273" s="130"/>
      <c r="GG273" s="130"/>
      <c r="GH273" s="130"/>
      <c r="GI273" s="130"/>
      <c r="GJ273" s="130"/>
      <c r="GK273" s="130"/>
      <c r="GL273" s="130"/>
      <c r="GM273" s="130"/>
      <c r="GN273" s="130"/>
      <c r="GO273" s="130"/>
      <c r="GP273" s="130"/>
      <c r="GQ273" s="130"/>
      <c r="GR273" s="130"/>
      <c r="GS273" s="130"/>
      <c r="GT273" s="130"/>
      <c r="GU273" s="130"/>
      <c r="GV273" s="130"/>
      <c r="GW273" s="130"/>
      <c r="GX273" s="130"/>
      <c r="GY273" s="130"/>
      <c r="GZ273" s="130"/>
      <c r="HA273" s="130"/>
      <c r="HB273" s="130"/>
      <c r="HC273" s="130"/>
      <c r="HD273" s="130"/>
      <c r="HE273" s="130"/>
      <c r="HF273" s="130"/>
      <c r="HG273" s="130"/>
      <c r="HH273" s="130"/>
      <c r="HI273" s="130"/>
      <c r="HJ273" s="130"/>
      <c r="HK273" s="130"/>
      <c r="HL273" s="130"/>
      <c r="HM273" s="130"/>
      <c r="HN273" s="130"/>
      <c r="HO273" s="130"/>
      <c r="HP273" s="130"/>
      <c r="HQ273" s="130"/>
      <c r="HR273" s="130"/>
      <c r="HS273" s="130"/>
      <c r="HT273" s="130"/>
      <c r="HU273" s="130"/>
      <c r="HV273" s="130"/>
      <c r="HW273" s="130"/>
      <c r="HX273" s="130"/>
      <c r="HY273" s="130"/>
      <c r="HZ273" s="130"/>
      <c r="IA273" s="130"/>
      <c r="IB273" s="130"/>
      <c r="IC273" s="130"/>
      <c r="ID273" s="130"/>
      <c r="IE273" s="130"/>
      <c r="IF273" s="130"/>
      <c r="IG273" s="130"/>
      <c r="IH273" s="130"/>
      <c r="II273" s="130"/>
      <c r="IJ273" s="130"/>
      <c r="IK273" s="130"/>
      <c r="IL273" s="130"/>
      <c r="IM273" s="130"/>
      <c r="IN273" s="130"/>
      <c r="IO273" s="130"/>
      <c r="IP273" s="130"/>
      <c r="IQ273" s="130"/>
      <c r="IR273" s="130"/>
      <c r="IS273" s="130"/>
      <c r="IT273" s="130"/>
      <c r="IU273" s="130"/>
      <c r="IV273" s="130"/>
    </row>
    <row r="274" spans="1:256" s="131" customFormat="1" ht="25.5" customHeight="1">
      <c r="A274" s="202" t="s">
        <v>491</v>
      </c>
      <c r="B274" s="133" t="s">
        <v>270</v>
      </c>
      <c r="C274" s="135">
        <f t="shared" si="102"/>
        <v>0</v>
      </c>
      <c r="D274" s="136">
        <f>SUM(D275:D277)</f>
        <v>0</v>
      </c>
      <c r="E274" s="136">
        <f t="shared" ref="E274:O274" si="109">SUM(E275:E277)</f>
        <v>0</v>
      </c>
      <c r="F274" s="136">
        <f t="shared" si="109"/>
        <v>0</v>
      </c>
      <c r="G274" s="136">
        <f t="shared" si="109"/>
        <v>0</v>
      </c>
      <c r="H274" s="136">
        <f t="shared" si="109"/>
        <v>0</v>
      </c>
      <c r="I274" s="136">
        <f t="shared" si="109"/>
        <v>0</v>
      </c>
      <c r="J274" s="136">
        <f t="shared" si="109"/>
        <v>0</v>
      </c>
      <c r="K274" s="136">
        <f t="shared" si="109"/>
        <v>0</v>
      </c>
      <c r="L274" s="136">
        <f t="shared" si="109"/>
        <v>0</v>
      </c>
      <c r="M274" s="136">
        <f t="shared" si="109"/>
        <v>0</v>
      </c>
      <c r="N274" s="136">
        <f t="shared" si="109"/>
        <v>0</v>
      </c>
      <c r="O274" s="196">
        <f t="shared" si="109"/>
        <v>0</v>
      </c>
      <c r="P274" s="166"/>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c r="AU274" s="130"/>
      <c r="AV274" s="130"/>
      <c r="AW274" s="130"/>
      <c r="AX274" s="130"/>
      <c r="AY274" s="130"/>
      <c r="AZ274" s="130"/>
      <c r="BA274" s="130"/>
      <c r="BB274" s="130"/>
      <c r="BC274" s="130"/>
      <c r="BD274" s="130"/>
      <c r="BE274" s="130"/>
      <c r="BF274" s="130"/>
      <c r="BG274" s="130"/>
      <c r="BH274" s="130"/>
      <c r="BI274" s="130"/>
      <c r="BJ274" s="130"/>
      <c r="BK274" s="130"/>
      <c r="BL274" s="130"/>
      <c r="BM274" s="130"/>
      <c r="BN274" s="130"/>
      <c r="BO274" s="130"/>
      <c r="BP274" s="130"/>
      <c r="BQ274" s="130"/>
      <c r="BR274" s="130"/>
      <c r="BS274" s="130"/>
      <c r="BT274" s="130"/>
      <c r="BU274" s="130"/>
      <c r="BV274" s="130"/>
      <c r="BW274" s="130"/>
      <c r="BX274" s="130"/>
      <c r="BY274" s="130"/>
      <c r="BZ274" s="130"/>
      <c r="CA274" s="130"/>
      <c r="CB274" s="130"/>
      <c r="CC274" s="130"/>
      <c r="CD274" s="130"/>
      <c r="CE274" s="130"/>
      <c r="CF274" s="130"/>
      <c r="CG274" s="130"/>
      <c r="CH274" s="130"/>
      <c r="CI274" s="130"/>
      <c r="CJ274" s="130"/>
      <c r="CK274" s="130"/>
      <c r="CL274" s="130"/>
      <c r="CM274" s="130"/>
      <c r="CN274" s="130"/>
      <c r="CO274" s="130"/>
      <c r="CP274" s="130"/>
      <c r="CQ274" s="130"/>
      <c r="CR274" s="130"/>
      <c r="CS274" s="130"/>
      <c r="CT274" s="130"/>
      <c r="CU274" s="130"/>
      <c r="CV274" s="130"/>
      <c r="CW274" s="130"/>
      <c r="CX274" s="130"/>
      <c r="CY274" s="130"/>
      <c r="CZ274" s="130"/>
      <c r="DA274" s="130"/>
      <c r="DB274" s="130"/>
      <c r="DC274" s="130"/>
      <c r="DD274" s="130"/>
      <c r="DE274" s="130"/>
      <c r="DF274" s="130"/>
      <c r="DG274" s="130"/>
      <c r="DH274" s="130"/>
      <c r="DI274" s="130"/>
      <c r="DJ274" s="130"/>
      <c r="DK274" s="130"/>
      <c r="DL274" s="130"/>
      <c r="DM274" s="130"/>
      <c r="DN274" s="130"/>
      <c r="DO274" s="130"/>
      <c r="DP274" s="130"/>
      <c r="DQ274" s="130"/>
      <c r="DR274" s="130"/>
      <c r="DS274" s="130"/>
      <c r="DT274" s="130"/>
      <c r="DU274" s="130"/>
      <c r="DV274" s="130"/>
      <c r="DW274" s="130"/>
      <c r="DX274" s="130"/>
      <c r="DY274" s="130"/>
      <c r="DZ274" s="130"/>
      <c r="EA274" s="130"/>
      <c r="EB274" s="130"/>
      <c r="EC274" s="130"/>
      <c r="ED274" s="130"/>
      <c r="EE274" s="130"/>
      <c r="EF274" s="130"/>
      <c r="EG274" s="130"/>
      <c r="EH274" s="130"/>
      <c r="EI274" s="130"/>
      <c r="EJ274" s="130"/>
      <c r="EK274" s="130"/>
      <c r="EL274" s="130"/>
      <c r="EM274" s="130"/>
      <c r="EN274" s="130"/>
      <c r="EO274" s="130"/>
      <c r="EP274" s="130"/>
      <c r="EQ274" s="130"/>
      <c r="ER274" s="130"/>
      <c r="ES274" s="130"/>
      <c r="ET274" s="130"/>
      <c r="EU274" s="130"/>
      <c r="EV274" s="130"/>
      <c r="EW274" s="130"/>
      <c r="EX274" s="130"/>
      <c r="EY274" s="130"/>
      <c r="EZ274" s="130"/>
      <c r="FA274" s="130"/>
      <c r="FB274" s="130"/>
      <c r="FC274" s="130"/>
      <c r="FD274" s="130"/>
      <c r="FE274" s="130"/>
      <c r="FF274" s="130"/>
      <c r="FG274" s="130"/>
      <c r="FH274" s="130"/>
      <c r="FI274" s="130"/>
      <c r="FJ274" s="130"/>
      <c r="FK274" s="130"/>
      <c r="FL274" s="130"/>
      <c r="FM274" s="130"/>
      <c r="FN274" s="130"/>
      <c r="FO274" s="130"/>
      <c r="FP274" s="130"/>
      <c r="FQ274" s="130"/>
      <c r="FR274" s="130"/>
      <c r="FS274" s="130"/>
      <c r="FT274" s="130"/>
      <c r="FU274" s="130"/>
      <c r="FV274" s="130"/>
      <c r="FW274" s="130"/>
      <c r="FX274" s="130"/>
      <c r="FY274" s="130"/>
      <c r="FZ274" s="130"/>
      <c r="GA274" s="130"/>
      <c r="GB274" s="130"/>
      <c r="GC274" s="130"/>
      <c r="GD274" s="130"/>
      <c r="GE274" s="130"/>
      <c r="GF274" s="130"/>
      <c r="GG274" s="130"/>
      <c r="GH274" s="130"/>
      <c r="GI274" s="130"/>
      <c r="GJ274" s="130"/>
      <c r="GK274" s="130"/>
      <c r="GL274" s="130"/>
      <c r="GM274" s="130"/>
      <c r="GN274" s="130"/>
      <c r="GO274" s="130"/>
      <c r="GP274" s="130"/>
      <c r="GQ274" s="130"/>
      <c r="GR274" s="130"/>
      <c r="GS274" s="130"/>
      <c r="GT274" s="130"/>
      <c r="GU274" s="130"/>
      <c r="GV274" s="130"/>
      <c r="GW274" s="130"/>
      <c r="GX274" s="130"/>
      <c r="GY274" s="130"/>
      <c r="GZ274" s="130"/>
      <c r="HA274" s="130"/>
      <c r="HB274" s="130"/>
      <c r="HC274" s="130"/>
      <c r="HD274" s="130"/>
      <c r="HE274" s="130"/>
      <c r="HF274" s="130"/>
      <c r="HG274" s="130"/>
      <c r="HH274" s="130"/>
      <c r="HI274" s="130"/>
      <c r="HJ274" s="130"/>
      <c r="HK274" s="130"/>
      <c r="HL274" s="130"/>
      <c r="HM274" s="130"/>
      <c r="HN274" s="130"/>
      <c r="HO274" s="130"/>
      <c r="HP274" s="130"/>
      <c r="HQ274" s="130"/>
      <c r="HR274" s="130"/>
      <c r="HS274" s="130"/>
      <c r="HT274" s="130"/>
      <c r="HU274" s="130"/>
      <c r="HV274" s="130"/>
      <c r="HW274" s="130"/>
      <c r="HX274" s="130"/>
      <c r="HY274" s="130"/>
      <c r="HZ274" s="130"/>
      <c r="IA274" s="130"/>
      <c r="IB274" s="130"/>
      <c r="IC274" s="130"/>
      <c r="ID274" s="130"/>
      <c r="IE274" s="130"/>
      <c r="IF274" s="130"/>
      <c r="IG274" s="130"/>
      <c r="IH274" s="130"/>
      <c r="II274" s="130"/>
      <c r="IJ274" s="130"/>
      <c r="IK274" s="130"/>
      <c r="IL274" s="130"/>
      <c r="IM274" s="130"/>
      <c r="IN274" s="130"/>
      <c r="IO274" s="130"/>
      <c r="IP274" s="130"/>
      <c r="IQ274" s="130"/>
      <c r="IR274" s="130"/>
      <c r="IS274" s="130"/>
      <c r="IT274" s="130"/>
      <c r="IU274" s="130"/>
      <c r="IV274" s="130"/>
    </row>
    <row r="275" spans="1:256" s="139" customFormat="1" ht="25.5" customHeight="1">
      <c r="A275" s="176" t="s">
        <v>492</v>
      </c>
      <c r="B275" s="117" t="s">
        <v>271</v>
      </c>
      <c r="C275" s="95">
        <f t="shared" si="102"/>
        <v>0</v>
      </c>
      <c r="D275" s="137">
        <v>0</v>
      </c>
      <c r="E275" s="137">
        <v>0</v>
      </c>
      <c r="F275" s="137">
        <v>0</v>
      </c>
      <c r="G275" s="137">
        <v>0</v>
      </c>
      <c r="H275" s="137">
        <v>0</v>
      </c>
      <c r="I275" s="137">
        <v>0</v>
      </c>
      <c r="J275" s="137">
        <v>0</v>
      </c>
      <c r="K275" s="137">
        <v>0</v>
      </c>
      <c r="L275" s="137">
        <v>0</v>
      </c>
      <c r="M275" s="137">
        <v>0</v>
      </c>
      <c r="N275" s="137">
        <v>0</v>
      </c>
      <c r="O275" s="197">
        <v>0</v>
      </c>
      <c r="P275" s="167"/>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c r="AW275" s="138"/>
      <c r="AX275" s="138"/>
      <c r="AY275" s="138"/>
      <c r="AZ275" s="138"/>
      <c r="BA275" s="138"/>
      <c r="BB275" s="138"/>
      <c r="BC275" s="138"/>
      <c r="BD275" s="138"/>
      <c r="BE275" s="138"/>
      <c r="BF275" s="138"/>
      <c r="BG275" s="138"/>
      <c r="BH275" s="138"/>
      <c r="BI275" s="138"/>
      <c r="BJ275" s="138"/>
      <c r="BK275" s="138"/>
      <c r="BL275" s="138"/>
      <c r="BM275" s="138"/>
      <c r="BN275" s="138"/>
      <c r="BO275" s="138"/>
      <c r="BP275" s="138"/>
      <c r="BQ275" s="138"/>
      <c r="BR275" s="138"/>
      <c r="BS275" s="138"/>
      <c r="BT275" s="138"/>
      <c r="BU275" s="138"/>
      <c r="BV275" s="138"/>
      <c r="BW275" s="138"/>
      <c r="BX275" s="138"/>
      <c r="BY275" s="138"/>
      <c r="BZ275" s="138"/>
      <c r="CA275" s="138"/>
      <c r="CB275" s="138"/>
      <c r="CC275" s="138"/>
      <c r="CD275" s="138"/>
      <c r="CE275" s="138"/>
      <c r="CF275" s="138"/>
      <c r="CG275" s="138"/>
      <c r="CH275" s="138"/>
      <c r="CI275" s="138"/>
      <c r="CJ275" s="138"/>
      <c r="CK275" s="138"/>
      <c r="CL275" s="138"/>
      <c r="CM275" s="138"/>
      <c r="CN275" s="138"/>
      <c r="CO275" s="138"/>
      <c r="CP275" s="138"/>
      <c r="CQ275" s="138"/>
      <c r="CR275" s="138"/>
      <c r="CS275" s="138"/>
      <c r="CT275" s="138"/>
      <c r="CU275" s="138"/>
      <c r="CV275" s="138"/>
      <c r="CW275" s="138"/>
      <c r="CX275" s="138"/>
      <c r="CY275" s="138"/>
      <c r="CZ275" s="138"/>
      <c r="DA275" s="138"/>
      <c r="DB275" s="138"/>
      <c r="DC275" s="138"/>
      <c r="DD275" s="138"/>
      <c r="DE275" s="138"/>
      <c r="DF275" s="138"/>
      <c r="DG275" s="138"/>
      <c r="DH275" s="138"/>
      <c r="DI275" s="138"/>
      <c r="DJ275" s="138"/>
      <c r="DK275" s="138"/>
      <c r="DL275" s="138"/>
      <c r="DM275" s="138"/>
      <c r="DN275" s="138"/>
      <c r="DO275" s="138"/>
      <c r="DP275" s="138"/>
      <c r="DQ275" s="138"/>
      <c r="DR275" s="138"/>
      <c r="DS275" s="138"/>
      <c r="DT275" s="138"/>
      <c r="DU275" s="138"/>
      <c r="DV275" s="138"/>
      <c r="DW275" s="138"/>
      <c r="DX275" s="138"/>
      <c r="DY275" s="138"/>
      <c r="DZ275" s="138"/>
      <c r="EA275" s="138"/>
      <c r="EB275" s="138"/>
      <c r="EC275" s="138"/>
      <c r="ED275" s="138"/>
      <c r="EE275" s="138"/>
      <c r="EF275" s="138"/>
      <c r="EG275" s="138"/>
      <c r="EH275" s="138"/>
      <c r="EI275" s="138"/>
      <c r="EJ275" s="138"/>
      <c r="EK275" s="138"/>
      <c r="EL275" s="138"/>
      <c r="EM275" s="138"/>
      <c r="EN275" s="138"/>
      <c r="EO275" s="138"/>
      <c r="EP275" s="138"/>
      <c r="EQ275" s="138"/>
      <c r="ER275" s="138"/>
      <c r="ES275" s="138"/>
      <c r="ET275" s="138"/>
      <c r="EU275" s="138"/>
      <c r="EV275" s="138"/>
      <c r="EW275" s="138"/>
      <c r="EX275" s="138"/>
      <c r="EY275" s="138"/>
      <c r="EZ275" s="138"/>
      <c r="FA275" s="138"/>
      <c r="FB275" s="138"/>
      <c r="FC275" s="138"/>
      <c r="FD275" s="138"/>
      <c r="FE275" s="138"/>
      <c r="FF275" s="138"/>
      <c r="FG275" s="138"/>
      <c r="FH275" s="138"/>
      <c r="FI275" s="138"/>
      <c r="FJ275" s="138"/>
      <c r="FK275" s="138"/>
      <c r="FL275" s="138"/>
      <c r="FM275" s="138"/>
      <c r="FN275" s="138"/>
      <c r="FO275" s="138"/>
      <c r="FP275" s="138"/>
      <c r="FQ275" s="138"/>
      <c r="FR275" s="138"/>
      <c r="FS275" s="138"/>
      <c r="FT275" s="138"/>
      <c r="FU275" s="138"/>
      <c r="FV275" s="138"/>
      <c r="FW275" s="138"/>
      <c r="FX275" s="138"/>
      <c r="FY275" s="138"/>
      <c r="FZ275" s="138"/>
      <c r="GA275" s="138"/>
      <c r="GB275" s="138"/>
      <c r="GC275" s="138"/>
      <c r="GD275" s="138"/>
      <c r="GE275" s="138"/>
      <c r="GF275" s="138"/>
      <c r="GG275" s="138"/>
      <c r="GH275" s="138"/>
      <c r="GI275" s="138"/>
      <c r="GJ275" s="138"/>
      <c r="GK275" s="138"/>
      <c r="GL275" s="138"/>
      <c r="GM275" s="138"/>
      <c r="GN275" s="138"/>
      <c r="GO275" s="138"/>
      <c r="GP275" s="138"/>
      <c r="GQ275" s="138"/>
      <c r="GR275" s="138"/>
      <c r="GS275" s="138"/>
      <c r="GT275" s="138"/>
      <c r="GU275" s="138"/>
      <c r="GV275" s="138"/>
      <c r="GW275" s="138"/>
      <c r="GX275" s="138"/>
      <c r="GY275" s="138"/>
      <c r="GZ275" s="138"/>
      <c r="HA275" s="138"/>
      <c r="HB275" s="138"/>
      <c r="HC275" s="138"/>
      <c r="HD275" s="138"/>
      <c r="HE275" s="138"/>
      <c r="HF275" s="138"/>
      <c r="HG275" s="138"/>
      <c r="HH275" s="138"/>
      <c r="HI275" s="138"/>
      <c r="HJ275" s="138"/>
      <c r="HK275" s="138"/>
      <c r="HL275" s="138"/>
      <c r="HM275" s="138"/>
      <c r="HN275" s="138"/>
      <c r="HO275" s="138"/>
      <c r="HP275" s="138"/>
      <c r="HQ275" s="138"/>
      <c r="HR275" s="138"/>
      <c r="HS275" s="138"/>
      <c r="HT275" s="138"/>
      <c r="HU275" s="138"/>
      <c r="HV275" s="138"/>
      <c r="HW275" s="138"/>
      <c r="HX275" s="138"/>
      <c r="HY275" s="138"/>
      <c r="HZ275" s="138"/>
      <c r="IA275" s="138"/>
      <c r="IB275" s="138"/>
      <c r="IC275" s="138"/>
      <c r="ID275" s="138"/>
      <c r="IE275" s="138"/>
      <c r="IF275" s="138"/>
      <c r="IG275" s="138"/>
      <c r="IH275" s="138"/>
      <c r="II275" s="138"/>
      <c r="IJ275" s="138"/>
      <c r="IK275" s="138"/>
      <c r="IL275" s="138"/>
      <c r="IM275" s="138"/>
      <c r="IN275" s="138"/>
      <c r="IO275" s="138"/>
      <c r="IP275" s="138"/>
      <c r="IQ275" s="138"/>
      <c r="IR275" s="138"/>
      <c r="IS275" s="138"/>
      <c r="IT275" s="138"/>
      <c r="IU275" s="138"/>
      <c r="IV275" s="138"/>
    </row>
    <row r="276" spans="1:256" s="139" customFormat="1" ht="25.5" customHeight="1">
      <c r="A276" s="176" t="s">
        <v>493</v>
      </c>
      <c r="B276" s="117" t="s">
        <v>272</v>
      </c>
      <c r="C276" s="95">
        <f t="shared" si="102"/>
        <v>0</v>
      </c>
      <c r="D276" s="137">
        <v>0</v>
      </c>
      <c r="E276" s="137">
        <v>0</v>
      </c>
      <c r="F276" s="137">
        <v>0</v>
      </c>
      <c r="G276" s="137">
        <v>0</v>
      </c>
      <c r="H276" s="137">
        <v>0</v>
      </c>
      <c r="I276" s="137">
        <v>0</v>
      </c>
      <c r="J276" s="137">
        <v>0</v>
      </c>
      <c r="K276" s="137">
        <v>0</v>
      </c>
      <c r="L276" s="137">
        <v>0</v>
      </c>
      <c r="M276" s="137">
        <v>0</v>
      </c>
      <c r="N276" s="137">
        <v>0</v>
      </c>
      <c r="O276" s="197">
        <v>0</v>
      </c>
      <c r="P276" s="167"/>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8"/>
      <c r="AL276" s="138"/>
      <c r="AM276" s="138"/>
      <c r="AN276" s="138"/>
      <c r="AO276" s="138"/>
      <c r="AP276" s="138"/>
      <c r="AQ276" s="138"/>
      <c r="AR276" s="138"/>
      <c r="AS276" s="138"/>
      <c r="AT276" s="138"/>
      <c r="AU276" s="138"/>
      <c r="AV276" s="138"/>
      <c r="AW276" s="138"/>
      <c r="AX276" s="138"/>
      <c r="AY276" s="138"/>
      <c r="AZ276" s="138"/>
      <c r="BA276" s="138"/>
      <c r="BB276" s="138"/>
      <c r="BC276" s="138"/>
      <c r="BD276" s="138"/>
      <c r="BE276" s="138"/>
      <c r="BF276" s="138"/>
      <c r="BG276" s="138"/>
      <c r="BH276" s="138"/>
      <c r="BI276" s="138"/>
      <c r="BJ276" s="138"/>
      <c r="BK276" s="138"/>
      <c r="BL276" s="138"/>
      <c r="BM276" s="138"/>
      <c r="BN276" s="138"/>
      <c r="BO276" s="138"/>
      <c r="BP276" s="138"/>
      <c r="BQ276" s="138"/>
      <c r="BR276" s="138"/>
      <c r="BS276" s="138"/>
      <c r="BT276" s="138"/>
      <c r="BU276" s="138"/>
      <c r="BV276" s="138"/>
      <c r="BW276" s="138"/>
      <c r="BX276" s="138"/>
      <c r="BY276" s="138"/>
      <c r="BZ276" s="138"/>
      <c r="CA276" s="138"/>
      <c r="CB276" s="138"/>
      <c r="CC276" s="138"/>
      <c r="CD276" s="138"/>
      <c r="CE276" s="138"/>
      <c r="CF276" s="138"/>
      <c r="CG276" s="138"/>
      <c r="CH276" s="138"/>
      <c r="CI276" s="138"/>
      <c r="CJ276" s="138"/>
      <c r="CK276" s="138"/>
      <c r="CL276" s="138"/>
      <c r="CM276" s="138"/>
      <c r="CN276" s="138"/>
      <c r="CO276" s="138"/>
      <c r="CP276" s="138"/>
      <c r="CQ276" s="138"/>
      <c r="CR276" s="138"/>
      <c r="CS276" s="138"/>
      <c r="CT276" s="138"/>
      <c r="CU276" s="138"/>
      <c r="CV276" s="138"/>
      <c r="CW276" s="138"/>
      <c r="CX276" s="138"/>
      <c r="CY276" s="138"/>
      <c r="CZ276" s="138"/>
      <c r="DA276" s="138"/>
      <c r="DB276" s="138"/>
      <c r="DC276" s="138"/>
      <c r="DD276" s="138"/>
      <c r="DE276" s="138"/>
      <c r="DF276" s="138"/>
      <c r="DG276" s="138"/>
      <c r="DH276" s="138"/>
      <c r="DI276" s="138"/>
      <c r="DJ276" s="138"/>
      <c r="DK276" s="138"/>
      <c r="DL276" s="138"/>
      <c r="DM276" s="138"/>
      <c r="DN276" s="138"/>
      <c r="DO276" s="138"/>
      <c r="DP276" s="138"/>
      <c r="DQ276" s="138"/>
      <c r="DR276" s="138"/>
      <c r="DS276" s="138"/>
      <c r="DT276" s="138"/>
      <c r="DU276" s="138"/>
      <c r="DV276" s="138"/>
      <c r="DW276" s="138"/>
      <c r="DX276" s="138"/>
      <c r="DY276" s="138"/>
      <c r="DZ276" s="138"/>
      <c r="EA276" s="138"/>
      <c r="EB276" s="138"/>
      <c r="EC276" s="138"/>
      <c r="ED276" s="138"/>
      <c r="EE276" s="138"/>
      <c r="EF276" s="138"/>
      <c r="EG276" s="138"/>
      <c r="EH276" s="138"/>
      <c r="EI276" s="138"/>
      <c r="EJ276" s="138"/>
      <c r="EK276" s="138"/>
      <c r="EL276" s="138"/>
      <c r="EM276" s="138"/>
      <c r="EN276" s="138"/>
      <c r="EO276" s="138"/>
      <c r="EP276" s="138"/>
      <c r="EQ276" s="138"/>
      <c r="ER276" s="138"/>
      <c r="ES276" s="138"/>
      <c r="ET276" s="138"/>
      <c r="EU276" s="138"/>
      <c r="EV276" s="138"/>
      <c r="EW276" s="138"/>
      <c r="EX276" s="138"/>
      <c r="EY276" s="138"/>
      <c r="EZ276" s="138"/>
      <c r="FA276" s="138"/>
      <c r="FB276" s="138"/>
      <c r="FC276" s="138"/>
      <c r="FD276" s="138"/>
      <c r="FE276" s="138"/>
      <c r="FF276" s="138"/>
      <c r="FG276" s="138"/>
      <c r="FH276" s="138"/>
      <c r="FI276" s="138"/>
      <c r="FJ276" s="138"/>
      <c r="FK276" s="138"/>
      <c r="FL276" s="138"/>
      <c r="FM276" s="138"/>
      <c r="FN276" s="138"/>
      <c r="FO276" s="138"/>
      <c r="FP276" s="138"/>
      <c r="FQ276" s="138"/>
      <c r="FR276" s="138"/>
      <c r="FS276" s="138"/>
      <c r="FT276" s="138"/>
      <c r="FU276" s="138"/>
      <c r="FV276" s="138"/>
      <c r="FW276" s="138"/>
      <c r="FX276" s="138"/>
      <c r="FY276" s="138"/>
      <c r="FZ276" s="138"/>
      <c r="GA276" s="138"/>
      <c r="GB276" s="138"/>
      <c r="GC276" s="138"/>
      <c r="GD276" s="138"/>
      <c r="GE276" s="138"/>
      <c r="GF276" s="138"/>
      <c r="GG276" s="138"/>
      <c r="GH276" s="138"/>
      <c r="GI276" s="138"/>
      <c r="GJ276" s="138"/>
      <c r="GK276" s="138"/>
      <c r="GL276" s="138"/>
      <c r="GM276" s="138"/>
      <c r="GN276" s="138"/>
      <c r="GO276" s="138"/>
      <c r="GP276" s="138"/>
      <c r="GQ276" s="138"/>
      <c r="GR276" s="138"/>
      <c r="GS276" s="138"/>
      <c r="GT276" s="138"/>
      <c r="GU276" s="138"/>
      <c r="GV276" s="138"/>
      <c r="GW276" s="138"/>
      <c r="GX276" s="138"/>
      <c r="GY276" s="138"/>
      <c r="GZ276" s="138"/>
      <c r="HA276" s="138"/>
      <c r="HB276" s="138"/>
      <c r="HC276" s="138"/>
      <c r="HD276" s="138"/>
      <c r="HE276" s="138"/>
      <c r="HF276" s="138"/>
      <c r="HG276" s="138"/>
      <c r="HH276" s="138"/>
      <c r="HI276" s="138"/>
      <c r="HJ276" s="138"/>
      <c r="HK276" s="138"/>
      <c r="HL276" s="138"/>
      <c r="HM276" s="138"/>
      <c r="HN276" s="138"/>
      <c r="HO276" s="138"/>
      <c r="HP276" s="138"/>
      <c r="HQ276" s="138"/>
      <c r="HR276" s="138"/>
      <c r="HS276" s="138"/>
      <c r="HT276" s="138"/>
      <c r="HU276" s="138"/>
      <c r="HV276" s="138"/>
      <c r="HW276" s="138"/>
      <c r="HX276" s="138"/>
      <c r="HY276" s="138"/>
      <c r="HZ276" s="138"/>
      <c r="IA276" s="138"/>
      <c r="IB276" s="138"/>
      <c r="IC276" s="138"/>
      <c r="ID276" s="138"/>
      <c r="IE276" s="138"/>
      <c r="IF276" s="138"/>
      <c r="IG276" s="138"/>
      <c r="IH276" s="138"/>
      <c r="II276" s="138"/>
      <c r="IJ276" s="138"/>
      <c r="IK276" s="138"/>
      <c r="IL276" s="138"/>
      <c r="IM276" s="138"/>
      <c r="IN276" s="138"/>
      <c r="IO276" s="138"/>
      <c r="IP276" s="138"/>
      <c r="IQ276" s="138"/>
      <c r="IR276" s="138"/>
      <c r="IS276" s="138"/>
      <c r="IT276" s="138"/>
      <c r="IU276" s="138"/>
      <c r="IV276" s="138"/>
    </row>
    <row r="277" spans="1:256" s="139" customFormat="1" ht="25.5" customHeight="1">
      <c r="A277" s="176" t="s">
        <v>494</v>
      </c>
      <c r="B277" s="117" t="s">
        <v>119</v>
      </c>
      <c r="C277" s="95">
        <f t="shared" si="102"/>
        <v>0</v>
      </c>
      <c r="D277" s="137">
        <v>0</v>
      </c>
      <c r="E277" s="137">
        <v>0</v>
      </c>
      <c r="F277" s="137">
        <v>0</v>
      </c>
      <c r="G277" s="137">
        <v>0</v>
      </c>
      <c r="H277" s="137">
        <v>0</v>
      </c>
      <c r="I277" s="137">
        <v>0</v>
      </c>
      <c r="J277" s="137">
        <v>0</v>
      </c>
      <c r="K277" s="137">
        <v>0</v>
      </c>
      <c r="L277" s="137">
        <v>0</v>
      </c>
      <c r="M277" s="137">
        <v>0</v>
      </c>
      <c r="N277" s="137">
        <v>0</v>
      </c>
      <c r="O277" s="197">
        <v>0</v>
      </c>
      <c r="P277" s="167"/>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8"/>
      <c r="AL277" s="138"/>
      <c r="AM277" s="138"/>
      <c r="AN277" s="138"/>
      <c r="AO277" s="138"/>
      <c r="AP277" s="138"/>
      <c r="AQ277" s="138"/>
      <c r="AR277" s="138"/>
      <c r="AS277" s="138"/>
      <c r="AT277" s="138"/>
      <c r="AU277" s="138"/>
      <c r="AV277" s="138"/>
      <c r="AW277" s="138"/>
      <c r="AX277" s="138"/>
      <c r="AY277" s="138"/>
      <c r="AZ277" s="138"/>
      <c r="BA277" s="138"/>
      <c r="BB277" s="138"/>
      <c r="BC277" s="138"/>
      <c r="BD277" s="138"/>
      <c r="BE277" s="138"/>
      <c r="BF277" s="138"/>
      <c r="BG277" s="138"/>
      <c r="BH277" s="138"/>
      <c r="BI277" s="138"/>
      <c r="BJ277" s="138"/>
      <c r="BK277" s="138"/>
      <c r="BL277" s="138"/>
      <c r="BM277" s="138"/>
      <c r="BN277" s="138"/>
      <c r="BO277" s="138"/>
      <c r="BP277" s="138"/>
      <c r="BQ277" s="138"/>
      <c r="BR277" s="138"/>
      <c r="BS277" s="138"/>
      <c r="BT277" s="138"/>
      <c r="BU277" s="138"/>
      <c r="BV277" s="138"/>
      <c r="BW277" s="138"/>
      <c r="BX277" s="138"/>
      <c r="BY277" s="138"/>
      <c r="BZ277" s="138"/>
      <c r="CA277" s="138"/>
      <c r="CB277" s="138"/>
      <c r="CC277" s="138"/>
      <c r="CD277" s="138"/>
      <c r="CE277" s="138"/>
      <c r="CF277" s="138"/>
      <c r="CG277" s="138"/>
      <c r="CH277" s="138"/>
      <c r="CI277" s="138"/>
      <c r="CJ277" s="138"/>
      <c r="CK277" s="138"/>
      <c r="CL277" s="138"/>
      <c r="CM277" s="138"/>
      <c r="CN277" s="138"/>
      <c r="CO277" s="138"/>
      <c r="CP277" s="138"/>
      <c r="CQ277" s="138"/>
      <c r="CR277" s="138"/>
      <c r="CS277" s="138"/>
      <c r="CT277" s="138"/>
      <c r="CU277" s="138"/>
      <c r="CV277" s="138"/>
      <c r="CW277" s="138"/>
      <c r="CX277" s="138"/>
      <c r="CY277" s="138"/>
      <c r="CZ277" s="138"/>
      <c r="DA277" s="138"/>
      <c r="DB277" s="138"/>
      <c r="DC277" s="138"/>
      <c r="DD277" s="138"/>
      <c r="DE277" s="138"/>
      <c r="DF277" s="138"/>
      <c r="DG277" s="138"/>
      <c r="DH277" s="138"/>
      <c r="DI277" s="138"/>
      <c r="DJ277" s="138"/>
      <c r="DK277" s="138"/>
      <c r="DL277" s="138"/>
      <c r="DM277" s="138"/>
      <c r="DN277" s="138"/>
      <c r="DO277" s="138"/>
      <c r="DP277" s="138"/>
      <c r="DQ277" s="138"/>
      <c r="DR277" s="138"/>
      <c r="DS277" s="138"/>
      <c r="DT277" s="138"/>
      <c r="DU277" s="138"/>
      <c r="DV277" s="138"/>
      <c r="DW277" s="138"/>
      <c r="DX277" s="138"/>
      <c r="DY277" s="138"/>
      <c r="DZ277" s="138"/>
      <c r="EA277" s="138"/>
      <c r="EB277" s="138"/>
      <c r="EC277" s="138"/>
      <c r="ED277" s="138"/>
      <c r="EE277" s="138"/>
      <c r="EF277" s="138"/>
      <c r="EG277" s="138"/>
      <c r="EH277" s="138"/>
      <c r="EI277" s="138"/>
      <c r="EJ277" s="138"/>
      <c r="EK277" s="138"/>
      <c r="EL277" s="138"/>
      <c r="EM277" s="138"/>
      <c r="EN277" s="138"/>
      <c r="EO277" s="138"/>
      <c r="EP277" s="138"/>
      <c r="EQ277" s="138"/>
      <c r="ER277" s="138"/>
      <c r="ES277" s="138"/>
      <c r="ET277" s="138"/>
      <c r="EU277" s="138"/>
      <c r="EV277" s="138"/>
      <c r="EW277" s="138"/>
      <c r="EX277" s="138"/>
      <c r="EY277" s="138"/>
      <c r="EZ277" s="138"/>
      <c r="FA277" s="138"/>
      <c r="FB277" s="138"/>
      <c r="FC277" s="138"/>
      <c r="FD277" s="138"/>
      <c r="FE277" s="138"/>
      <c r="FF277" s="138"/>
      <c r="FG277" s="138"/>
      <c r="FH277" s="138"/>
      <c r="FI277" s="138"/>
      <c r="FJ277" s="138"/>
      <c r="FK277" s="138"/>
      <c r="FL277" s="138"/>
      <c r="FM277" s="138"/>
      <c r="FN277" s="138"/>
      <c r="FO277" s="138"/>
      <c r="FP277" s="138"/>
      <c r="FQ277" s="138"/>
      <c r="FR277" s="138"/>
      <c r="FS277" s="138"/>
      <c r="FT277" s="138"/>
      <c r="FU277" s="138"/>
      <c r="FV277" s="138"/>
      <c r="FW277" s="138"/>
      <c r="FX277" s="138"/>
      <c r="FY277" s="138"/>
      <c r="FZ277" s="138"/>
      <c r="GA277" s="138"/>
      <c r="GB277" s="138"/>
      <c r="GC277" s="138"/>
      <c r="GD277" s="138"/>
      <c r="GE277" s="138"/>
      <c r="GF277" s="138"/>
      <c r="GG277" s="138"/>
      <c r="GH277" s="138"/>
      <c r="GI277" s="138"/>
      <c r="GJ277" s="138"/>
      <c r="GK277" s="138"/>
      <c r="GL277" s="138"/>
      <c r="GM277" s="138"/>
      <c r="GN277" s="138"/>
      <c r="GO277" s="138"/>
      <c r="GP277" s="138"/>
      <c r="GQ277" s="138"/>
      <c r="GR277" s="138"/>
      <c r="GS277" s="138"/>
      <c r="GT277" s="138"/>
      <c r="GU277" s="138"/>
      <c r="GV277" s="138"/>
      <c r="GW277" s="138"/>
      <c r="GX277" s="138"/>
      <c r="GY277" s="138"/>
      <c r="GZ277" s="138"/>
      <c r="HA277" s="138"/>
      <c r="HB277" s="138"/>
      <c r="HC277" s="138"/>
      <c r="HD277" s="138"/>
      <c r="HE277" s="138"/>
      <c r="HF277" s="138"/>
      <c r="HG277" s="138"/>
      <c r="HH277" s="138"/>
      <c r="HI277" s="138"/>
      <c r="HJ277" s="138"/>
      <c r="HK277" s="138"/>
      <c r="HL277" s="138"/>
      <c r="HM277" s="138"/>
      <c r="HN277" s="138"/>
      <c r="HO277" s="138"/>
      <c r="HP277" s="138"/>
      <c r="HQ277" s="138"/>
      <c r="HR277" s="138"/>
      <c r="HS277" s="138"/>
      <c r="HT277" s="138"/>
      <c r="HU277" s="138"/>
      <c r="HV277" s="138"/>
      <c r="HW277" s="138"/>
      <c r="HX277" s="138"/>
      <c r="HY277" s="138"/>
      <c r="HZ277" s="138"/>
      <c r="IA277" s="138"/>
      <c r="IB277" s="138"/>
      <c r="IC277" s="138"/>
      <c r="ID277" s="138"/>
      <c r="IE277" s="138"/>
      <c r="IF277" s="138"/>
      <c r="IG277" s="138"/>
      <c r="IH277" s="138"/>
      <c r="II277" s="138"/>
      <c r="IJ277" s="138"/>
      <c r="IK277" s="138"/>
      <c r="IL277" s="138"/>
      <c r="IM277" s="138"/>
      <c r="IN277" s="138"/>
      <c r="IO277" s="138"/>
      <c r="IP277" s="138"/>
      <c r="IQ277" s="138"/>
      <c r="IR277" s="138"/>
      <c r="IS277" s="138"/>
      <c r="IT277" s="138"/>
      <c r="IU277" s="138"/>
      <c r="IV277" s="138"/>
    </row>
    <row r="278" spans="1:256" s="131" customFormat="1" ht="25.5" customHeight="1">
      <c r="A278" s="172">
        <v>10</v>
      </c>
      <c r="B278" s="97" t="s">
        <v>273</v>
      </c>
      <c r="C278" s="98">
        <f t="shared" si="102"/>
        <v>21157611.450000141</v>
      </c>
      <c r="D278" s="99">
        <f>SUM(D279+D282+D284)</f>
        <v>1710605.3446709439</v>
      </c>
      <c r="E278" s="99">
        <f t="shared" ref="E278:O278" si="110">SUM(E279+E282+E284)</f>
        <v>1734370.3028876579</v>
      </c>
      <c r="F278" s="99">
        <f t="shared" si="110"/>
        <v>1749679.5959703361</v>
      </c>
      <c r="G278" s="99">
        <f t="shared" si="110"/>
        <v>1740380.8472702459</v>
      </c>
      <c r="H278" s="99">
        <f t="shared" si="110"/>
        <v>1727431.1676312741</v>
      </c>
      <c r="I278" s="99">
        <f t="shared" si="110"/>
        <v>1750332.2986712733</v>
      </c>
      <c r="J278" s="99">
        <f t="shared" si="110"/>
        <v>1771097.8964408396</v>
      </c>
      <c r="K278" s="99">
        <f t="shared" si="110"/>
        <v>1775214.5136738529</v>
      </c>
      <c r="L278" s="99">
        <f t="shared" si="110"/>
        <v>1967735.2978210924</v>
      </c>
      <c r="M278" s="99">
        <f t="shared" si="110"/>
        <v>1739185.0302525337</v>
      </c>
      <c r="N278" s="99">
        <f t="shared" si="110"/>
        <v>1728583.2548252183</v>
      </c>
      <c r="O278" s="184">
        <f t="shared" si="110"/>
        <v>1762995.8998848675</v>
      </c>
      <c r="P278" s="160"/>
      <c r="Q278" s="105"/>
      <c r="R278" s="106"/>
      <c r="S278" s="100"/>
      <c r="T278" s="100"/>
      <c r="U278" s="100"/>
      <c r="V278" s="100"/>
      <c r="W278" s="100"/>
      <c r="X278" s="100"/>
      <c r="Y278" s="100"/>
      <c r="Z278" s="100"/>
      <c r="AA278" s="100"/>
      <c r="AB278" s="100"/>
      <c r="AC278" s="100"/>
      <c r="AD278" s="104"/>
      <c r="AE278" s="105"/>
      <c r="AF278" s="106"/>
      <c r="AG278" s="100"/>
      <c r="AH278" s="100"/>
      <c r="AI278" s="100"/>
      <c r="AJ278" s="100"/>
      <c r="AK278" s="100"/>
      <c r="AL278" s="100"/>
      <c r="AM278" s="100"/>
      <c r="AN278" s="100"/>
      <c r="AO278" s="100"/>
      <c r="AP278" s="100"/>
      <c r="AQ278" s="100"/>
      <c r="AR278" s="104"/>
      <c r="AS278" s="105"/>
      <c r="AT278" s="106"/>
      <c r="AU278" s="100"/>
      <c r="AV278" s="100"/>
      <c r="AW278" s="100"/>
      <c r="AX278" s="100"/>
      <c r="AY278" s="100"/>
      <c r="AZ278" s="100"/>
      <c r="BA278" s="100"/>
      <c r="BB278" s="100"/>
      <c r="BC278" s="100"/>
      <c r="BD278" s="100"/>
      <c r="BE278" s="100"/>
      <c r="BF278" s="104"/>
      <c r="BG278" s="105"/>
      <c r="BH278" s="106"/>
      <c r="BI278" s="100"/>
      <c r="BJ278" s="100"/>
      <c r="BK278" s="100"/>
      <c r="BL278" s="100"/>
      <c r="BM278" s="100"/>
      <c r="BN278" s="100"/>
      <c r="BO278" s="100"/>
      <c r="BP278" s="100"/>
      <c r="BQ278" s="100"/>
      <c r="BR278" s="100"/>
      <c r="BS278" s="100"/>
      <c r="BT278" s="104"/>
      <c r="BU278" s="105"/>
      <c r="BV278" s="106"/>
      <c r="BW278" s="100"/>
      <c r="BX278" s="100"/>
      <c r="BY278" s="100"/>
      <c r="BZ278" s="100"/>
      <c r="CA278" s="100"/>
      <c r="CB278" s="100"/>
      <c r="CC278" s="100"/>
      <c r="CD278" s="100"/>
      <c r="CE278" s="100"/>
      <c r="CF278" s="100"/>
      <c r="CG278" s="100"/>
      <c r="CH278" s="104"/>
      <c r="CI278" s="105"/>
      <c r="CJ278" s="106"/>
      <c r="CK278" s="100"/>
      <c r="CL278" s="100"/>
      <c r="CM278" s="100"/>
      <c r="CN278" s="100"/>
      <c r="CO278" s="100"/>
      <c r="CP278" s="100"/>
      <c r="CQ278" s="100"/>
      <c r="CR278" s="100"/>
      <c r="CS278" s="100"/>
      <c r="CT278" s="100"/>
      <c r="CU278" s="100"/>
      <c r="CV278" s="104"/>
      <c r="CW278" s="105"/>
      <c r="CX278" s="106"/>
      <c r="CY278" s="100"/>
      <c r="CZ278" s="100"/>
      <c r="DA278" s="100"/>
      <c r="DB278" s="100"/>
      <c r="DC278" s="100"/>
      <c r="DD278" s="100"/>
      <c r="DE278" s="100"/>
      <c r="DF278" s="100"/>
      <c r="DG278" s="100"/>
      <c r="DH278" s="100"/>
      <c r="DI278" s="100"/>
      <c r="DJ278" s="104"/>
      <c r="DK278" s="105"/>
      <c r="DL278" s="106"/>
      <c r="DM278" s="100"/>
      <c r="DN278" s="100"/>
      <c r="DO278" s="100"/>
      <c r="DP278" s="100"/>
      <c r="DQ278" s="100"/>
      <c r="DR278" s="100"/>
      <c r="DS278" s="100"/>
      <c r="DT278" s="100"/>
      <c r="DU278" s="100"/>
      <c r="DV278" s="100"/>
      <c r="DW278" s="100"/>
      <c r="DX278" s="104"/>
      <c r="DY278" s="105"/>
      <c r="DZ278" s="106"/>
      <c r="EA278" s="100"/>
      <c r="EB278" s="100"/>
      <c r="EC278" s="100"/>
      <c r="ED278" s="100"/>
      <c r="EE278" s="100"/>
      <c r="EF278" s="100"/>
      <c r="EG278" s="100"/>
      <c r="EH278" s="100"/>
      <c r="EI278" s="100"/>
      <c r="EJ278" s="100"/>
      <c r="EK278" s="100"/>
      <c r="EL278" s="104"/>
      <c r="EM278" s="105"/>
      <c r="EN278" s="106"/>
      <c r="EO278" s="100"/>
      <c r="EP278" s="100"/>
      <c r="EQ278" s="100"/>
      <c r="ER278" s="100"/>
      <c r="ES278" s="100"/>
      <c r="ET278" s="100"/>
      <c r="EU278" s="100"/>
      <c r="EV278" s="100"/>
      <c r="EW278" s="100"/>
      <c r="EX278" s="100"/>
      <c r="EY278" s="100"/>
      <c r="EZ278" s="104"/>
      <c r="FA278" s="105"/>
      <c r="FB278" s="106"/>
      <c r="FC278" s="100"/>
      <c r="FD278" s="100"/>
      <c r="FE278" s="100"/>
      <c r="FF278" s="100"/>
      <c r="FG278" s="100"/>
      <c r="FH278" s="100"/>
      <c r="FI278" s="100"/>
      <c r="FJ278" s="100"/>
      <c r="FK278" s="100"/>
      <c r="FL278" s="100"/>
      <c r="FM278" s="100"/>
      <c r="FN278" s="104"/>
      <c r="FO278" s="105"/>
      <c r="FP278" s="106"/>
      <c r="FQ278" s="100"/>
      <c r="FR278" s="100"/>
      <c r="FS278" s="100"/>
      <c r="FT278" s="100"/>
      <c r="FU278" s="100"/>
      <c r="FV278" s="100"/>
      <c r="FW278" s="100"/>
      <c r="FX278" s="100"/>
      <c r="FY278" s="100"/>
      <c r="FZ278" s="100"/>
      <c r="GA278" s="100"/>
      <c r="GB278" s="104"/>
      <c r="GC278" s="105"/>
      <c r="GD278" s="106"/>
      <c r="GE278" s="100"/>
      <c r="GF278" s="100"/>
      <c r="GG278" s="100"/>
      <c r="GH278" s="100"/>
      <c r="GI278" s="100"/>
      <c r="GJ278" s="100"/>
      <c r="GK278" s="100"/>
      <c r="GL278" s="100"/>
      <c r="GM278" s="100"/>
      <c r="GN278" s="100"/>
      <c r="GO278" s="100"/>
      <c r="GP278" s="104"/>
      <c r="GQ278" s="105"/>
      <c r="GR278" s="106"/>
      <c r="GS278" s="100"/>
      <c r="GT278" s="100"/>
      <c r="GU278" s="100"/>
      <c r="GV278" s="100"/>
      <c r="GW278" s="100"/>
      <c r="GX278" s="100"/>
      <c r="GY278" s="100"/>
      <c r="GZ278" s="100"/>
      <c r="HA278" s="100"/>
      <c r="HB278" s="100"/>
      <c r="HC278" s="100"/>
      <c r="HD278" s="104"/>
      <c r="HE278" s="105"/>
      <c r="HF278" s="106"/>
      <c r="HG278" s="100"/>
      <c r="HH278" s="100"/>
      <c r="HI278" s="100"/>
      <c r="HJ278" s="100"/>
      <c r="HK278" s="100"/>
      <c r="HL278" s="100"/>
      <c r="HM278" s="100"/>
      <c r="HN278" s="100"/>
      <c r="HO278" s="100"/>
      <c r="HP278" s="100"/>
      <c r="HQ278" s="100"/>
      <c r="HR278" s="104"/>
      <c r="HS278" s="105"/>
      <c r="HT278" s="106"/>
      <c r="HU278" s="100"/>
      <c r="HV278" s="100"/>
      <c r="HW278" s="100"/>
      <c r="HX278" s="100"/>
      <c r="HY278" s="100"/>
      <c r="HZ278" s="100"/>
      <c r="IA278" s="100"/>
      <c r="IB278" s="100"/>
      <c r="IC278" s="100"/>
      <c r="ID278" s="100"/>
      <c r="IE278" s="100"/>
      <c r="IF278" s="104"/>
      <c r="IG278" s="105"/>
      <c r="IH278" s="106"/>
      <c r="II278" s="100"/>
      <c r="IJ278" s="100"/>
      <c r="IK278" s="100"/>
      <c r="IL278" s="100"/>
      <c r="IM278" s="100"/>
      <c r="IN278" s="100"/>
      <c r="IO278" s="100"/>
      <c r="IP278" s="100"/>
      <c r="IQ278" s="100"/>
      <c r="IR278" s="100"/>
      <c r="IS278" s="100"/>
      <c r="IT278" s="104"/>
      <c r="IU278" s="105"/>
      <c r="IV278" s="106"/>
    </row>
    <row r="279" spans="1:256" s="131" customFormat="1" ht="25.5" customHeight="1">
      <c r="A279" s="202">
        <v>10.1</v>
      </c>
      <c r="B279" s="96" t="s">
        <v>274</v>
      </c>
      <c r="C279" s="66">
        <f t="shared" si="102"/>
        <v>21157611.450000141</v>
      </c>
      <c r="D279" s="86">
        <f>SUM(D280:D281)</f>
        <v>1710605.3446709439</v>
      </c>
      <c r="E279" s="86">
        <f t="shared" ref="E279:O279" si="111">SUM(E280:E281)</f>
        <v>1734370.3028876579</v>
      </c>
      <c r="F279" s="86">
        <f t="shared" si="111"/>
        <v>1749679.5959703361</v>
      </c>
      <c r="G279" s="86">
        <f t="shared" si="111"/>
        <v>1740380.8472702459</v>
      </c>
      <c r="H279" s="86">
        <f t="shared" si="111"/>
        <v>1727431.1676312741</v>
      </c>
      <c r="I279" s="86">
        <f t="shared" si="111"/>
        <v>1750332.2986712733</v>
      </c>
      <c r="J279" s="86">
        <f t="shared" si="111"/>
        <v>1771097.8964408396</v>
      </c>
      <c r="K279" s="86">
        <f t="shared" si="111"/>
        <v>1775214.5136738529</v>
      </c>
      <c r="L279" s="86">
        <f t="shared" si="111"/>
        <v>1967735.2978210924</v>
      </c>
      <c r="M279" s="86">
        <f t="shared" si="111"/>
        <v>1739185.0302525337</v>
      </c>
      <c r="N279" s="86">
        <f t="shared" si="111"/>
        <v>1728583.2548252183</v>
      </c>
      <c r="O279" s="182">
        <f t="shared" si="111"/>
        <v>1762995.8998848675</v>
      </c>
      <c r="P279" s="166"/>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c r="DA279" s="130"/>
      <c r="DB279" s="130"/>
      <c r="DC279" s="130"/>
      <c r="DD279" s="130"/>
      <c r="DE279" s="130"/>
      <c r="DF279" s="130"/>
      <c r="DG279" s="130"/>
      <c r="DH279" s="130"/>
      <c r="DI279" s="130"/>
      <c r="DJ279" s="130"/>
      <c r="DK279" s="130"/>
      <c r="DL279" s="130"/>
      <c r="DM279" s="130"/>
      <c r="DN279" s="130"/>
      <c r="DO279" s="130"/>
      <c r="DP279" s="130"/>
      <c r="DQ279" s="130"/>
      <c r="DR279" s="130"/>
      <c r="DS279" s="130"/>
      <c r="DT279" s="130"/>
      <c r="DU279" s="130"/>
      <c r="DV279" s="130"/>
      <c r="DW279" s="130"/>
      <c r="DX279" s="130"/>
      <c r="DY279" s="130"/>
      <c r="DZ279" s="130"/>
      <c r="EA279" s="130"/>
      <c r="EB279" s="130"/>
      <c r="EC279" s="130"/>
      <c r="ED279" s="130"/>
      <c r="EE279" s="130"/>
      <c r="EF279" s="130"/>
      <c r="EG279" s="130"/>
      <c r="EH279" s="130"/>
      <c r="EI279" s="130"/>
      <c r="EJ279" s="130"/>
      <c r="EK279" s="130"/>
      <c r="EL279" s="130"/>
      <c r="EM279" s="130"/>
      <c r="EN279" s="130"/>
      <c r="EO279" s="130"/>
      <c r="EP279" s="130"/>
      <c r="EQ279" s="130"/>
      <c r="ER279" s="130"/>
      <c r="ES279" s="130"/>
      <c r="ET279" s="130"/>
      <c r="EU279" s="130"/>
      <c r="EV279" s="130"/>
      <c r="EW279" s="130"/>
      <c r="EX279" s="130"/>
      <c r="EY279" s="130"/>
      <c r="EZ279" s="130"/>
      <c r="FA279" s="130"/>
      <c r="FB279" s="130"/>
      <c r="FC279" s="130"/>
      <c r="FD279" s="130"/>
      <c r="FE279" s="130"/>
      <c r="FF279" s="130"/>
      <c r="FG279" s="130"/>
      <c r="FH279" s="130"/>
      <c r="FI279" s="130"/>
      <c r="FJ279" s="130"/>
      <c r="FK279" s="130"/>
      <c r="FL279" s="130"/>
      <c r="FM279" s="130"/>
      <c r="FN279" s="130"/>
      <c r="FO279" s="130"/>
      <c r="FP279" s="130"/>
      <c r="FQ279" s="130"/>
      <c r="FR279" s="130"/>
      <c r="FS279" s="130"/>
      <c r="FT279" s="130"/>
      <c r="FU279" s="130"/>
      <c r="FV279" s="130"/>
      <c r="FW279" s="130"/>
      <c r="FX279" s="130"/>
      <c r="FY279" s="130"/>
      <c r="FZ279" s="130"/>
      <c r="GA279" s="130"/>
      <c r="GB279" s="130"/>
      <c r="GC279" s="130"/>
      <c r="GD279" s="130"/>
      <c r="GE279" s="130"/>
      <c r="GF279" s="130"/>
      <c r="GG279" s="130"/>
      <c r="GH279" s="130"/>
      <c r="GI279" s="130"/>
      <c r="GJ279" s="130"/>
      <c r="GK279" s="130"/>
      <c r="GL279" s="130"/>
      <c r="GM279" s="130"/>
      <c r="GN279" s="130"/>
      <c r="GO279" s="130"/>
      <c r="GP279" s="130"/>
      <c r="GQ279" s="130"/>
      <c r="GR279" s="130"/>
      <c r="GS279" s="130"/>
      <c r="GT279" s="130"/>
      <c r="GU279" s="130"/>
      <c r="GV279" s="130"/>
      <c r="GW279" s="130"/>
      <c r="GX279" s="130"/>
      <c r="GY279" s="130"/>
      <c r="GZ279" s="130"/>
      <c r="HA279" s="130"/>
      <c r="HB279" s="130"/>
      <c r="HC279" s="130"/>
      <c r="HD279" s="130"/>
      <c r="HE279" s="130"/>
      <c r="HF279" s="130"/>
      <c r="HG279" s="130"/>
      <c r="HH279" s="130"/>
      <c r="HI279" s="130"/>
      <c r="HJ279" s="130"/>
      <c r="HK279" s="130"/>
      <c r="HL279" s="130"/>
      <c r="HM279" s="130"/>
      <c r="HN279" s="130"/>
      <c r="HO279" s="130"/>
      <c r="HP279" s="130"/>
      <c r="HQ279" s="130"/>
      <c r="HR279" s="130"/>
      <c r="HS279" s="130"/>
      <c r="HT279" s="130"/>
      <c r="HU279" s="130"/>
      <c r="HV279" s="130"/>
      <c r="HW279" s="130"/>
      <c r="HX279" s="130"/>
      <c r="HY279" s="130"/>
      <c r="HZ279" s="130"/>
      <c r="IA279" s="130"/>
      <c r="IB279" s="130"/>
      <c r="IC279" s="130"/>
      <c r="ID279" s="130"/>
      <c r="IE279" s="130"/>
      <c r="IF279" s="130"/>
      <c r="IG279" s="130"/>
      <c r="IH279" s="130"/>
      <c r="II279" s="130"/>
      <c r="IJ279" s="130"/>
      <c r="IK279" s="130"/>
      <c r="IL279" s="130"/>
      <c r="IM279" s="130"/>
      <c r="IN279" s="130"/>
      <c r="IO279" s="130"/>
      <c r="IP279" s="130"/>
      <c r="IQ279" s="130"/>
      <c r="IR279" s="130"/>
      <c r="IS279" s="130"/>
      <c r="IT279" s="130"/>
      <c r="IU279" s="130"/>
      <c r="IV279" s="130"/>
    </row>
    <row r="280" spans="1:256" s="141" customFormat="1" ht="25.5" customHeight="1">
      <c r="A280" s="176" t="s">
        <v>495</v>
      </c>
      <c r="B280" s="117" t="s">
        <v>274</v>
      </c>
      <c r="C280" s="95">
        <f t="shared" si="102"/>
        <v>20792248.200000137</v>
      </c>
      <c r="D280" s="87">
        <v>1681065.5107594773</v>
      </c>
      <c r="E280" s="87">
        <v>1704420.0803843271</v>
      </c>
      <c r="F280" s="87">
        <v>1719465.0027421194</v>
      </c>
      <c r="G280" s="87">
        <v>1710326.8308185725</v>
      </c>
      <c r="H280" s="87">
        <v>1697600.7745810673</v>
      </c>
      <c r="I280" s="87">
        <v>1720106.4341527855</v>
      </c>
      <c r="J280" s="87">
        <v>1740513.4382168567</v>
      </c>
      <c r="K280" s="87">
        <v>1744558.9670543384</v>
      </c>
      <c r="L280" s="87">
        <v>1933755.1784087175</v>
      </c>
      <c r="M280" s="87">
        <v>1709151.663938662</v>
      </c>
      <c r="N280" s="87">
        <v>1698732.9667919478</v>
      </c>
      <c r="O280" s="178">
        <v>1732551.3521512616</v>
      </c>
      <c r="P280" s="168"/>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c r="CN280" s="140"/>
      <c r="CO280" s="140"/>
      <c r="CP280" s="140"/>
      <c r="CQ280" s="140"/>
      <c r="CR280" s="140"/>
      <c r="CS280" s="140"/>
      <c r="CT280" s="140"/>
      <c r="CU280" s="140"/>
      <c r="CV280" s="140"/>
      <c r="CW280" s="140"/>
      <c r="CX280" s="140"/>
      <c r="CY280" s="140"/>
      <c r="CZ280" s="140"/>
      <c r="DA280" s="140"/>
      <c r="DB280" s="140"/>
      <c r="DC280" s="140"/>
      <c r="DD280" s="140"/>
      <c r="DE280" s="140"/>
      <c r="DF280" s="140"/>
      <c r="DG280" s="140"/>
      <c r="DH280" s="140"/>
      <c r="DI280" s="140"/>
      <c r="DJ280" s="140"/>
      <c r="DK280" s="140"/>
      <c r="DL280" s="140"/>
      <c r="DM280" s="140"/>
      <c r="DN280" s="140"/>
      <c r="DO280" s="140"/>
      <c r="DP280" s="140"/>
      <c r="DQ280" s="140"/>
      <c r="DR280" s="140"/>
      <c r="DS280" s="140"/>
      <c r="DT280" s="140"/>
      <c r="DU280" s="140"/>
      <c r="DV280" s="140"/>
      <c r="DW280" s="140"/>
      <c r="DX280" s="140"/>
      <c r="DY280" s="140"/>
      <c r="DZ280" s="140"/>
      <c r="EA280" s="140"/>
      <c r="EB280" s="140"/>
      <c r="EC280" s="140"/>
      <c r="ED280" s="140"/>
      <c r="EE280" s="140"/>
      <c r="EF280" s="140"/>
      <c r="EG280" s="140"/>
      <c r="EH280" s="140"/>
      <c r="EI280" s="140"/>
      <c r="EJ280" s="140"/>
      <c r="EK280" s="140"/>
      <c r="EL280" s="140"/>
      <c r="EM280" s="140"/>
      <c r="EN280" s="140"/>
      <c r="EO280" s="140"/>
      <c r="EP280" s="140"/>
      <c r="EQ280" s="140"/>
      <c r="ER280" s="140"/>
      <c r="ES280" s="140"/>
      <c r="ET280" s="140"/>
      <c r="EU280" s="140"/>
      <c r="EV280" s="140"/>
      <c r="EW280" s="140"/>
      <c r="EX280" s="140"/>
      <c r="EY280" s="140"/>
      <c r="EZ280" s="140"/>
      <c r="FA280" s="140"/>
      <c r="FB280" s="140"/>
      <c r="FC280" s="140"/>
      <c r="FD280" s="140"/>
      <c r="FE280" s="140"/>
      <c r="FF280" s="140"/>
      <c r="FG280" s="140"/>
      <c r="FH280" s="140"/>
      <c r="FI280" s="140"/>
      <c r="FJ280" s="140"/>
      <c r="FK280" s="140"/>
      <c r="FL280" s="140"/>
      <c r="FM280" s="140"/>
      <c r="FN280" s="140"/>
      <c r="FO280" s="140"/>
      <c r="FP280" s="140"/>
      <c r="FQ280" s="140"/>
      <c r="FR280" s="140"/>
      <c r="FS280" s="140"/>
      <c r="FT280" s="140"/>
      <c r="FU280" s="140"/>
      <c r="FV280" s="140"/>
      <c r="FW280" s="140"/>
      <c r="FX280" s="140"/>
      <c r="FY280" s="140"/>
      <c r="FZ280" s="140"/>
      <c r="GA280" s="140"/>
      <c r="GB280" s="140"/>
      <c r="GC280" s="140"/>
      <c r="GD280" s="140"/>
      <c r="GE280" s="140"/>
      <c r="GF280" s="140"/>
      <c r="GG280" s="140"/>
      <c r="GH280" s="140"/>
      <c r="GI280" s="140"/>
      <c r="GJ280" s="140"/>
      <c r="GK280" s="140"/>
      <c r="GL280" s="140"/>
      <c r="GM280" s="140"/>
      <c r="GN280" s="140"/>
      <c r="GO280" s="140"/>
      <c r="GP280" s="140"/>
      <c r="GQ280" s="140"/>
      <c r="GR280" s="140"/>
      <c r="GS280" s="140"/>
      <c r="GT280" s="140"/>
      <c r="GU280" s="140"/>
      <c r="GV280" s="140"/>
      <c r="GW280" s="140"/>
      <c r="GX280" s="140"/>
      <c r="GY280" s="140"/>
      <c r="GZ280" s="140"/>
      <c r="HA280" s="140"/>
      <c r="HB280" s="140"/>
      <c r="HC280" s="140"/>
      <c r="HD280" s="140"/>
      <c r="HE280" s="140"/>
      <c r="HF280" s="140"/>
      <c r="HG280" s="140"/>
      <c r="HH280" s="140"/>
      <c r="HI280" s="140"/>
      <c r="HJ280" s="140"/>
      <c r="HK280" s="140"/>
      <c r="HL280" s="140"/>
      <c r="HM280" s="140"/>
      <c r="HN280" s="140"/>
      <c r="HO280" s="140"/>
      <c r="HP280" s="140"/>
      <c r="HQ280" s="140"/>
      <c r="HR280" s="140"/>
      <c r="HS280" s="140"/>
      <c r="HT280" s="140"/>
      <c r="HU280" s="140"/>
      <c r="HV280" s="140"/>
      <c r="HW280" s="140"/>
      <c r="HX280" s="140"/>
      <c r="HY280" s="140"/>
      <c r="HZ280" s="140"/>
      <c r="IA280" s="140"/>
      <c r="IB280" s="140"/>
      <c r="IC280" s="140"/>
      <c r="ID280" s="140"/>
      <c r="IE280" s="140"/>
      <c r="IF280" s="140"/>
      <c r="IG280" s="140"/>
      <c r="IH280" s="140"/>
      <c r="II280" s="140"/>
      <c r="IJ280" s="140"/>
      <c r="IK280" s="140"/>
      <c r="IL280" s="140"/>
      <c r="IM280" s="140"/>
      <c r="IN280" s="140"/>
      <c r="IO280" s="140"/>
      <c r="IP280" s="140"/>
      <c r="IQ280" s="140"/>
      <c r="IR280" s="140"/>
      <c r="IS280" s="140"/>
      <c r="IT280" s="140"/>
      <c r="IU280" s="140"/>
      <c r="IV280" s="140"/>
    </row>
    <row r="281" spans="1:256" s="141" customFormat="1" ht="25.5" customHeight="1">
      <c r="A281" s="176" t="s">
        <v>496</v>
      </c>
      <c r="B281" s="117" t="s">
        <v>275</v>
      </c>
      <c r="C281" s="95">
        <f t="shared" si="102"/>
        <v>365363.25000000233</v>
      </c>
      <c r="D281" s="87">
        <v>29539.833911466707</v>
      </c>
      <c r="E281" s="87">
        <v>29950.222503330784</v>
      </c>
      <c r="F281" s="87">
        <v>30214.593228216643</v>
      </c>
      <c r="G281" s="87">
        <v>30054.016451673266</v>
      </c>
      <c r="H281" s="87">
        <v>29830.393050206865</v>
      </c>
      <c r="I281" s="87">
        <v>30225.864518487844</v>
      </c>
      <c r="J281" s="87">
        <v>30584.458223982961</v>
      </c>
      <c r="K281" s="87">
        <v>30655.54661951448</v>
      </c>
      <c r="L281" s="87">
        <v>33980.119412374988</v>
      </c>
      <c r="M281" s="87">
        <v>30033.3663138716</v>
      </c>
      <c r="N281" s="87">
        <v>29850.288033270404</v>
      </c>
      <c r="O281" s="178">
        <v>30444.54773360581</v>
      </c>
      <c r="P281" s="168"/>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c r="CN281" s="140"/>
      <c r="CO281" s="140"/>
      <c r="CP281" s="140"/>
      <c r="CQ281" s="140"/>
      <c r="CR281" s="140"/>
      <c r="CS281" s="140"/>
      <c r="CT281" s="140"/>
      <c r="CU281" s="140"/>
      <c r="CV281" s="140"/>
      <c r="CW281" s="140"/>
      <c r="CX281" s="140"/>
      <c r="CY281" s="140"/>
      <c r="CZ281" s="140"/>
      <c r="DA281" s="140"/>
      <c r="DB281" s="140"/>
      <c r="DC281" s="140"/>
      <c r="DD281" s="140"/>
      <c r="DE281" s="140"/>
      <c r="DF281" s="140"/>
      <c r="DG281" s="140"/>
      <c r="DH281" s="140"/>
      <c r="DI281" s="140"/>
      <c r="DJ281" s="140"/>
      <c r="DK281" s="140"/>
      <c r="DL281" s="140"/>
      <c r="DM281" s="140"/>
      <c r="DN281" s="140"/>
      <c r="DO281" s="140"/>
      <c r="DP281" s="140"/>
      <c r="DQ281" s="140"/>
      <c r="DR281" s="140"/>
      <c r="DS281" s="140"/>
      <c r="DT281" s="140"/>
      <c r="DU281" s="140"/>
      <c r="DV281" s="140"/>
      <c r="DW281" s="140"/>
      <c r="DX281" s="140"/>
      <c r="DY281" s="140"/>
      <c r="DZ281" s="140"/>
      <c r="EA281" s="140"/>
      <c r="EB281" s="140"/>
      <c r="EC281" s="140"/>
      <c r="ED281" s="140"/>
      <c r="EE281" s="140"/>
      <c r="EF281" s="140"/>
      <c r="EG281" s="140"/>
      <c r="EH281" s="140"/>
      <c r="EI281" s="140"/>
      <c r="EJ281" s="140"/>
      <c r="EK281" s="140"/>
      <c r="EL281" s="140"/>
      <c r="EM281" s="140"/>
      <c r="EN281" s="140"/>
      <c r="EO281" s="140"/>
      <c r="EP281" s="140"/>
      <c r="EQ281" s="140"/>
      <c r="ER281" s="140"/>
      <c r="ES281" s="140"/>
      <c r="ET281" s="140"/>
      <c r="EU281" s="140"/>
      <c r="EV281" s="140"/>
      <c r="EW281" s="140"/>
      <c r="EX281" s="140"/>
      <c r="EY281" s="140"/>
      <c r="EZ281" s="140"/>
      <c r="FA281" s="140"/>
      <c r="FB281" s="140"/>
      <c r="FC281" s="140"/>
      <c r="FD281" s="140"/>
      <c r="FE281" s="140"/>
      <c r="FF281" s="140"/>
      <c r="FG281" s="140"/>
      <c r="FH281" s="140"/>
      <c r="FI281" s="140"/>
      <c r="FJ281" s="140"/>
      <c r="FK281" s="140"/>
      <c r="FL281" s="140"/>
      <c r="FM281" s="140"/>
      <c r="FN281" s="140"/>
      <c r="FO281" s="140"/>
      <c r="FP281" s="140"/>
      <c r="FQ281" s="140"/>
      <c r="FR281" s="140"/>
      <c r="FS281" s="140"/>
      <c r="FT281" s="140"/>
      <c r="FU281" s="140"/>
      <c r="FV281" s="140"/>
      <c r="FW281" s="140"/>
      <c r="FX281" s="140"/>
      <c r="FY281" s="140"/>
      <c r="FZ281" s="140"/>
      <c r="GA281" s="140"/>
      <c r="GB281" s="140"/>
      <c r="GC281" s="140"/>
      <c r="GD281" s="140"/>
      <c r="GE281" s="140"/>
      <c r="GF281" s="140"/>
      <c r="GG281" s="140"/>
      <c r="GH281" s="140"/>
      <c r="GI281" s="140"/>
      <c r="GJ281" s="140"/>
      <c r="GK281" s="140"/>
      <c r="GL281" s="140"/>
      <c r="GM281" s="140"/>
      <c r="GN281" s="140"/>
      <c r="GO281" s="140"/>
      <c r="GP281" s="140"/>
      <c r="GQ281" s="140"/>
      <c r="GR281" s="140"/>
      <c r="GS281" s="140"/>
      <c r="GT281" s="140"/>
      <c r="GU281" s="140"/>
      <c r="GV281" s="140"/>
      <c r="GW281" s="140"/>
      <c r="GX281" s="140"/>
      <c r="GY281" s="140"/>
      <c r="GZ281" s="140"/>
      <c r="HA281" s="140"/>
      <c r="HB281" s="140"/>
      <c r="HC281" s="140"/>
      <c r="HD281" s="140"/>
      <c r="HE281" s="140"/>
      <c r="HF281" s="140"/>
      <c r="HG281" s="140"/>
      <c r="HH281" s="140"/>
      <c r="HI281" s="140"/>
      <c r="HJ281" s="140"/>
      <c r="HK281" s="140"/>
      <c r="HL281" s="140"/>
      <c r="HM281" s="140"/>
      <c r="HN281" s="140"/>
      <c r="HO281" s="140"/>
      <c r="HP281" s="140"/>
      <c r="HQ281" s="140"/>
      <c r="HR281" s="140"/>
      <c r="HS281" s="140"/>
      <c r="HT281" s="140"/>
      <c r="HU281" s="140"/>
      <c r="HV281" s="140"/>
      <c r="HW281" s="140"/>
      <c r="HX281" s="140"/>
      <c r="HY281" s="140"/>
      <c r="HZ281" s="140"/>
      <c r="IA281" s="140"/>
      <c r="IB281" s="140"/>
      <c r="IC281" s="140"/>
      <c r="ID281" s="140"/>
      <c r="IE281" s="140"/>
      <c r="IF281" s="140"/>
      <c r="IG281" s="140"/>
      <c r="IH281" s="140"/>
      <c r="II281" s="140"/>
      <c r="IJ281" s="140"/>
      <c r="IK281" s="140"/>
      <c r="IL281" s="140"/>
      <c r="IM281" s="140"/>
      <c r="IN281" s="140"/>
      <c r="IO281" s="140"/>
      <c r="IP281" s="140"/>
      <c r="IQ281" s="140"/>
      <c r="IR281" s="140"/>
      <c r="IS281" s="140"/>
      <c r="IT281" s="140"/>
      <c r="IU281" s="140"/>
      <c r="IV281" s="140"/>
    </row>
    <row r="282" spans="1:256" s="131" customFormat="1" ht="25.5" customHeight="1">
      <c r="A282" s="202">
        <v>10.199999999999999</v>
      </c>
      <c r="B282" s="96" t="s">
        <v>276</v>
      </c>
      <c r="C282" s="66">
        <f t="shared" si="102"/>
        <v>0</v>
      </c>
      <c r="D282" s="86">
        <f>SUM(D283)</f>
        <v>0</v>
      </c>
      <c r="E282" s="86">
        <f t="shared" ref="E282:BP282" si="112">SUM(E283)</f>
        <v>0</v>
      </c>
      <c r="F282" s="86">
        <f t="shared" si="112"/>
        <v>0</v>
      </c>
      <c r="G282" s="86">
        <f t="shared" si="112"/>
        <v>0</v>
      </c>
      <c r="H282" s="86">
        <f t="shared" si="112"/>
        <v>0</v>
      </c>
      <c r="I282" s="86">
        <f t="shared" si="112"/>
        <v>0</v>
      </c>
      <c r="J282" s="86">
        <f t="shared" si="112"/>
        <v>0</v>
      </c>
      <c r="K282" s="86">
        <f t="shared" si="112"/>
        <v>0</v>
      </c>
      <c r="L282" s="86">
        <f t="shared" si="112"/>
        <v>0</v>
      </c>
      <c r="M282" s="86">
        <f t="shared" si="112"/>
        <v>0</v>
      </c>
      <c r="N282" s="86">
        <f t="shared" si="112"/>
        <v>0</v>
      </c>
      <c r="O282" s="182">
        <f t="shared" si="112"/>
        <v>0</v>
      </c>
      <c r="P282" s="164">
        <f t="shared" si="112"/>
        <v>0</v>
      </c>
      <c r="Q282" s="120">
        <f t="shared" si="112"/>
        <v>0</v>
      </c>
      <c r="R282" s="120">
        <f t="shared" si="112"/>
        <v>0</v>
      </c>
      <c r="S282" s="120">
        <f t="shared" si="112"/>
        <v>0</v>
      </c>
      <c r="T282" s="120">
        <f t="shared" si="112"/>
        <v>0</v>
      </c>
      <c r="U282" s="120">
        <f t="shared" si="112"/>
        <v>0</v>
      </c>
      <c r="V282" s="120">
        <f t="shared" si="112"/>
        <v>0</v>
      </c>
      <c r="W282" s="120">
        <f t="shared" si="112"/>
        <v>0</v>
      </c>
      <c r="X282" s="120">
        <f t="shared" si="112"/>
        <v>0</v>
      </c>
      <c r="Y282" s="120">
        <f t="shared" si="112"/>
        <v>0</v>
      </c>
      <c r="Z282" s="120">
        <f t="shared" si="112"/>
        <v>0</v>
      </c>
      <c r="AA282" s="120">
        <f t="shared" si="112"/>
        <v>0</v>
      </c>
      <c r="AB282" s="120">
        <f t="shared" si="112"/>
        <v>0</v>
      </c>
      <c r="AC282" s="120">
        <f t="shared" si="112"/>
        <v>0</v>
      </c>
      <c r="AD282" s="120">
        <f t="shared" si="112"/>
        <v>0</v>
      </c>
      <c r="AE282" s="120">
        <f t="shared" si="112"/>
        <v>0</v>
      </c>
      <c r="AF282" s="120">
        <f t="shared" si="112"/>
        <v>0</v>
      </c>
      <c r="AG282" s="120">
        <f t="shared" si="112"/>
        <v>0</v>
      </c>
      <c r="AH282" s="120">
        <f t="shared" si="112"/>
        <v>0</v>
      </c>
      <c r="AI282" s="120">
        <f t="shared" si="112"/>
        <v>0</v>
      </c>
      <c r="AJ282" s="120">
        <f t="shared" si="112"/>
        <v>0</v>
      </c>
      <c r="AK282" s="120">
        <f t="shared" si="112"/>
        <v>0</v>
      </c>
      <c r="AL282" s="120">
        <f t="shared" si="112"/>
        <v>0</v>
      </c>
      <c r="AM282" s="120">
        <f t="shared" si="112"/>
        <v>0</v>
      </c>
      <c r="AN282" s="120">
        <f t="shared" si="112"/>
        <v>0</v>
      </c>
      <c r="AO282" s="120">
        <f t="shared" si="112"/>
        <v>0</v>
      </c>
      <c r="AP282" s="120">
        <f t="shared" si="112"/>
        <v>0</v>
      </c>
      <c r="AQ282" s="120">
        <f t="shared" si="112"/>
        <v>0</v>
      </c>
      <c r="AR282" s="120">
        <f t="shared" si="112"/>
        <v>0</v>
      </c>
      <c r="AS282" s="120">
        <f t="shared" si="112"/>
        <v>0</v>
      </c>
      <c r="AT282" s="120">
        <f t="shared" si="112"/>
        <v>0</v>
      </c>
      <c r="AU282" s="120">
        <f t="shared" si="112"/>
        <v>0</v>
      </c>
      <c r="AV282" s="120">
        <f t="shared" si="112"/>
        <v>0</v>
      </c>
      <c r="AW282" s="120">
        <f t="shared" si="112"/>
        <v>0</v>
      </c>
      <c r="AX282" s="120">
        <f t="shared" si="112"/>
        <v>0</v>
      </c>
      <c r="AY282" s="120">
        <f t="shared" si="112"/>
        <v>0</v>
      </c>
      <c r="AZ282" s="120">
        <f t="shared" si="112"/>
        <v>0</v>
      </c>
      <c r="BA282" s="120">
        <f t="shared" si="112"/>
        <v>0</v>
      </c>
      <c r="BB282" s="120">
        <f t="shared" si="112"/>
        <v>0</v>
      </c>
      <c r="BC282" s="120">
        <f t="shared" si="112"/>
        <v>0</v>
      </c>
      <c r="BD282" s="120">
        <f t="shared" si="112"/>
        <v>0</v>
      </c>
      <c r="BE282" s="120">
        <f t="shared" si="112"/>
        <v>0</v>
      </c>
      <c r="BF282" s="120">
        <f t="shared" si="112"/>
        <v>0</v>
      </c>
      <c r="BG282" s="120">
        <f t="shared" si="112"/>
        <v>0</v>
      </c>
      <c r="BH282" s="120">
        <f t="shared" si="112"/>
        <v>0</v>
      </c>
      <c r="BI282" s="120">
        <f t="shared" si="112"/>
        <v>0</v>
      </c>
      <c r="BJ282" s="120">
        <f t="shared" si="112"/>
        <v>0</v>
      </c>
      <c r="BK282" s="120">
        <f t="shared" si="112"/>
        <v>0</v>
      </c>
      <c r="BL282" s="120">
        <f t="shared" si="112"/>
        <v>0</v>
      </c>
      <c r="BM282" s="120">
        <f t="shared" si="112"/>
        <v>0</v>
      </c>
      <c r="BN282" s="120">
        <f t="shared" si="112"/>
        <v>0</v>
      </c>
      <c r="BO282" s="120">
        <f t="shared" si="112"/>
        <v>0</v>
      </c>
      <c r="BP282" s="120">
        <f t="shared" si="112"/>
        <v>0</v>
      </c>
      <c r="BQ282" s="120">
        <f t="shared" ref="BQ282:EB282" si="113">SUM(BQ283)</f>
        <v>0</v>
      </c>
      <c r="BR282" s="120">
        <f t="shared" si="113"/>
        <v>0</v>
      </c>
      <c r="BS282" s="120">
        <f t="shared" si="113"/>
        <v>0</v>
      </c>
      <c r="BT282" s="120">
        <f t="shared" si="113"/>
        <v>0</v>
      </c>
      <c r="BU282" s="120">
        <f t="shared" si="113"/>
        <v>0</v>
      </c>
      <c r="BV282" s="120">
        <f t="shared" si="113"/>
        <v>0</v>
      </c>
      <c r="BW282" s="120">
        <f t="shared" si="113"/>
        <v>0</v>
      </c>
      <c r="BX282" s="120">
        <f t="shared" si="113"/>
        <v>0</v>
      </c>
      <c r="BY282" s="120">
        <f t="shared" si="113"/>
        <v>0</v>
      </c>
      <c r="BZ282" s="120">
        <f t="shared" si="113"/>
        <v>0</v>
      </c>
      <c r="CA282" s="120">
        <f t="shared" si="113"/>
        <v>0</v>
      </c>
      <c r="CB282" s="120">
        <f t="shared" si="113"/>
        <v>0</v>
      </c>
      <c r="CC282" s="120">
        <f t="shared" si="113"/>
        <v>0</v>
      </c>
      <c r="CD282" s="120">
        <f t="shared" si="113"/>
        <v>0</v>
      </c>
      <c r="CE282" s="120">
        <f t="shared" si="113"/>
        <v>0</v>
      </c>
      <c r="CF282" s="120">
        <f t="shared" si="113"/>
        <v>0</v>
      </c>
      <c r="CG282" s="120">
        <f t="shared" si="113"/>
        <v>0</v>
      </c>
      <c r="CH282" s="120">
        <f t="shared" si="113"/>
        <v>0</v>
      </c>
      <c r="CI282" s="120">
        <f t="shared" si="113"/>
        <v>0</v>
      </c>
      <c r="CJ282" s="120">
        <f t="shared" si="113"/>
        <v>0</v>
      </c>
      <c r="CK282" s="120">
        <f t="shared" si="113"/>
        <v>0</v>
      </c>
      <c r="CL282" s="120">
        <f t="shared" si="113"/>
        <v>0</v>
      </c>
      <c r="CM282" s="120">
        <f t="shared" si="113"/>
        <v>0</v>
      </c>
      <c r="CN282" s="120">
        <f t="shared" si="113"/>
        <v>0</v>
      </c>
      <c r="CO282" s="120">
        <f t="shared" si="113"/>
        <v>0</v>
      </c>
      <c r="CP282" s="120">
        <f t="shared" si="113"/>
        <v>0</v>
      </c>
      <c r="CQ282" s="120">
        <f t="shared" si="113"/>
        <v>0</v>
      </c>
      <c r="CR282" s="120">
        <f t="shared" si="113"/>
        <v>0</v>
      </c>
      <c r="CS282" s="120">
        <f t="shared" si="113"/>
        <v>0</v>
      </c>
      <c r="CT282" s="120">
        <f t="shared" si="113"/>
        <v>0</v>
      </c>
      <c r="CU282" s="120">
        <f t="shared" si="113"/>
        <v>0</v>
      </c>
      <c r="CV282" s="120">
        <f t="shared" si="113"/>
        <v>0</v>
      </c>
      <c r="CW282" s="120">
        <f t="shared" si="113"/>
        <v>0</v>
      </c>
      <c r="CX282" s="120">
        <f t="shared" si="113"/>
        <v>0</v>
      </c>
      <c r="CY282" s="120">
        <f t="shared" si="113"/>
        <v>0</v>
      </c>
      <c r="CZ282" s="120">
        <f t="shared" si="113"/>
        <v>0</v>
      </c>
      <c r="DA282" s="120">
        <f t="shared" si="113"/>
        <v>0</v>
      </c>
      <c r="DB282" s="120">
        <f t="shared" si="113"/>
        <v>0</v>
      </c>
      <c r="DC282" s="120">
        <f t="shared" si="113"/>
        <v>0</v>
      </c>
      <c r="DD282" s="120">
        <f t="shared" si="113"/>
        <v>0</v>
      </c>
      <c r="DE282" s="120">
        <f t="shared" si="113"/>
        <v>0</v>
      </c>
      <c r="DF282" s="120">
        <f t="shared" si="113"/>
        <v>0</v>
      </c>
      <c r="DG282" s="120">
        <f t="shared" si="113"/>
        <v>0</v>
      </c>
      <c r="DH282" s="120">
        <f t="shared" si="113"/>
        <v>0</v>
      </c>
      <c r="DI282" s="120">
        <f t="shared" si="113"/>
        <v>0</v>
      </c>
      <c r="DJ282" s="120">
        <f t="shared" si="113"/>
        <v>0</v>
      </c>
      <c r="DK282" s="120">
        <f t="shared" si="113"/>
        <v>0</v>
      </c>
      <c r="DL282" s="120">
        <f t="shared" si="113"/>
        <v>0</v>
      </c>
      <c r="DM282" s="120">
        <f t="shared" si="113"/>
        <v>0</v>
      </c>
      <c r="DN282" s="120">
        <f t="shared" si="113"/>
        <v>0</v>
      </c>
      <c r="DO282" s="120">
        <f t="shared" si="113"/>
        <v>0</v>
      </c>
      <c r="DP282" s="120">
        <f t="shared" si="113"/>
        <v>0</v>
      </c>
      <c r="DQ282" s="120">
        <f t="shared" si="113"/>
        <v>0</v>
      </c>
      <c r="DR282" s="120">
        <f t="shared" si="113"/>
        <v>0</v>
      </c>
      <c r="DS282" s="120">
        <f t="shared" si="113"/>
        <v>0</v>
      </c>
      <c r="DT282" s="120">
        <f t="shared" si="113"/>
        <v>0</v>
      </c>
      <c r="DU282" s="120">
        <f t="shared" si="113"/>
        <v>0</v>
      </c>
      <c r="DV282" s="120">
        <f t="shared" si="113"/>
        <v>0</v>
      </c>
      <c r="DW282" s="120">
        <f t="shared" si="113"/>
        <v>0</v>
      </c>
      <c r="DX282" s="120">
        <f t="shared" si="113"/>
        <v>0</v>
      </c>
      <c r="DY282" s="120">
        <f t="shared" si="113"/>
        <v>0</v>
      </c>
      <c r="DZ282" s="120">
        <f t="shared" si="113"/>
        <v>0</v>
      </c>
      <c r="EA282" s="120">
        <f t="shared" si="113"/>
        <v>0</v>
      </c>
      <c r="EB282" s="120">
        <f t="shared" si="113"/>
        <v>0</v>
      </c>
      <c r="EC282" s="120">
        <f t="shared" ref="EC282:GN282" si="114">SUM(EC283)</f>
        <v>0</v>
      </c>
      <c r="ED282" s="120">
        <f t="shared" si="114"/>
        <v>0</v>
      </c>
      <c r="EE282" s="120">
        <f t="shared" si="114"/>
        <v>0</v>
      </c>
      <c r="EF282" s="120">
        <f t="shared" si="114"/>
        <v>0</v>
      </c>
      <c r="EG282" s="120">
        <f t="shared" si="114"/>
        <v>0</v>
      </c>
      <c r="EH282" s="120">
        <f t="shared" si="114"/>
        <v>0</v>
      </c>
      <c r="EI282" s="120">
        <f t="shared" si="114"/>
        <v>0</v>
      </c>
      <c r="EJ282" s="120">
        <f t="shared" si="114"/>
        <v>0</v>
      </c>
      <c r="EK282" s="120">
        <f t="shared" si="114"/>
        <v>0</v>
      </c>
      <c r="EL282" s="120">
        <f t="shared" si="114"/>
        <v>0</v>
      </c>
      <c r="EM282" s="120">
        <f t="shared" si="114"/>
        <v>0</v>
      </c>
      <c r="EN282" s="120">
        <f t="shared" si="114"/>
        <v>0</v>
      </c>
      <c r="EO282" s="120">
        <f t="shared" si="114"/>
        <v>0</v>
      </c>
      <c r="EP282" s="120">
        <f t="shared" si="114"/>
        <v>0</v>
      </c>
      <c r="EQ282" s="120">
        <f t="shared" si="114"/>
        <v>0</v>
      </c>
      <c r="ER282" s="120">
        <f t="shared" si="114"/>
        <v>0</v>
      </c>
      <c r="ES282" s="120">
        <f t="shared" si="114"/>
        <v>0</v>
      </c>
      <c r="ET282" s="120">
        <f t="shared" si="114"/>
        <v>0</v>
      </c>
      <c r="EU282" s="120">
        <f t="shared" si="114"/>
        <v>0</v>
      </c>
      <c r="EV282" s="120">
        <f t="shared" si="114"/>
        <v>0</v>
      </c>
      <c r="EW282" s="120">
        <f t="shared" si="114"/>
        <v>0</v>
      </c>
      <c r="EX282" s="120">
        <f t="shared" si="114"/>
        <v>0</v>
      </c>
      <c r="EY282" s="120">
        <f t="shared" si="114"/>
        <v>0</v>
      </c>
      <c r="EZ282" s="120">
        <f t="shared" si="114"/>
        <v>0</v>
      </c>
      <c r="FA282" s="120">
        <f t="shared" si="114"/>
        <v>0</v>
      </c>
      <c r="FB282" s="120">
        <f t="shared" si="114"/>
        <v>0</v>
      </c>
      <c r="FC282" s="120">
        <f t="shared" si="114"/>
        <v>0</v>
      </c>
      <c r="FD282" s="120">
        <f t="shared" si="114"/>
        <v>0</v>
      </c>
      <c r="FE282" s="120">
        <f t="shared" si="114"/>
        <v>0</v>
      </c>
      <c r="FF282" s="120">
        <f t="shared" si="114"/>
        <v>0</v>
      </c>
      <c r="FG282" s="120">
        <f t="shared" si="114"/>
        <v>0</v>
      </c>
      <c r="FH282" s="120">
        <f t="shared" si="114"/>
        <v>0</v>
      </c>
      <c r="FI282" s="120">
        <f t="shared" si="114"/>
        <v>0</v>
      </c>
      <c r="FJ282" s="120">
        <f t="shared" si="114"/>
        <v>0</v>
      </c>
      <c r="FK282" s="120">
        <f t="shared" si="114"/>
        <v>0</v>
      </c>
      <c r="FL282" s="120">
        <f t="shared" si="114"/>
        <v>0</v>
      </c>
      <c r="FM282" s="120">
        <f t="shared" si="114"/>
        <v>0</v>
      </c>
      <c r="FN282" s="120">
        <f t="shared" si="114"/>
        <v>0</v>
      </c>
      <c r="FO282" s="120">
        <f t="shared" si="114"/>
        <v>0</v>
      </c>
      <c r="FP282" s="120">
        <f t="shared" si="114"/>
        <v>0</v>
      </c>
      <c r="FQ282" s="120">
        <f t="shared" si="114"/>
        <v>0</v>
      </c>
      <c r="FR282" s="120">
        <f t="shared" si="114"/>
        <v>0</v>
      </c>
      <c r="FS282" s="120">
        <f t="shared" si="114"/>
        <v>0</v>
      </c>
      <c r="FT282" s="120">
        <f t="shared" si="114"/>
        <v>0</v>
      </c>
      <c r="FU282" s="120">
        <f t="shared" si="114"/>
        <v>0</v>
      </c>
      <c r="FV282" s="120">
        <f t="shared" si="114"/>
        <v>0</v>
      </c>
      <c r="FW282" s="120">
        <f t="shared" si="114"/>
        <v>0</v>
      </c>
      <c r="FX282" s="120">
        <f t="shared" si="114"/>
        <v>0</v>
      </c>
      <c r="FY282" s="120">
        <f t="shared" si="114"/>
        <v>0</v>
      </c>
      <c r="FZ282" s="120">
        <f t="shared" si="114"/>
        <v>0</v>
      </c>
      <c r="GA282" s="120">
        <f t="shared" si="114"/>
        <v>0</v>
      </c>
      <c r="GB282" s="120">
        <f t="shared" si="114"/>
        <v>0</v>
      </c>
      <c r="GC282" s="120">
        <f t="shared" si="114"/>
        <v>0</v>
      </c>
      <c r="GD282" s="120">
        <f t="shared" si="114"/>
        <v>0</v>
      </c>
      <c r="GE282" s="120">
        <f t="shared" si="114"/>
        <v>0</v>
      </c>
      <c r="GF282" s="120">
        <f t="shared" si="114"/>
        <v>0</v>
      </c>
      <c r="GG282" s="120">
        <f t="shared" si="114"/>
        <v>0</v>
      </c>
      <c r="GH282" s="120">
        <f t="shared" si="114"/>
        <v>0</v>
      </c>
      <c r="GI282" s="120">
        <f t="shared" si="114"/>
        <v>0</v>
      </c>
      <c r="GJ282" s="120">
        <f t="shared" si="114"/>
        <v>0</v>
      </c>
      <c r="GK282" s="120">
        <f t="shared" si="114"/>
        <v>0</v>
      </c>
      <c r="GL282" s="120">
        <f t="shared" si="114"/>
        <v>0</v>
      </c>
      <c r="GM282" s="120">
        <f t="shared" si="114"/>
        <v>0</v>
      </c>
      <c r="GN282" s="120">
        <f t="shared" si="114"/>
        <v>0</v>
      </c>
      <c r="GO282" s="120">
        <f t="shared" ref="GO282:IV282" si="115">SUM(GO283)</f>
        <v>0</v>
      </c>
      <c r="GP282" s="120">
        <f t="shared" si="115"/>
        <v>0</v>
      </c>
      <c r="GQ282" s="120">
        <f t="shared" si="115"/>
        <v>0</v>
      </c>
      <c r="GR282" s="120">
        <f t="shared" si="115"/>
        <v>0</v>
      </c>
      <c r="GS282" s="120">
        <f t="shared" si="115"/>
        <v>0</v>
      </c>
      <c r="GT282" s="120">
        <f t="shared" si="115"/>
        <v>0</v>
      </c>
      <c r="GU282" s="120">
        <f t="shared" si="115"/>
        <v>0</v>
      </c>
      <c r="GV282" s="120">
        <f t="shared" si="115"/>
        <v>0</v>
      </c>
      <c r="GW282" s="120">
        <f t="shared" si="115"/>
        <v>0</v>
      </c>
      <c r="GX282" s="120">
        <f t="shared" si="115"/>
        <v>0</v>
      </c>
      <c r="GY282" s="120">
        <f t="shared" si="115"/>
        <v>0</v>
      </c>
      <c r="GZ282" s="120">
        <f t="shared" si="115"/>
        <v>0</v>
      </c>
      <c r="HA282" s="120">
        <f t="shared" si="115"/>
        <v>0</v>
      </c>
      <c r="HB282" s="120">
        <f t="shared" si="115"/>
        <v>0</v>
      </c>
      <c r="HC282" s="120">
        <f t="shared" si="115"/>
        <v>0</v>
      </c>
      <c r="HD282" s="120">
        <f t="shared" si="115"/>
        <v>0</v>
      </c>
      <c r="HE282" s="120">
        <f t="shared" si="115"/>
        <v>0</v>
      </c>
      <c r="HF282" s="120">
        <f t="shared" si="115"/>
        <v>0</v>
      </c>
      <c r="HG282" s="120">
        <f t="shared" si="115"/>
        <v>0</v>
      </c>
      <c r="HH282" s="120">
        <f t="shared" si="115"/>
        <v>0</v>
      </c>
      <c r="HI282" s="120">
        <f t="shared" si="115"/>
        <v>0</v>
      </c>
      <c r="HJ282" s="120">
        <f t="shared" si="115"/>
        <v>0</v>
      </c>
      <c r="HK282" s="120">
        <f t="shared" si="115"/>
        <v>0</v>
      </c>
      <c r="HL282" s="120">
        <f t="shared" si="115"/>
        <v>0</v>
      </c>
      <c r="HM282" s="120">
        <f t="shared" si="115"/>
        <v>0</v>
      </c>
      <c r="HN282" s="120">
        <f t="shared" si="115"/>
        <v>0</v>
      </c>
      <c r="HO282" s="120">
        <f t="shared" si="115"/>
        <v>0</v>
      </c>
      <c r="HP282" s="120">
        <f t="shared" si="115"/>
        <v>0</v>
      </c>
      <c r="HQ282" s="120">
        <f t="shared" si="115"/>
        <v>0</v>
      </c>
      <c r="HR282" s="120">
        <f t="shared" si="115"/>
        <v>0</v>
      </c>
      <c r="HS282" s="120">
        <f t="shared" si="115"/>
        <v>0</v>
      </c>
      <c r="HT282" s="120">
        <f t="shared" si="115"/>
        <v>0</v>
      </c>
      <c r="HU282" s="120">
        <f t="shared" si="115"/>
        <v>0</v>
      </c>
      <c r="HV282" s="120">
        <f t="shared" si="115"/>
        <v>0</v>
      </c>
      <c r="HW282" s="120">
        <f t="shared" si="115"/>
        <v>0</v>
      </c>
      <c r="HX282" s="120">
        <f t="shared" si="115"/>
        <v>0</v>
      </c>
      <c r="HY282" s="120">
        <f t="shared" si="115"/>
        <v>0</v>
      </c>
      <c r="HZ282" s="120">
        <f t="shared" si="115"/>
        <v>0</v>
      </c>
      <c r="IA282" s="120">
        <f t="shared" si="115"/>
        <v>0</v>
      </c>
      <c r="IB282" s="120">
        <f t="shared" si="115"/>
        <v>0</v>
      </c>
      <c r="IC282" s="120">
        <f t="shared" si="115"/>
        <v>0</v>
      </c>
      <c r="ID282" s="120">
        <f t="shared" si="115"/>
        <v>0</v>
      </c>
      <c r="IE282" s="120">
        <f t="shared" si="115"/>
        <v>0</v>
      </c>
      <c r="IF282" s="120">
        <f t="shared" si="115"/>
        <v>0</v>
      </c>
      <c r="IG282" s="120">
        <f t="shared" si="115"/>
        <v>0</v>
      </c>
      <c r="IH282" s="120">
        <f t="shared" si="115"/>
        <v>0</v>
      </c>
      <c r="II282" s="120">
        <f t="shared" si="115"/>
        <v>0</v>
      </c>
      <c r="IJ282" s="120">
        <f t="shared" si="115"/>
        <v>0</v>
      </c>
      <c r="IK282" s="120">
        <f t="shared" si="115"/>
        <v>0</v>
      </c>
      <c r="IL282" s="120">
        <f t="shared" si="115"/>
        <v>0</v>
      </c>
      <c r="IM282" s="120">
        <f t="shared" si="115"/>
        <v>0</v>
      </c>
      <c r="IN282" s="120">
        <f t="shared" si="115"/>
        <v>0</v>
      </c>
      <c r="IO282" s="120">
        <f t="shared" si="115"/>
        <v>0</v>
      </c>
      <c r="IP282" s="120">
        <f t="shared" si="115"/>
        <v>0</v>
      </c>
      <c r="IQ282" s="120">
        <f t="shared" si="115"/>
        <v>0</v>
      </c>
      <c r="IR282" s="120">
        <f t="shared" si="115"/>
        <v>0</v>
      </c>
      <c r="IS282" s="120">
        <f t="shared" si="115"/>
        <v>0</v>
      </c>
      <c r="IT282" s="120">
        <f t="shared" si="115"/>
        <v>0</v>
      </c>
      <c r="IU282" s="120">
        <f t="shared" si="115"/>
        <v>0</v>
      </c>
      <c r="IV282" s="120">
        <f t="shared" si="115"/>
        <v>0</v>
      </c>
    </row>
    <row r="283" spans="1:256" s="141" customFormat="1" ht="25.5" customHeight="1">
      <c r="A283" s="176" t="s">
        <v>497</v>
      </c>
      <c r="B283" s="117" t="s">
        <v>276</v>
      </c>
      <c r="C283" s="95">
        <f t="shared" si="102"/>
        <v>0</v>
      </c>
      <c r="D283" s="87">
        <v>0</v>
      </c>
      <c r="E283" s="87">
        <v>0</v>
      </c>
      <c r="F283" s="87">
        <v>0</v>
      </c>
      <c r="G283" s="87">
        <v>0</v>
      </c>
      <c r="H283" s="87">
        <v>0</v>
      </c>
      <c r="I283" s="87">
        <v>0</v>
      </c>
      <c r="J283" s="87">
        <v>0</v>
      </c>
      <c r="K283" s="87">
        <v>0</v>
      </c>
      <c r="L283" s="87">
        <v>0</v>
      </c>
      <c r="M283" s="87">
        <v>0</v>
      </c>
      <c r="N283" s="87">
        <v>0</v>
      </c>
      <c r="O283" s="178">
        <v>0</v>
      </c>
      <c r="P283" s="168"/>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c r="CY283" s="140"/>
      <c r="CZ283" s="140"/>
      <c r="DA283" s="140"/>
      <c r="DB283" s="140"/>
      <c r="DC283" s="140"/>
      <c r="DD283" s="140"/>
      <c r="DE283" s="140"/>
      <c r="DF283" s="140"/>
      <c r="DG283" s="140"/>
      <c r="DH283" s="140"/>
      <c r="DI283" s="140"/>
      <c r="DJ283" s="140"/>
      <c r="DK283" s="140"/>
      <c r="DL283" s="140"/>
      <c r="DM283" s="140"/>
      <c r="DN283" s="140"/>
      <c r="DO283" s="140"/>
      <c r="DP283" s="140"/>
      <c r="DQ283" s="140"/>
      <c r="DR283" s="140"/>
      <c r="DS283" s="140"/>
      <c r="DT283" s="140"/>
      <c r="DU283" s="140"/>
      <c r="DV283" s="140"/>
      <c r="DW283" s="140"/>
      <c r="DX283" s="140"/>
      <c r="DY283" s="140"/>
      <c r="DZ283" s="140"/>
      <c r="EA283" s="140"/>
      <c r="EB283" s="140"/>
      <c r="EC283" s="140"/>
      <c r="ED283" s="140"/>
      <c r="EE283" s="140"/>
      <c r="EF283" s="140"/>
      <c r="EG283" s="140"/>
      <c r="EH283" s="140"/>
      <c r="EI283" s="140"/>
      <c r="EJ283" s="140"/>
      <c r="EK283" s="140"/>
      <c r="EL283" s="140"/>
      <c r="EM283" s="140"/>
      <c r="EN283" s="140"/>
      <c r="EO283" s="140"/>
      <c r="EP283" s="140"/>
      <c r="EQ283" s="140"/>
      <c r="ER283" s="140"/>
      <c r="ES283" s="140"/>
      <c r="ET283" s="140"/>
      <c r="EU283" s="140"/>
      <c r="EV283" s="140"/>
      <c r="EW283" s="140"/>
      <c r="EX283" s="140"/>
      <c r="EY283" s="140"/>
      <c r="EZ283" s="140"/>
      <c r="FA283" s="140"/>
      <c r="FB283" s="140"/>
      <c r="FC283" s="140"/>
      <c r="FD283" s="140"/>
      <c r="FE283" s="140"/>
      <c r="FF283" s="140"/>
      <c r="FG283" s="140"/>
      <c r="FH283" s="140"/>
      <c r="FI283" s="140"/>
      <c r="FJ283" s="140"/>
      <c r="FK283" s="140"/>
      <c r="FL283" s="140"/>
      <c r="FM283" s="140"/>
      <c r="FN283" s="140"/>
      <c r="FO283" s="140"/>
      <c r="FP283" s="140"/>
      <c r="FQ283" s="140"/>
      <c r="FR283" s="140"/>
      <c r="FS283" s="140"/>
      <c r="FT283" s="140"/>
      <c r="FU283" s="140"/>
      <c r="FV283" s="140"/>
      <c r="FW283" s="140"/>
      <c r="FX283" s="140"/>
      <c r="FY283" s="140"/>
      <c r="FZ283" s="140"/>
      <c r="GA283" s="140"/>
      <c r="GB283" s="140"/>
      <c r="GC283" s="140"/>
      <c r="GD283" s="140"/>
      <c r="GE283" s="140"/>
      <c r="GF283" s="140"/>
      <c r="GG283" s="140"/>
      <c r="GH283" s="140"/>
      <c r="GI283" s="140"/>
      <c r="GJ283" s="140"/>
      <c r="GK283" s="140"/>
      <c r="GL283" s="140"/>
      <c r="GM283" s="140"/>
      <c r="GN283" s="140"/>
      <c r="GO283" s="140"/>
      <c r="GP283" s="140"/>
      <c r="GQ283" s="140"/>
      <c r="GR283" s="140"/>
      <c r="GS283" s="140"/>
      <c r="GT283" s="140"/>
      <c r="GU283" s="140"/>
      <c r="GV283" s="140"/>
      <c r="GW283" s="140"/>
      <c r="GX283" s="140"/>
      <c r="GY283" s="140"/>
      <c r="GZ283" s="140"/>
      <c r="HA283" s="140"/>
      <c r="HB283" s="140"/>
      <c r="HC283" s="140"/>
      <c r="HD283" s="140"/>
      <c r="HE283" s="140"/>
      <c r="HF283" s="140"/>
      <c r="HG283" s="140"/>
      <c r="HH283" s="140"/>
      <c r="HI283" s="140"/>
      <c r="HJ283" s="140"/>
      <c r="HK283" s="140"/>
      <c r="HL283" s="140"/>
      <c r="HM283" s="140"/>
      <c r="HN283" s="140"/>
      <c r="HO283" s="140"/>
      <c r="HP283" s="140"/>
      <c r="HQ283" s="140"/>
      <c r="HR283" s="140"/>
      <c r="HS283" s="140"/>
      <c r="HT283" s="140"/>
      <c r="HU283" s="140"/>
      <c r="HV283" s="140"/>
      <c r="HW283" s="140"/>
      <c r="HX283" s="140"/>
      <c r="HY283" s="140"/>
      <c r="HZ283" s="140"/>
      <c r="IA283" s="140"/>
      <c r="IB283" s="140"/>
      <c r="IC283" s="140"/>
      <c r="ID283" s="140"/>
      <c r="IE283" s="140"/>
      <c r="IF283" s="140"/>
      <c r="IG283" s="140"/>
      <c r="IH283" s="140"/>
      <c r="II283" s="140"/>
      <c r="IJ283" s="140"/>
      <c r="IK283" s="140"/>
      <c r="IL283" s="140"/>
      <c r="IM283" s="140"/>
      <c r="IN283" s="140"/>
      <c r="IO283" s="140"/>
      <c r="IP283" s="140"/>
      <c r="IQ283" s="140"/>
      <c r="IR283" s="140"/>
      <c r="IS283" s="140"/>
      <c r="IT283" s="140"/>
      <c r="IU283" s="140"/>
      <c r="IV283" s="140"/>
    </row>
    <row r="284" spans="1:256" s="131" customFormat="1" ht="25.5" customHeight="1">
      <c r="A284" s="202">
        <v>10.3</v>
      </c>
      <c r="B284" s="96" t="s">
        <v>277</v>
      </c>
      <c r="C284" s="66">
        <f>SUM(D284:O284)</f>
        <v>0</v>
      </c>
      <c r="D284" s="86">
        <f>D285</f>
        <v>0</v>
      </c>
      <c r="E284" s="86">
        <f t="shared" ref="E284:O284" si="116">E285</f>
        <v>0</v>
      </c>
      <c r="F284" s="86">
        <f t="shared" si="116"/>
        <v>0</v>
      </c>
      <c r="G284" s="86">
        <f t="shared" si="116"/>
        <v>0</v>
      </c>
      <c r="H284" s="86">
        <f t="shared" si="116"/>
        <v>0</v>
      </c>
      <c r="I284" s="86">
        <f t="shared" si="116"/>
        <v>0</v>
      </c>
      <c r="J284" s="86">
        <f t="shared" si="116"/>
        <v>0</v>
      </c>
      <c r="K284" s="86">
        <f t="shared" si="116"/>
        <v>0</v>
      </c>
      <c r="L284" s="86">
        <f t="shared" si="116"/>
        <v>0</v>
      </c>
      <c r="M284" s="86">
        <f t="shared" si="116"/>
        <v>0</v>
      </c>
      <c r="N284" s="86">
        <f t="shared" si="116"/>
        <v>0</v>
      </c>
      <c r="O284" s="182">
        <f t="shared" si="116"/>
        <v>0</v>
      </c>
      <c r="P284" s="166"/>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0"/>
      <c r="AL284" s="130"/>
      <c r="AM284" s="130"/>
      <c r="AN284" s="130"/>
      <c r="AO284" s="130"/>
      <c r="AP284" s="130"/>
      <c r="AQ284" s="130"/>
      <c r="AR284" s="130"/>
      <c r="AS284" s="130"/>
      <c r="AT284" s="130"/>
      <c r="AU284" s="130"/>
      <c r="AV284" s="130"/>
      <c r="AW284" s="130"/>
      <c r="AX284" s="130"/>
      <c r="AY284" s="130"/>
      <c r="AZ284" s="130"/>
      <c r="BA284" s="130"/>
      <c r="BB284" s="130"/>
      <c r="BC284" s="130"/>
      <c r="BD284" s="130"/>
      <c r="BE284" s="130"/>
      <c r="BF284" s="130"/>
      <c r="BG284" s="130"/>
      <c r="BH284" s="130"/>
      <c r="BI284" s="130"/>
      <c r="BJ284" s="130"/>
      <c r="BK284" s="130"/>
      <c r="BL284" s="130"/>
      <c r="BM284" s="130"/>
      <c r="BN284" s="130"/>
      <c r="BO284" s="130"/>
      <c r="BP284" s="130"/>
      <c r="BQ284" s="130"/>
      <c r="BR284" s="130"/>
      <c r="BS284" s="130"/>
      <c r="BT284" s="130"/>
      <c r="BU284" s="130"/>
      <c r="BV284" s="130"/>
      <c r="BW284" s="130"/>
      <c r="BX284" s="130"/>
      <c r="BY284" s="130"/>
      <c r="BZ284" s="130"/>
      <c r="CA284" s="130"/>
      <c r="CB284" s="130"/>
      <c r="CC284" s="130"/>
      <c r="CD284" s="130"/>
      <c r="CE284" s="130"/>
      <c r="CF284" s="130"/>
      <c r="CG284" s="130"/>
      <c r="CH284" s="130"/>
      <c r="CI284" s="130"/>
      <c r="CJ284" s="130"/>
      <c r="CK284" s="130"/>
      <c r="CL284" s="130"/>
      <c r="CM284" s="130"/>
      <c r="CN284" s="130"/>
      <c r="CO284" s="130"/>
      <c r="CP284" s="130"/>
      <c r="CQ284" s="130"/>
      <c r="CR284" s="130"/>
      <c r="CS284" s="130"/>
      <c r="CT284" s="130"/>
      <c r="CU284" s="130"/>
      <c r="CV284" s="130"/>
      <c r="CW284" s="130"/>
      <c r="CX284" s="130"/>
      <c r="CY284" s="130"/>
      <c r="CZ284" s="130"/>
      <c r="DA284" s="130"/>
      <c r="DB284" s="130"/>
      <c r="DC284" s="130"/>
      <c r="DD284" s="130"/>
      <c r="DE284" s="130"/>
      <c r="DF284" s="130"/>
      <c r="DG284" s="130"/>
      <c r="DH284" s="130"/>
      <c r="DI284" s="130"/>
      <c r="DJ284" s="130"/>
      <c r="DK284" s="130"/>
      <c r="DL284" s="130"/>
      <c r="DM284" s="130"/>
      <c r="DN284" s="130"/>
      <c r="DO284" s="130"/>
      <c r="DP284" s="130"/>
      <c r="DQ284" s="130"/>
      <c r="DR284" s="130"/>
      <c r="DS284" s="130"/>
      <c r="DT284" s="130"/>
      <c r="DU284" s="130"/>
      <c r="DV284" s="130"/>
      <c r="DW284" s="130"/>
      <c r="DX284" s="130"/>
      <c r="DY284" s="130"/>
      <c r="DZ284" s="130"/>
      <c r="EA284" s="130"/>
      <c r="EB284" s="130"/>
      <c r="EC284" s="130"/>
      <c r="ED284" s="130"/>
      <c r="EE284" s="130"/>
      <c r="EF284" s="130"/>
      <c r="EG284" s="130"/>
      <c r="EH284" s="130"/>
      <c r="EI284" s="130"/>
      <c r="EJ284" s="130"/>
      <c r="EK284" s="130"/>
      <c r="EL284" s="130"/>
      <c r="EM284" s="130"/>
      <c r="EN284" s="130"/>
      <c r="EO284" s="130"/>
      <c r="EP284" s="130"/>
      <c r="EQ284" s="130"/>
      <c r="ER284" s="130"/>
      <c r="ES284" s="130"/>
      <c r="ET284" s="130"/>
      <c r="EU284" s="130"/>
      <c r="EV284" s="130"/>
      <c r="EW284" s="130"/>
      <c r="EX284" s="130"/>
      <c r="EY284" s="130"/>
      <c r="EZ284" s="130"/>
      <c r="FA284" s="130"/>
      <c r="FB284" s="130"/>
      <c r="FC284" s="130"/>
      <c r="FD284" s="130"/>
      <c r="FE284" s="130"/>
      <c r="FF284" s="130"/>
      <c r="FG284" s="130"/>
      <c r="FH284" s="130"/>
      <c r="FI284" s="130"/>
      <c r="FJ284" s="130"/>
      <c r="FK284" s="130"/>
      <c r="FL284" s="130"/>
      <c r="FM284" s="130"/>
      <c r="FN284" s="130"/>
      <c r="FO284" s="130"/>
      <c r="FP284" s="130"/>
      <c r="FQ284" s="130"/>
      <c r="FR284" s="130"/>
      <c r="FS284" s="130"/>
      <c r="FT284" s="130"/>
      <c r="FU284" s="130"/>
      <c r="FV284" s="130"/>
      <c r="FW284" s="130"/>
      <c r="FX284" s="130"/>
      <c r="FY284" s="130"/>
      <c r="FZ284" s="130"/>
      <c r="GA284" s="130"/>
      <c r="GB284" s="130"/>
      <c r="GC284" s="130"/>
      <c r="GD284" s="130"/>
      <c r="GE284" s="130"/>
      <c r="GF284" s="130"/>
      <c r="GG284" s="130"/>
      <c r="GH284" s="130"/>
      <c r="GI284" s="130"/>
      <c r="GJ284" s="130"/>
      <c r="GK284" s="130"/>
      <c r="GL284" s="130"/>
      <c r="GM284" s="130"/>
      <c r="GN284" s="130"/>
      <c r="GO284" s="130"/>
      <c r="GP284" s="130"/>
      <c r="GQ284" s="130"/>
      <c r="GR284" s="130"/>
      <c r="GS284" s="130"/>
      <c r="GT284" s="130"/>
      <c r="GU284" s="130"/>
      <c r="GV284" s="130"/>
      <c r="GW284" s="130"/>
      <c r="GX284" s="130"/>
      <c r="GY284" s="130"/>
      <c r="GZ284" s="130"/>
      <c r="HA284" s="130"/>
      <c r="HB284" s="130"/>
      <c r="HC284" s="130"/>
      <c r="HD284" s="130"/>
      <c r="HE284" s="130"/>
      <c r="HF284" s="130"/>
      <c r="HG284" s="130"/>
      <c r="HH284" s="130"/>
      <c r="HI284" s="130"/>
      <c r="HJ284" s="130"/>
      <c r="HK284" s="130"/>
      <c r="HL284" s="130"/>
      <c r="HM284" s="130"/>
      <c r="HN284" s="130"/>
      <c r="HO284" s="130"/>
      <c r="HP284" s="130"/>
      <c r="HQ284" s="130"/>
      <c r="HR284" s="130"/>
      <c r="HS284" s="130"/>
      <c r="HT284" s="130"/>
      <c r="HU284" s="130"/>
      <c r="HV284" s="130"/>
      <c r="HW284" s="130"/>
      <c r="HX284" s="130"/>
      <c r="HY284" s="130"/>
      <c r="HZ284" s="130"/>
      <c r="IA284" s="130"/>
      <c r="IB284" s="130"/>
      <c r="IC284" s="130"/>
      <c r="ID284" s="130"/>
      <c r="IE284" s="130"/>
      <c r="IF284" s="130"/>
      <c r="IG284" s="130"/>
      <c r="IH284" s="130"/>
      <c r="II284" s="130"/>
      <c r="IJ284" s="130"/>
      <c r="IK284" s="130"/>
      <c r="IL284" s="130"/>
      <c r="IM284" s="130"/>
      <c r="IN284" s="130"/>
      <c r="IO284" s="130"/>
      <c r="IP284" s="130"/>
      <c r="IQ284" s="130"/>
      <c r="IR284" s="130"/>
      <c r="IS284" s="130"/>
      <c r="IT284" s="130"/>
      <c r="IU284" s="130"/>
      <c r="IV284" s="130"/>
    </row>
    <row r="285" spans="1:256" s="141" customFormat="1" ht="25.5" customHeight="1">
      <c r="A285" s="176" t="s">
        <v>498</v>
      </c>
      <c r="B285" s="117" t="s">
        <v>277</v>
      </c>
      <c r="C285" s="95">
        <f t="shared" si="102"/>
        <v>0</v>
      </c>
      <c r="D285" s="87">
        <v>0</v>
      </c>
      <c r="E285" s="87">
        <v>0</v>
      </c>
      <c r="F285" s="87">
        <v>0</v>
      </c>
      <c r="G285" s="87">
        <v>0</v>
      </c>
      <c r="H285" s="87">
        <v>0</v>
      </c>
      <c r="I285" s="87">
        <v>0</v>
      </c>
      <c r="J285" s="87">
        <v>0</v>
      </c>
      <c r="K285" s="87">
        <v>0</v>
      </c>
      <c r="L285" s="87">
        <v>0</v>
      </c>
      <c r="M285" s="87">
        <v>0</v>
      </c>
      <c r="N285" s="87">
        <v>0</v>
      </c>
      <c r="O285" s="178">
        <v>0</v>
      </c>
      <c r="P285" s="168"/>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c r="CN285" s="140"/>
      <c r="CO285" s="140"/>
      <c r="CP285" s="140"/>
      <c r="CQ285" s="140"/>
      <c r="CR285" s="140"/>
      <c r="CS285" s="140"/>
      <c r="CT285" s="140"/>
      <c r="CU285" s="140"/>
      <c r="CV285" s="140"/>
      <c r="CW285" s="140"/>
      <c r="CX285" s="140"/>
      <c r="CY285" s="140"/>
      <c r="CZ285" s="140"/>
      <c r="DA285" s="140"/>
      <c r="DB285" s="140"/>
      <c r="DC285" s="140"/>
      <c r="DD285" s="140"/>
      <c r="DE285" s="140"/>
      <c r="DF285" s="140"/>
      <c r="DG285" s="140"/>
      <c r="DH285" s="140"/>
      <c r="DI285" s="140"/>
      <c r="DJ285" s="140"/>
      <c r="DK285" s="140"/>
      <c r="DL285" s="140"/>
      <c r="DM285" s="140"/>
      <c r="DN285" s="140"/>
      <c r="DO285" s="140"/>
      <c r="DP285" s="140"/>
      <c r="DQ285" s="140"/>
      <c r="DR285" s="140"/>
      <c r="DS285" s="140"/>
      <c r="DT285" s="140"/>
      <c r="DU285" s="140"/>
      <c r="DV285" s="140"/>
      <c r="DW285" s="140"/>
      <c r="DX285" s="140"/>
      <c r="DY285" s="140"/>
      <c r="DZ285" s="140"/>
      <c r="EA285" s="140"/>
      <c r="EB285" s="140"/>
      <c r="EC285" s="140"/>
      <c r="ED285" s="140"/>
      <c r="EE285" s="140"/>
      <c r="EF285" s="140"/>
      <c r="EG285" s="140"/>
      <c r="EH285" s="140"/>
      <c r="EI285" s="140"/>
      <c r="EJ285" s="140"/>
      <c r="EK285" s="140"/>
      <c r="EL285" s="140"/>
      <c r="EM285" s="140"/>
      <c r="EN285" s="140"/>
      <c r="EO285" s="140"/>
      <c r="EP285" s="140"/>
      <c r="EQ285" s="140"/>
      <c r="ER285" s="140"/>
      <c r="ES285" s="140"/>
      <c r="ET285" s="140"/>
      <c r="EU285" s="140"/>
      <c r="EV285" s="140"/>
      <c r="EW285" s="140"/>
      <c r="EX285" s="140"/>
      <c r="EY285" s="140"/>
      <c r="EZ285" s="140"/>
      <c r="FA285" s="140"/>
      <c r="FB285" s="140"/>
      <c r="FC285" s="140"/>
      <c r="FD285" s="140"/>
      <c r="FE285" s="140"/>
      <c r="FF285" s="140"/>
      <c r="FG285" s="140"/>
      <c r="FH285" s="140"/>
      <c r="FI285" s="140"/>
      <c r="FJ285" s="140"/>
      <c r="FK285" s="140"/>
      <c r="FL285" s="140"/>
      <c r="FM285" s="140"/>
      <c r="FN285" s="140"/>
      <c r="FO285" s="140"/>
      <c r="FP285" s="140"/>
      <c r="FQ285" s="140"/>
      <c r="FR285" s="140"/>
      <c r="FS285" s="140"/>
      <c r="FT285" s="140"/>
      <c r="FU285" s="140"/>
      <c r="FV285" s="140"/>
      <c r="FW285" s="140"/>
      <c r="FX285" s="140"/>
      <c r="FY285" s="140"/>
      <c r="FZ285" s="140"/>
      <c r="GA285" s="140"/>
      <c r="GB285" s="140"/>
      <c r="GC285" s="140"/>
      <c r="GD285" s="140"/>
      <c r="GE285" s="140"/>
      <c r="GF285" s="140"/>
      <c r="GG285" s="140"/>
      <c r="GH285" s="140"/>
      <c r="GI285" s="140"/>
      <c r="GJ285" s="140"/>
      <c r="GK285" s="140"/>
      <c r="GL285" s="140"/>
      <c r="GM285" s="140"/>
      <c r="GN285" s="140"/>
      <c r="GO285" s="140"/>
      <c r="GP285" s="140"/>
      <c r="GQ285" s="140"/>
      <c r="GR285" s="140"/>
      <c r="GS285" s="140"/>
      <c r="GT285" s="140"/>
      <c r="GU285" s="140"/>
      <c r="GV285" s="140"/>
      <c r="GW285" s="140"/>
      <c r="GX285" s="140"/>
      <c r="GY285" s="140"/>
      <c r="GZ285" s="140"/>
      <c r="HA285" s="140"/>
      <c r="HB285" s="140"/>
      <c r="HC285" s="140"/>
      <c r="HD285" s="140"/>
      <c r="HE285" s="140"/>
      <c r="HF285" s="140"/>
      <c r="HG285" s="140"/>
      <c r="HH285" s="140"/>
      <c r="HI285" s="140"/>
      <c r="HJ285" s="140"/>
      <c r="HK285" s="140"/>
      <c r="HL285" s="140"/>
      <c r="HM285" s="140"/>
      <c r="HN285" s="140"/>
      <c r="HO285" s="140"/>
      <c r="HP285" s="140"/>
      <c r="HQ285" s="140"/>
      <c r="HR285" s="140"/>
      <c r="HS285" s="140"/>
      <c r="HT285" s="140"/>
      <c r="HU285" s="140"/>
      <c r="HV285" s="140"/>
      <c r="HW285" s="140"/>
      <c r="HX285" s="140"/>
      <c r="HY285" s="140"/>
      <c r="HZ285" s="140"/>
      <c r="IA285" s="140"/>
      <c r="IB285" s="140"/>
      <c r="IC285" s="140"/>
      <c r="ID285" s="140"/>
      <c r="IE285" s="140"/>
      <c r="IF285" s="140"/>
      <c r="IG285" s="140"/>
      <c r="IH285" s="140"/>
      <c r="II285" s="140"/>
      <c r="IJ285" s="140"/>
      <c r="IK285" s="140"/>
      <c r="IL285" s="140"/>
      <c r="IM285" s="140"/>
      <c r="IN285" s="140"/>
      <c r="IO285" s="140"/>
      <c r="IP285" s="140"/>
      <c r="IQ285" s="140"/>
      <c r="IR285" s="140"/>
      <c r="IS285" s="140"/>
      <c r="IT285" s="140"/>
      <c r="IU285" s="140"/>
      <c r="IV285" s="140"/>
    </row>
    <row r="286" spans="1:256" s="131" customFormat="1" ht="25.5" customHeight="1">
      <c r="A286" s="172">
        <v>11</v>
      </c>
      <c r="B286" s="97" t="s">
        <v>27</v>
      </c>
      <c r="C286" s="98">
        <f t="shared" si="102"/>
        <v>0</v>
      </c>
      <c r="D286" s="61">
        <f>D287</f>
        <v>0</v>
      </c>
      <c r="E286" s="61">
        <f t="shared" ref="E286:O286" si="117">E287</f>
        <v>0</v>
      </c>
      <c r="F286" s="61">
        <f t="shared" si="117"/>
        <v>0</v>
      </c>
      <c r="G286" s="61">
        <f t="shared" si="117"/>
        <v>0</v>
      </c>
      <c r="H286" s="61">
        <f t="shared" si="117"/>
        <v>0</v>
      </c>
      <c r="I286" s="61">
        <f t="shared" si="117"/>
        <v>0</v>
      </c>
      <c r="J286" s="61">
        <f t="shared" si="117"/>
        <v>0</v>
      </c>
      <c r="K286" s="61">
        <f t="shared" si="117"/>
        <v>0</v>
      </c>
      <c r="L286" s="61">
        <f t="shared" si="117"/>
        <v>0</v>
      </c>
      <c r="M286" s="61">
        <f t="shared" si="117"/>
        <v>0</v>
      </c>
      <c r="N286" s="61">
        <f t="shared" si="117"/>
        <v>0</v>
      </c>
      <c r="O286" s="198">
        <f t="shared" si="117"/>
        <v>0</v>
      </c>
      <c r="P286" s="160"/>
      <c r="Q286" s="105"/>
      <c r="R286" s="106"/>
      <c r="S286" s="100"/>
      <c r="T286" s="100"/>
      <c r="U286" s="100"/>
      <c r="V286" s="100"/>
      <c r="W286" s="100"/>
      <c r="X286" s="100"/>
      <c r="Y286" s="100"/>
      <c r="Z286" s="100"/>
      <c r="AA286" s="100"/>
      <c r="AB286" s="100"/>
      <c r="AC286" s="100"/>
      <c r="AD286" s="104"/>
      <c r="AE286" s="105"/>
      <c r="AF286" s="106"/>
      <c r="AG286" s="100"/>
      <c r="AH286" s="100"/>
      <c r="AI286" s="100"/>
      <c r="AJ286" s="100"/>
      <c r="AK286" s="100"/>
      <c r="AL286" s="100"/>
      <c r="AM286" s="100"/>
      <c r="AN286" s="100"/>
      <c r="AO286" s="100"/>
      <c r="AP286" s="100"/>
      <c r="AQ286" s="100"/>
      <c r="AR286" s="104"/>
      <c r="AS286" s="105"/>
      <c r="AT286" s="106"/>
      <c r="AU286" s="100"/>
      <c r="AV286" s="100"/>
      <c r="AW286" s="100"/>
      <c r="AX286" s="100"/>
      <c r="AY286" s="100"/>
      <c r="AZ286" s="100"/>
      <c r="BA286" s="100"/>
      <c r="BB286" s="100"/>
      <c r="BC286" s="100"/>
      <c r="BD286" s="100"/>
      <c r="BE286" s="100"/>
      <c r="BF286" s="104"/>
      <c r="BG286" s="105"/>
      <c r="BH286" s="106"/>
      <c r="BI286" s="100"/>
      <c r="BJ286" s="100"/>
      <c r="BK286" s="100"/>
      <c r="BL286" s="100"/>
      <c r="BM286" s="100"/>
      <c r="BN286" s="100"/>
      <c r="BO286" s="100"/>
      <c r="BP286" s="100"/>
      <c r="BQ286" s="100"/>
      <c r="BR286" s="100"/>
      <c r="BS286" s="100"/>
      <c r="BT286" s="104"/>
      <c r="BU286" s="105"/>
      <c r="BV286" s="106"/>
      <c r="BW286" s="100"/>
      <c r="BX286" s="100"/>
      <c r="BY286" s="100"/>
      <c r="BZ286" s="100"/>
      <c r="CA286" s="100"/>
      <c r="CB286" s="100"/>
      <c r="CC286" s="100"/>
      <c r="CD286" s="100"/>
      <c r="CE286" s="100"/>
      <c r="CF286" s="100"/>
      <c r="CG286" s="100"/>
      <c r="CH286" s="104"/>
      <c r="CI286" s="105"/>
      <c r="CJ286" s="106"/>
      <c r="CK286" s="100"/>
      <c r="CL286" s="100"/>
      <c r="CM286" s="100"/>
      <c r="CN286" s="100"/>
      <c r="CO286" s="100"/>
      <c r="CP286" s="100"/>
      <c r="CQ286" s="100"/>
      <c r="CR286" s="100"/>
      <c r="CS286" s="100"/>
      <c r="CT286" s="100"/>
      <c r="CU286" s="100"/>
      <c r="CV286" s="104"/>
      <c r="CW286" s="105"/>
      <c r="CX286" s="106"/>
      <c r="CY286" s="100"/>
      <c r="CZ286" s="100"/>
      <c r="DA286" s="100"/>
      <c r="DB286" s="100"/>
      <c r="DC286" s="100"/>
      <c r="DD286" s="100"/>
      <c r="DE286" s="100"/>
      <c r="DF286" s="100"/>
      <c r="DG286" s="100"/>
      <c r="DH286" s="100"/>
      <c r="DI286" s="100"/>
      <c r="DJ286" s="104"/>
      <c r="DK286" s="105"/>
      <c r="DL286" s="106"/>
      <c r="DM286" s="100"/>
      <c r="DN286" s="100"/>
      <c r="DO286" s="100"/>
      <c r="DP286" s="100"/>
      <c r="DQ286" s="100"/>
      <c r="DR286" s="100"/>
      <c r="DS286" s="100"/>
      <c r="DT286" s="100"/>
      <c r="DU286" s="100"/>
      <c r="DV286" s="100"/>
      <c r="DW286" s="100"/>
      <c r="DX286" s="104"/>
      <c r="DY286" s="105"/>
      <c r="DZ286" s="106"/>
      <c r="EA286" s="100"/>
      <c r="EB286" s="100"/>
      <c r="EC286" s="100"/>
      <c r="ED286" s="100"/>
      <c r="EE286" s="100"/>
      <c r="EF286" s="100"/>
      <c r="EG286" s="100"/>
      <c r="EH286" s="100"/>
      <c r="EI286" s="100"/>
      <c r="EJ286" s="100"/>
      <c r="EK286" s="100"/>
      <c r="EL286" s="104"/>
      <c r="EM286" s="105"/>
      <c r="EN286" s="106"/>
      <c r="EO286" s="100"/>
      <c r="EP286" s="100"/>
      <c r="EQ286" s="100"/>
      <c r="ER286" s="100"/>
      <c r="ES286" s="100"/>
      <c r="ET286" s="100"/>
      <c r="EU286" s="100"/>
      <c r="EV286" s="100"/>
      <c r="EW286" s="100"/>
      <c r="EX286" s="100"/>
      <c r="EY286" s="100"/>
      <c r="EZ286" s="104"/>
      <c r="FA286" s="105"/>
      <c r="FB286" s="106"/>
      <c r="FC286" s="100"/>
      <c r="FD286" s="100"/>
      <c r="FE286" s="100"/>
      <c r="FF286" s="100"/>
      <c r="FG286" s="100"/>
      <c r="FH286" s="100"/>
      <c r="FI286" s="100"/>
      <c r="FJ286" s="100"/>
      <c r="FK286" s="100"/>
      <c r="FL286" s="100"/>
      <c r="FM286" s="100"/>
      <c r="FN286" s="104"/>
      <c r="FO286" s="105"/>
      <c r="FP286" s="106"/>
      <c r="FQ286" s="100"/>
      <c r="FR286" s="100"/>
      <c r="FS286" s="100"/>
      <c r="FT286" s="100"/>
      <c r="FU286" s="100"/>
      <c r="FV286" s="100"/>
      <c r="FW286" s="100"/>
      <c r="FX286" s="100"/>
      <c r="FY286" s="100"/>
      <c r="FZ286" s="100"/>
      <c r="GA286" s="100"/>
      <c r="GB286" s="104"/>
      <c r="GC286" s="105"/>
      <c r="GD286" s="106"/>
      <c r="GE286" s="100"/>
      <c r="GF286" s="100"/>
      <c r="GG286" s="100"/>
      <c r="GH286" s="100"/>
      <c r="GI286" s="100"/>
      <c r="GJ286" s="100"/>
      <c r="GK286" s="100"/>
      <c r="GL286" s="100"/>
      <c r="GM286" s="100"/>
      <c r="GN286" s="100"/>
      <c r="GO286" s="100"/>
      <c r="GP286" s="104"/>
      <c r="GQ286" s="105"/>
      <c r="GR286" s="106"/>
      <c r="GS286" s="100"/>
      <c r="GT286" s="100"/>
      <c r="GU286" s="100"/>
      <c r="GV286" s="100"/>
      <c r="GW286" s="100"/>
      <c r="GX286" s="100"/>
      <c r="GY286" s="100"/>
      <c r="GZ286" s="100"/>
      <c r="HA286" s="100"/>
      <c r="HB286" s="100"/>
      <c r="HC286" s="100"/>
      <c r="HD286" s="104"/>
      <c r="HE286" s="105"/>
      <c r="HF286" s="106"/>
      <c r="HG286" s="100"/>
      <c r="HH286" s="100"/>
      <c r="HI286" s="100"/>
      <c r="HJ286" s="100"/>
      <c r="HK286" s="100"/>
      <c r="HL286" s="100"/>
      <c r="HM286" s="100"/>
      <c r="HN286" s="100"/>
      <c r="HO286" s="100"/>
      <c r="HP286" s="100"/>
      <c r="HQ286" s="100"/>
      <c r="HR286" s="104"/>
      <c r="HS286" s="105"/>
      <c r="HT286" s="106"/>
      <c r="HU286" s="100"/>
      <c r="HV286" s="100"/>
      <c r="HW286" s="100"/>
      <c r="HX286" s="100"/>
      <c r="HY286" s="100"/>
      <c r="HZ286" s="100"/>
      <c r="IA286" s="100"/>
      <c r="IB286" s="100"/>
      <c r="IC286" s="100"/>
      <c r="ID286" s="100"/>
      <c r="IE286" s="100"/>
      <c r="IF286" s="104"/>
      <c r="IG286" s="105"/>
      <c r="IH286" s="106"/>
      <c r="II286" s="100"/>
      <c r="IJ286" s="100"/>
      <c r="IK286" s="100"/>
      <c r="IL286" s="100"/>
      <c r="IM286" s="100"/>
      <c r="IN286" s="100"/>
      <c r="IO286" s="100"/>
      <c r="IP286" s="100"/>
      <c r="IQ286" s="100"/>
      <c r="IR286" s="100"/>
      <c r="IS286" s="100"/>
      <c r="IT286" s="104"/>
      <c r="IU286" s="105"/>
      <c r="IV286" s="106"/>
    </row>
    <row r="287" spans="1:256" s="131" customFormat="1" ht="25.5" customHeight="1">
      <c r="A287" s="201">
        <v>11.1</v>
      </c>
      <c r="B287" s="108" t="s">
        <v>278</v>
      </c>
      <c r="C287" s="64">
        <f t="shared" si="102"/>
        <v>0</v>
      </c>
      <c r="D287" s="69">
        <f t="shared" ref="D287:BO287" si="118">D288</f>
        <v>0</v>
      </c>
      <c r="E287" s="69">
        <f t="shared" si="118"/>
        <v>0</v>
      </c>
      <c r="F287" s="69">
        <f t="shared" si="118"/>
        <v>0</v>
      </c>
      <c r="G287" s="69">
        <f t="shared" si="118"/>
        <v>0</v>
      </c>
      <c r="H287" s="69">
        <f t="shared" si="118"/>
        <v>0</v>
      </c>
      <c r="I287" s="69">
        <f t="shared" si="118"/>
        <v>0</v>
      </c>
      <c r="J287" s="69">
        <f t="shared" si="118"/>
        <v>0</v>
      </c>
      <c r="K287" s="69">
        <f t="shared" si="118"/>
        <v>0</v>
      </c>
      <c r="L287" s="69">
        <f t="shared" si="118"/>
        <v>0</v>
      </c>
      <c r="M287" s="69">
        <f t="shared" si="118"/>
        <v>0</v>
      </c>
      <c r="N287" s="69">
        <f t="shared" si="118"/>
        <v>0</v>
      </c>
      <c r="O287" s="183">
        <f t="shared" si="118"/>
        <v>0</v>
      </c>
      <c r="P287" s="169">
        <f t="shared" si="118"/>
        <v>30444.54773360581</v>
      </c>
      <c r="Q287" s="69">
        <f t="shared" si="118"/>
        <v>0</v>
      </c>
      <c r="R287" s="69">
        <f t="shared" si="118"/>
        <v>0</v>
      </c>
      <c r="S287" s="69">
        <f t="shared" si="118"/>
        <v>0</v>
      </c>
      <c r="T287" s="69">
        <f t="shared" si="118"/>
        <v>0</v>
      </c>
      <c r="U287" s="69">
        <f t="shared" si="118"/>
        <v>0</v>
      </c>
      <c r="V287" s="69">
        <f t="shared" si="118"/>
        <v>0</v>
      </c>
      <c r="W287" s="69">
        <f t="shared" si="118"/>
        <v>0</v>
      </c>
      <c r="X287" s="69">
        <f t="shared" si="118"/>
        <v>0</v>
      </c>
      <c r="Y287" s="69">
        <f t="shared" si="118"/>
        <v>0</v>
      </c>
      <c r="Z287" s="69">
        <f t="shared" si="118"/>
        <v>0</v>
      </c>
      <c r="AA287" s="69">
        <f t="shared" si="118"/>
        <v>0</v>
      </c>
      <c r="AB287" s="69">
        <f t="shared" si="118"/>
        <v>0</v>
      </c>
      <c r="AC287" s="69">
        <f t="shared" si="118"/>
        <v>0</v>
      </c>
      <c r="AD287" s="69">
        <f t="shared" si="118"/>
        <v>0</v>
      </c>
      <c r="AE287" s="69">
        <f t="shared" si="118"/>
        <v>0</v>
      </c>
      <c r="AF287" s="69">
        <f t="shared" si="118"/>
        <v>0</v>
      </c>
      <c r="AG287" s="69">
        <f t="shared" si="118"/>
        <v>0</v>
      </c>
      <c r="AH287" s="69">
        <f t="shared" si="118"/>
        <v>0</v>
      </c>
      <c r="AI287" s="69">
        <f t="shared" si="118"/>
        <v>0</v>
      </c>
      <c r="AJ287" s="69">
        <f t="shared" si="118"/>
        <v>0</v>
      </c>
      <c r="AK287" s="69">
        <f t="shared" si="118"/>
        <v>0</v>
      </c>
      <c r="AL287" s="69">
        <f t="shared" si="118"/>
        <v>0</v>
      </c>
      <c r="AM287" s="69">
        <f t="shared" si="118"/>
        <v>0</v>
      </c>
      <c r="AN287" s="69">
        <f t="shared" si="118"/>
        <v>0</v>
      </c>
      <c r="AO287" s="69">
        <f t="shared" si="118"/>
        <v>0</v>
      </c>
      <c r="AP287" s="69">
        <f t="shared" si="118"/>
        <v>0</v>
      </c>
      <c r="AQ287" s="69">
        <f t="shared" si="118"/>
        <v>0</v>
      </c>
      <c r="AR287" s="69">
        <f t="shared" si="118"/>
        <v>0</v>
      </c>
      <c r="AS287" s="69">
        <f t="shared" si="118"/>
        <v>0</v>
      </c>
      <c r="AT287" s="69">
        <f t="shared" si="118"/>
        <v>0</v>
      </c>
      <c r="AU287" s="69">
        <f t="shared" si="118"/>
        <v>0</v>
      </c>
      <c r="AV287" s="69">
        <f t="shared" si="118"/>
        <v>0</v>
      </c>
      <c r="AW287" s="69">
        <f t="shared" si="118"/>
        <v>0</v>
      </c>
      <c r="AX287" s="69">
        <f t="shared" si="118"/>
        <v>0</v>
      </c>
      <c r="AY287" s="69">
        <f t="shared" si="118"/>
        <v>0</v>
      </c>
      <c r="AZ287" s="69">
        <f t="shared" si="118"/>
        <v>0</v>
      </c>
      <c r="BA287" s="69">
        <f t="shared" si="118"/>
        <v>0</v>
      </c>
      <c r="BB287" s="69">
        <f t="shared" si="118"/>
        <v>0</v>
      </c>
      <c r="BC287" s="69">
        <f t="shared" si="118"/>
        <v>0</v>
      </c>
      <c r="BD287" s="69">
        <f t="shared" si="118"/>
        <v>0</v>
      </c>
      <c r="BE287" s="69">
        <f t="shared" si="118"/>
        <v>0</v>
      </c>
      <c r="BF287" s="69">
        <f t="shared" si="118"/>
        <v>0</v>
      </c>
      <c r="BG287" s="69">
        <f t="shared" si="118"/>
        <v>0</v>
      </c>
      <c r="BH287" s="69">
        <f t="shared" si="118"/>
        <v>0</v>
      </c>
      <c r="BI287" s="69">
        <f t="shared" si="118"/>
        <v>0</v>
      </c>
      <c r="BJ287" s="69">
        <f t="shared" si="118"/>
        <v>0</v>
      </c>
      <c r="BK287" s="69">
        <f t="shared" si="118"/>
        <v>0</v>
      </c>
      <c r="BL287" s="69">
        <f t="shared" si="118"/>
        <v>0</v>
      </c>
      <c r="BM287" s="69">
        <f t="shared" si="118"/>
        <v>0</v>
      </c>
      <c r="BN287" s="69">
        <f t="shared" si="118"/>
        <v>0</v>
      </c>
      <c r="BO287" s="69">
        <f t="shared" si="118"/>
        <v>0</v>
      </c>
      <c r="BP287" s="69">
        <f t="shared" ref="BP287:EA287" si="119">BP288</f>
        <v>0</v>
      </c>
      <c r="BQ287" s="69">
        <f t="shared" si="119"/>
        <v>0</v>
      </c>
      <c r="BR287" s="69">
        <f t="shared" si="119"/>
        <v>0</v>
      </c>
      <c r="BS287" s="69">
        <f t="shared" si="119"/>
        <v>0</v>
      </c>
      <c r="BT287" s="69">
        <f t="shared" si="119"/>
        <v>0</v>
      </c>
      <c r="BU287" s="69">
        <f t="shared" si="119"/>
        <v>0</v>
      </c>
      <c r="BV287" s="69">
        <f t="shared" si="119"/>
        <v>0</v>
      </c>
      <c r="BW287" s="69">
        <f t="shared" si="119"/>
        <v>0</v>
      </c>
      <c r="BX287" s="69">
        <f t="shared" si="119"/>
        <v>0</v>
      </c>
      <c r="BY287" s="69">
        <f t="shared" si="119"/>
        <v>0</v>
      </c>
      <c r="BZ287" s="69">
        <f t="shared" si="119"/>
        <v>0</v>
      </c>
      <c r="CA287" s="69">
        <f t="shared" si="119"/>
        <v>0</v>
      </c>
      <c r="CB287" s="69">
        <f t="shared" si="119"/>
        <v>0</v>
      </c>
      <c r="CC287" s="69">
        <f t="shared" si="119"/>
        <v>0</v>
      </c>
      <c r="CD287" s="69">
        <f t="shared" si="119"/>
        <v>0</v>
      </c>
      <c r="CE287" s="69">
        <f t="shared" si="119"/>
        <v>0</v>
      </c>
      <c r="CF287" s="69">
        <f t="shared" si="119"/>
        <v>0</v>
      </c>
      <c r="CG287" s="69">
        <f t="shared" si="119"/>
        <v>0</v>
      </c>
      <c r="CH287" s="69">
        <f t="shared" si="119"/>
        <v>0</v>
      </c>
      <c r="CI287" s="69">
        <f t="shared" si="119"/>
        <v>0</v>
      </c>
      <c r="CJ287" s="69">
        <f t="shared" si="119"/>
        <v>0</v>
      </c>
      <c r="CK287" s="69">
        <f t="shared" si="119"/>
        <v>0</v>
      </c>
      <c r="CL287" s="69">
        <f t="shared" si="119"/>
        <v>0</v>
      </c>
      <c r="CM287" s="69">
        <f t="shared" si="119"/>
        <v>0</v>
      </c>
      <c r="CN287" s="69">
        <f t="shared" si="119"/>
        <v>0</v>
      </c>
      <c r="CO287" s="69">
        <f t="shared" si="119"/>
        <v>0</v>
      </c>
      <c r="CP287" s="69">
        <f t="shared" si="119"/>
        <v>0</v>
      </c>
      <c r="CQ287" s="69">
        <f t="shared" si="119"/>
        <v>0</v>
      </c>
      <c r="CR287" s="69">
        <f t="shared" si="119"/>
        <v>0</v>
      </c>
      <c r="CS287" s="69">
        <f t="shared" si="119"/>
        <v>0</v>
      </c>
      <c r="CT287" s="69">
        <f t="shared" si="119"/>
        <v>0</v>
      </c>
      <c r="CU287" s="69">
        <f t="shared" si="119"/>
        <v>0</v>
      </c>
      <c r="CV287" s="69">
        <f t="shared" si="119"/>
        <v>0</v>
      </c>
      <c r="CW287" s="69">
        <f t="shared" si="119"/>
        <v>0</v>
      </c>
      <c r="CX287" s="69">
        <f t="shared" si="119"/>
        <v>0</v>
      </c>
      <c r="CY287" s="69">
        <f t="shared" si="119"/>
        <v>0</v>
      </c>
      <c r="CZ287" s="69">
        <f t="shared" si="119"/>
        <v>0</v>
      </c>
      <c r="DA287" s="69">
        <f t="shared" si="119"/>
        <v>0</v>
      </c>
      <c r="DB287" s="69">
        <f t="shared" si="119"/>
        <v>0</v>
      </c>
      <c r="DC287" s="69">
        <f t="shared" si="119"/>
        <v>0</v>
      </c>
      <c r="DD287" s="69">
        <f t="shared" si="119"/>
        <v>0</v>
      </c>
      <c r="DE287" s="69">
        <f t="shared" si="119"/>
        <v>0</v>
      </c>
      <c r="DF287" s="69">
        <f t="shared" si="119"/>
        <v>0</v>
      </c>
      <c r="DG287" s="69">
        <f t="shared" si="119"/>
        <v>0</v>
      </c>
      <c r="DH287" s="69">
        <f t="shared" si="119"/>
        <v>0</v>
      </c>
      <c r="DI287" s="69">
        <f t="shared" si="119"/>
        <v>0</v>
      </c>
      <c r="DJ287" s="69">
        <f t="shared" si="119"/>
        <v>0</v>
      </c>
      <c r="DK287" s="69">
        <f t="shared" si="119"/>
        <v>0</v>
      </c>
      <c r="DL287" s="69">
        <f t="shared" si="119"/>
        <v>0</v>
      </c>
      <c r="DM287" s="69">
        <f t="shared" si="119"/>
        <v>0</v>
      </c>
      <c r="DN287" s="69">
        <f t="shared" si="119"/>
        <v>0</v>
      </c>
      <c r="DO287" s="69">
        <f t="shared" si="119"/>
        <v>0</v>
      </c>
      <c r="DP287" s="69">
        <f t="shared" si="119"/>
        <v>0</v>
      </c>
      <c r="DQ287" s="69">
        <f t="shared" si="119"/>
        <v>0</v>
      </c>
      <c r="DR287" s="69">
        <f t="shared" si="119"/>
        <v>0</v>
      </c>
      <c r="DS287" s="69">
        <f t="shared" si="119"/>
        <v>0</v>
      </c>
      <c r="DT287" s="69">
        <f t="shared" si="119"/>
        <v>0</v>
      </c>
      <c r="DU287" s="69">
        <f t="shared" si="119"/>
        <v>0</v>
      </c>
      <c r="DV287" s="69">
        <f t="shared" si="119"/>
        <v>0</v>
      </c>
      <c r="DW287" s="69">
        <f t="shared" si="119"/>
        <v>0</v>
      </c>
      <c r="DX287" s="69">
        <f t="shared" si="119"/>
        <v>0</v>
      </c>
      <c r="DY287" s="69">
        <f t="shared" si="119"/>
        <v>0</v>
      </c>
      <c r="DZ287" s="69">
        <f t="shared" si="119"/>
        <v>0</v>
      </c>
      <c r="EA287" s="69">
        <f t="shared" si="119"/>
        <v>0</v>
      </c>
      <c r="EB287" s="69">
        <f t="shared" ref="EB287:GM287" si="120">EB288</f>
        <v>0</v>
      </c>
      <c r="EC287" s="69">
        <f t="shared" si="120"/>
        <v>0</v>
      </c>
      <c r="ED287" s="69">
        <f t="shared" si="120"/>
        <v>0</v>
      </c>
      <c r="EE287" s="69">
        <f t="shared" si="120"/>
        <v>0</v>
      </c>
      <c r="EF287" s="69">
        <f t="shared" si="120"/>
        <v>0</v>
      </c>
      <c r="EG287" s="69">
        <f t="shared" si="120"/>
        <v>0</v>
      </c>
      <c r="EH287" s="69">
        <f t="shared" si="120"/>
        <v>0</v>
      </c>
      <c r="EI287" s="69">
        <f t="shared" si="120"/>
        <v>0</v>
      </c>
      <c r="EJ287" s="69">
        <f t="shared" si="120"/>
        <v>0</v>
      </c>
      <c r="EK287" s="69">
        <f t="shared" si="120"/>
        <v>0</v>
      </c>
      <c r="EL287" s="69">
        <f t="shared" si="120"/>
        <v>0</v>
      </c>
      <c r="EM287" s="69">
        <f t="shared" si="120"/>
        <v>0</v>
      </c>
      <c r="EN287" s="69">
        <f t="shared" si="120"/>
        <v>0</v>
      </c>
      <c r="EO287" s="69">
        <f t="shared" si="120"/>
        <v>0</v>
      </c>
      <c r="EP287" s="69">
        <f t="shared" si="120"/>
        <v>0</v>
      </c>
      <c r="EQ287" s="69">
        <f t="shared" si="120"/>
        <v>0</v>
      </c>
      <c r="ER287" s="69">
        <f t="shared" si="120"/>
        <v>0</v>
      </c>
      <c r="ES287" s="69">
        <f t="shared" si="120"/>
        <v>0</v>
      </c>
      <c r="ET287" s="69">
        <f t="shared" si="120"/>
        <v>0</v>
      </c>
      <c r="EU287" s="69">
        <f t="shared" si="120"/>
        <v>0</v>
      </c>
      <c r="EV287" s="69">
        <f t="shared" si="120"/>
        <v>0</v>
      </c>
      <c r="EW287" s="69">
        <f t="shared" si="120"/>
        <v>0</v>
      </c>
      <c r="EX287" s="69">
        <f t="shared" si="120"/>
        <v>0</v>
      </c>
      <c r="EY287" s="69">
        <f t="shared" si="120"/>
        <v>0</v>
      </c>
      <c r="EZ287" s="69">
        <f t="shared" si="120"/>
        <v>0</v>
      </c>
      <c r="FA287" s="69">
        <f t="shared" si="120"/>
        <v>0</v>
      </c>
      <c r="FB287" s="69">
        <f t="shared" si="120"/>
        <v>0</v>
      </c>
      <c r="FC287" s="69">
        <f t="shared" si="120"/>
        <v>0</v>
      </c>
      <c r="FD287" s="69">
        <f t="shared" si="120"/>
        <v>0</v>
      </c>
      <c r="FE287" s="69">
        <f t="shared" si="120"/>
        <v>0</v>
      </c>
      <c r="FF287" s="69">
        <f t="shared" si="120"/>
        <v>0</v>
      </c>
      <c r="FG287" s="69">
        <f t="shared" si="120"/>
        <v>0</v>
      </c>
      <c r="FH287" s="69">
        <f t="shared" si="120"/>
        <v>0</v>
      </c>
      <c r="FI287" s="69">
        <f t="shared" si="120"/>
        <v>0</v>
      </c>
      <c r="FJ287" s="69">
        <f t="shared" si="120"/>
        <v>0</v>
      </c>
      <c r="FK287" s="69">
        <f t="shared" si="120"/>
        <v>0</v>
      </c>
      <c r="FL287" s="69">
        <f t="shared" si="120"/>
        <v>0</v>
      </c>
      <c r="FM287" s="69">
        <f t="shared" si="120"/>
        <v>0</v>
      </c>
      <c r="FN287" s="69">
        <f t="shared" si="120"/>
        <v>0</v>
      </c>
      <c r="FO287" s="69">
        <f t="shared" si="120"/>
        <v>0</v>
      </c>
      <c r="FP287" s="69">
        <f t="shared" si="120"/>
        <v>0</v>
      </c>
      <c r="FQ287" s="69">
        <f t="shared" si="120"/>
        <v>0</v>
      </c>
      <c r="FR287" s="69">
        <f t="shared" si="120"/>
        <v>0</v>
      </c>
      <c r="FS287" s="69">
        <f t="shared" si="120"/>
        <v>0</v>
      </c>
      <c r="FT287" s="69">
        <f t="shared" si="120"/>
        <v>0</v>
      </c>
      <c r="FU287" s="69">
        <f t="shared" si="120"/>
        <v>0</v>
      </c>
      <c r="FV287" s="69">
        <f t="shared" si="120"/>
        <v>0</v>
      </c>
      <c r="FW287" s="69">
        <f t="shared" si="120"/>
        <v>0</v>
      </c>
      <c r="FX287" s="69">
        <f t="shared" si="120"/>
        <v>0</v>
      </c>
      <c r="FY287" s="69">
        <f t="shared" si="120"/>
        <v>0</v>
      </c>
      <c r="FZ287" s="69">
        <f t="shared" si="120"/>
        <v>0</v>
      </c>
      <c r="GA287" s="69">
        <f t="shared" si="120"/>
        <v>0</v>
      </c>
      <c r="GB287" s="69">
        <f t="shared" si="120"/>
        <v>0</v>
      </c>
      <c r="GC287" s="69">
        <f t="shared" si="120"/>
        <v>0</v>
      </c>
      <c r="GD287" s="69">
        <f t="shared" si="120"/>
        <v>0</v>
      </c>
      <c r="GE287" s="69">
        <f t="shared" si="120"/>
        <v>0</v>
      </c>
      <c r="GF287" s="69">
        <f t="shared" si="120"/>
        <v>0</v>
      </c>
      <c r="GG287" s="69">
        <f t="shared" si="120"/>
        <v>0</v>
      </c>
      <c r="GH287" s="69">
        <f t="shared" si="120"/>
        <v>0</v>
      </c>
      <c r="GI287" s="69">
        <f t="shared" si="120"/>
        <v>0</v>
      </c>
      <c r="GJ287" s="69">
        <f t="shared" si="120"/>
        <v>0</v>
      </c>
      <c r="GK287" s="69">
        <f t="shared" si="120"/>
        <v>0</v>
      </c>
      <c r="GL287" s="69">
        <f t="shared" si="120"/>
        <v>0</v>
      </c>
      <c r="GM287" s="69">
        <f t="shared" si="120"/>
        <v>0</v>
      </c>
      <c r="GN287" s="69">
        <f t="shared" ref="GN287:IV287" si="121">GN288</f>
        <v>0</v>
      </c>
      <c r="GO287" s="69">
        <f t="shared" si="121"/>
        <v>0</v>
      </c>
      <c r="GP287" s="69">
        <f t="shared" si="121"/>
        <v>0</v>
      </c>
      <c r="GQ287" s="69">
        <f t="shared" si="121"/>
        <v>0</v>
      </c>
      <c r="GR287" s="69">
        <f t="shared" si="121"/>
        <v>0</v>
      </c>
      <c r="GS287" s="69">
        <f t="shared" si="121"/>
        <v>0</v>
      </c>
      <c r="GT287" s="69">
        <f t="shared" si="121"/>
        <v>0</v>
      </c>
      <c r="GU287" s="69">
        <f t="shared" si="121"/>
        <v>0</v>
      </c>
      <c r="GV287" s="69">
        <f t="shared" si="121"/>
        <v>0</v>
      </c>
      <c r="GW287" s="69">
        <f t="shared" si="121"/>
        <v>0</v>
      </c>
      <c r="GX287" s="69">
        <f t="shared" si="121"/>
        <v>0</v>
      </c>
      <c r="GY287" s="69">
        <f t="shared" si="121"/>
        <v>0</v>
      </c>
      <c r="GZ287" s="69">
        <f t="shared" si="121"/>
        <v>0</v>
      </c>
      <c r="HA287" s="69">
        <f t="shared" si="121"/>
        <v>0</v>
      </c>
      <c r="HB287" s="69">
        <f t="shared" si="121"/>
        <v>0</v>
      </c>
      <c r="HC287" s="69">
        <f t="shared" si="121"/>
        <v>0</v>
      </c>
      <c r="HD287" s="69">
        <f t="shared" si="121"/>
        <v>0</v>
      </c>
      <c r="HE287" s="69">
        <f t="shared" si="121"/>
        <v>0</v>
      </c>
      <c r="HF287" s="69">
        <f t="shared" si="121"/>
        <v>0</v>
      </c>
      <c r="HG287" s="69">
        <f t="shared" si="121"/>
        <v>0</v>
      </c>
      <c r="HH287" s="69">
        <f t="shared" si="121"/>
        <v>0</v>
      </c>
      <c r="HI287" s="69">
        <f t="shared" si="121"/>
        <v>0</v>
      </c>
      <c r="HJ287" s="69">
        <f t="shared" si="121"/>
        <v>0</v>
      </c>
      <c r="HK287" s="69">
        <f t="shared" si="121"/>
        <v>0</v>
      </c>
      <c r="HL287" s="69">
        <f t="shared" si="121"/>
        <v>0</v>
      </c>
      <c r="HM287" s="69">
        <f t="shared" si="121"/>
        <v>0</v>
      </c>
      <c r="HN287" s="69">
        <f t="shared" si="121"/>
        <v>0</v>
      </c>
      <c r="HO287" s="69">
        <f t="shared" si="121"/>
        <v>0</v>
      </c>
      <c r="HP287" s="69">
        <f t="shared" si="121"/>
        <v>0</v>
      </c>
      <c r="HQ287" s="69">
        <f t="shared" si="121"/>
        <v>0</v>
      </c>
      <c r="HR287" s="69">
        <f t="shared" si="121"/>
        <v>0</v>
      </c>
      <c r="HS287" s="69">
        <f t="shared" si="121"/>
        <v>0</v>
      </c>
      <c r="HT287" s="69">
        <f t="shared" si="121"/>
        <v>0</v>
      </c>
      <c r="HU287" s="69">
        <f t="shared" si="121"/>
        <v>0</v>
      </c>
      <c r="HV287" s="69">
        <f t="shared" si="121"/>
        <v>0</v>
      </c>
      <c r="HW287" s="69">
        <f t="shared" si="121"/>
        <v>0</v>
      </c>
      <c r="HX287" s="69">
        <f t="shared" si="121"/>
        <v>0</v>
      </c>
      <c r="HY287" s="69">
        <f t="shared" si="121"/>
        <v>0</v>
      </c>
      <c r="HZ287" s="69">
        <f t="shared" si="121"/>
        <v>0</v>
      </c>
      <c r="IA287" s="69">
        <f t="shared" si="121"/>
        <v>0</v>
      </c>
      <c r="IB287" s="69">
        <f t="shared" si="121"/>
        <v>0</v>
      </c>
      <c r="IC287" s="69">
        <f t="shared" si="121"/>
        <v>0</v>
      </c>
      <c r="ID287" s="69">
        <f t="shared" si="121"/>
        <v>0</v>
      </c>
      <c r="IE287" s="69">
        <f t="shared" si="121"/>
        <v>0</v>
      </c>
      <c r="IF287" s="69">
        <f t="shared" si="121"/>
        <v>0</v>
      </c>
      <c r="IG287" s="69">
        <f t="shared" si="121"/>
        <v>0</v>
      </c>
      <c r="IH287" s="69">
        <f t="shared" si="121"/>
        <v>0</v>
      </c>
      <c r="II287" s="69">
        <f t="shared" si="121"/>
        <v>0</v>
      </c>
      <c r="IJ287" s="69">
        <f t="shared" si="121"/>
        <v>0</v>
      </c>
      <c r="IK287" s="69">
        <f t="shared" si="121"/>
        <v>0</v>
      </c>
      <c r="IL287" s="69">
        <f t="shared" si="121"/>
        <v>0</v>
      </c>
      <c r="IM287" s="69">
        <f t="shared" si="121"/>
        <v>0</v>
      </c>
      <c r="IN287" s="69">
        <f t="shared" si="121"/>
        <v>0</v>
      </c>
      <c r="IO287" s="69">
        <f t="shared" si="121"/>
        <v>0</v>
      </c>
      <c r="IP287" s="69">
        <f t="shared" si="121"/>
        <v>0</v>
      </c>
      <c r="IQ287" s="69">
        <f t="shared" si="121"/>
        <v>0</v>
      </c>
      <c r="IR287" s="69">
        <f t="shared" si="121"/>
        <v>0</v>
      </c>
      <c r="IS287" s="69">
        <f t="shared" si="121"/>
        <v>0</v>
      </c>
      <c r="IT287" s="69">
        <f t="shared" si="121"/>
        <v>0</v>
      </c>
      <c r="IU287" s="69">
        <f t="shared" si="121"/>
        <v>0</v>
      </c>
      <c r="IV287" s="69">
        <f t="shared" si="121"/>
        <v>0</v>
      </c>
    </row>
    <row r="288" spans="1:256" s="109" customFormat="1" ht="25.5" customHeight="1">
      <c r="A288" s="202" t="s">
        <v>499</v>
      </c>
      <c r="B288" s="96" t="s">
        <v>279</v>
      </c>
      <c r="C288" s="66">
        <f t="shared" si="102"/>
        <v>0</v>
      </c>
      <c r="D288" s="86">
        <f>SUM(D289:D291)</f>
        <v>0</v>
      </c>
      <c r="E288" s="86">
        <f t="shared" ref="E288:BP288" si="122">SUM(E289:E291)</f>
        <v>0</v>
      </c>
      <c r="F288" s="86">
        <f t="shared" si="122"/>
        <v>0</v>
      </c>
      <c r="G288" s="86">
        <f t="shared" si="122"/>
        <v>0</v>
      </c>
      <c r="H288" s="86">
        <f t="shared" si="122"/>
        <v>0</v>
      </c>
      <c r="I288" s="86">
        <f t="shared" si="122"/>
        <v>0</v>
      </c>
      <c r="J288" s="86">
        <f t="shared" si="122"/>
        <v>0</v>
      </c>
      <c r="K288" s="86">
        <f t="shared" si="122"/>
        <v>0</v>
      </c>
      <c r="L288" s="86">
        <f t="shared" si="122"/>
        <v>0</v>
      </c>
      <c r="M288" s="86">
        <f t="shared" si="122"/>
        <v>0</v>
      </c>
      <c r="N288" s="86">
        <f t="shared" si="122"/>
        <v>0</v>
      </c>
      <c r="O288" s="182">
        <f t="shared" si="122"/>
        <v>0</v>
      </c>
      <c r="P288" s="164">
        <f t="shared" si="122"/>
        <v>30444.54773360581</v>
      </c>
      <c r="Q288" s="120">
        <f t="shared" si="122"/>
        <v>0</v>
      </c>
      <c r="R288" s="120">
        <f t="shared" si="122"/>
        <v>0</v>
      </c>
      <c r="S288" s="120">
        <f t="shared" si="122"/>
        <v>0</v>
      </c>
      <c r="T288" s="120">
        <f t="shared" si="122"/>
        <v>0</v>
      </c>
      <c r="U288" s="120">
        <f t="shared" si="122"/>
        <v>0</v>
      </c>
      <c r="V288" s="120">
        <f t="shared" si="122"/>
        <v>0</v>
      </c>
      <c r="W288" s="120">
        <f t="shared" si="122"/>
        <v>0</v>
      </c>
      <c r="X288" s="120">
        <f t="shared" si="122"/>
        <v>0</v>
      </c>
      <c r="Y288" s="120">
        <f t="shared" si="122"/>
        <v>0</v>
      </c>
      <c r="Z288" s="120">
        <f t="shared" si="122"/>
        <v>0</v>
      </c>
      <c r="AA288" s="120">
        <f t="shared" si="122"/>
        <v>0</v>
      </c>
      <c r="AB288" s="120">
        <f t="shared" si="122"/>
        <v>0</v>
      </c>
      <c r="AC288" s="120">
        <f t="shared" si="122"/>
        <v>0</v>
      </c>
      <c r="AD288" s="120">
        <f t="shared" si="122"/>
        <v>0</v>
      </c>
      <c r="AE288" s="120">
        <f t="shared" si="122"/>
        <v>0</v>
      </c>
      <c r="AF288" s="120">
        <f t="shared" si="122"/>
        <v>0</v>
      </c>
      <c r="AG288" s="120">
        <f t="shared" si="122"/>
        <v>0</v>
      </c>
      <c r="AH288" s="120">
        <f t="shared" si="122"/>
        <v>0</v>
      </c>
      <c r="AI288" s="120">
        <f t="shared" si="122"/>
        <v>0</v>
      </c>
      <c r="AJ288" s="120">
        <f t="shared" si="122"/>
        <v>0</v>
      </c>
      <c r="AK288" s="120">
        <f t="shared" si="122"/>
        <v>0</v>
      </c>
      <c r="AL288" s="120">
        <f t="shared" si="122"/>
        <v>0</v>
      </c>
      <c r="AM288" s="120">
        <f t="shared" si="122"/>
        <v>0</v>
      </c>
      <c r="AN288" s="120">
        <f t="shared" si="122"/>
        <v>0</v>
      </c>
      <c r="AO288" s="120">
        <f t="shared" si="122"/>
        <v>0</v>
      </c>
      <c r="AP288" s="120">
        <f t="shared" si="122"/>
        <v>0</v>
      </c>
      <c r="AQ288" s="120">
        <f t="shared" si="122"/>
        <v>0</v>
      </c>
      <c r="AR288" s="120">
        <f t="shared" si="122"/>
        <v>0</v>
      </c>
      <c r="AS288" s="120">
        <f t="shared" si="122"/>
        <v>0</v>
      </c>
      <c r="AT288" s="120">
        <f t="shared" si="122"/>
        <v>0</v>
      </c>
      <c r="AU288" s="120">
        <f t="shared" si="122"/>
        <v>0</v>
      </c>
      <c r="AV288" s="120">
        <f t="shared" si="122"/>
        <v>0</v>
      </c>
      <c r="AW288" s="120">
        <f t="shared" si="122"/>
        <v>0</v>
      </c>
      <c r="AX288" s="120">
        <f t="shared" si="122"/>
        <v>0</v>
      </c>
      <c r="AY288" s="120">
        <f t="shared" si="122"/>
        <v>0</v>
      </c>
      <c r="AZ288" s="120">
        <f t="shared" si="122"/>
        <v>0</v>
      </c>
      <c r="BA288" s="120">
        <f t="shared" si="122"/>
        <v>0</v>
      </c>
      <c r="BB288" s="120">
        <f t="shared" si="122"/>
        <v>0</v>
      </c>
      <c r="BC288" s="120">
        <f t="shared" si="122"/>
        <v>0</v>
      </c>
      <c r="BD288" s="120">
        <f t="shared" si="122"/>
        <v>0</v>
      </c>
      <c r="BE288" s="120">
        <f t="shared" si="122"/>
        <v>0</v>
      </c>
      <c r="BF288" s="120">
        <f t="shared" si="122"/>
        <v>0</v>
      </c>
      <c r="BG288" s="120">
        <f t="shared" si="122"/>
        <v>0</v>
      </c>
      <c r="BH288" s="120">
        <f t="shared" si="122"/>
        <v>0</v>
      </c>
      <c r="BI288" s="120">
        <f t="shared" si="122"/>
        <v>0</v>
      </c>
      <c r="BJ288" s="120">
        <f t="shared" si="122"/>
        <v>0</v>
      </c>
      <c r="BK288" s="120">
        <f t="shared" si="122"/>
        <v>0</v>
      </c>
      <c r="BL288" s="120">
        <f t="shared" si="122"/>
        <v>0</v>
      </c>
      <c r="BM288" s="120">
        <f t="shared" si="122"/>
        <v>0</v>
      </c>
      <c r="BN288" s="120">
        <f t="shared" si="122"/>
        <v>0</v>
      </c>
      <c r="BO288" s="120">
        <f t="shared" si="122"/>
        <v>0</v>
      </c>
      <c r="BP288" s="120">
        <f t="shared" si="122"/>
        <v>0</v>
      </c>
      <c r="BQ288" s="120">
        <f t="shared" ref="BQ288:EB288" si="123">SUM(BQ289:BQ291)</f>
        <v>0</v>
      </c>
      <c r="BR288" s="120">
        <f t="shared" si="123"/>
        <v>0</v>
      </c>
      <c r="BS288" s="120">
        <f t="shared" si="123"/>
        <v>0</v>
      </c>
      <c r="BT288" s="120">
        <f t="shared" si="123"/>
        <v>0</v>
      </c>
      <c r="BU288" s="120">
        <f t="shared" si="123"/>
        <v>0</v>
      </c>
      <c r="BV288" s="120">
        <f t="shared" si="123"/>
        <v>0</v>
      </c>
      <c r="BW288" s="120">
        <f t="shared" si="123"/>
        <v>0</v>
      </c>
      <c r="BX288" s="120">
        <f t="shared" si="123"/>
        <v>0</v>
      </c>
      <c r="BY288" s="120">
        <f t="shared" si="123"/>
        <v>0</v>
      </c>
      <c r="BZ288" s="120">
        <f t="shared" si="123"/>
        <v>0</v>
      </c>
      <c r="CA288" s="120">
        <f t="shared" si="123"/>
        <v>0</v>
      </c>
      <c r="CB288" s="120">
        <f t="shared" si="123"/>
        <v>0</v>
      </c>
      <c r="CC288" s="120">
        <f t="shared" si="123"/>
        <v>0</v>
      </c>
      <c r="CD288" s="120">
        <f t="shared" si="123"/>
        <v>0</v>
      </c>
      <c r="CE288" s="120">
        <f t="shared" si="123"/>
        <v>0</v>
      </c>
      <c r="CF288" s="120">
        <f t="shared" si="123"/>
        <v>0</v>
      </c>
      <c r="CG288" s="120">
        <f t="shared" si="123"/>
        <v>0</v>
      </c>
      <c r="CH288" s="120">
        <f t="shared" si="123"/>
        <v>0</v>
      </c>
      <c r="CI288" s="120">
        <f t="shared" si="123"/>
        <v>0</v>
      </c>
      <c r="CJ288" s="120">
        <f t="shared" si="123"/>
        <v>0</v>
      </c>
      <c r="CK288" s="120">
        <f t="shared" si="123"/>
        <v>0</v>
      </c>
      <c r="CL288" s="120">
        <f t="shared" si="123"/>
        <v>0</v>
      </c>
      <c r="CM288" s="120">
        <f t="shared" si="123"/>
        <v>0</v>
      </c>
      <c r="CN288" s="120">
        <f t="shared" si="123"/>
        <v>0</v>
      </c>
      <c r="CO288" s="120">
        <f t="shared" si="123"/>
        <v>0</v>
      </c>
      <c r="CP288" s="120">
        <f t="shared" si="123"/>
        <v>0</v>
      </c>
      <c r="CQ288" s="120">
        <f t="shared" si="123"/>
        <v>0</v>
      </c>
      <c r="CR288" s="120">
        <f t="shared" si="123"/>
        <v>0</v>
      </c>
      <c r="CS288" s="120">
        <f t="shared" si="123"/>
        <v>0</v>
      </c>
      <c r="CT288" s="120">
        <f t="shared" si="123"/>
        <v>0</v>
      </c>
      <c r="CU288" s="120">
        <f t="shared" si="123"/>
        <v>0</v>
      </c>
      <c r="CV288" s="120">
        <f t="shared" si="123"/>
        <v>0</v>
      </c>
      <c r="CW288" s="120">
        <f t="shared" si="123"/>
        <v>0</v>
      </c>
      <c r="CX288" s="120">
        <f t="shared" si="123"/>
        <v>0</v>
      </c>
      <c r="CY288" s="120">
        <f t="shared" si="123"/>
        <v>0</v>
      </c>
      <c r="CZ288" s="120">
        <f t="shared" si="123"/>
        <v>0</v>
      </c>
      <c r="DA288" s="120">
        <f t="shared" si="123"/>
        <v>0</v>
      </c>
      <c r="DB288" s="120">
        <f t="shared" si="123"/>
        <v>0</v>
      </c>
      <c r="DC288" s="120">
        <f t="shared" si="123"/>
        <v>0</v>
      </c>
      <c r="DD288" s="120">
        <f t="shared" si="123"/>
        <v>0</v>
      </c>
      <c r="DE288" s="120">
        <f t="shared" si="123"/>
        <v>0</v>
      </c>
      <c r="DF288" s="120">
        <f t="shared" si="123"/>
        <v>0</v>
      </c>
      <c r="DG288" s="120">
        <f t="shared" si="123"/>
        <v>0</v>
      </c>
      <c r="DH288" s="120">
        <f t="shared" si="123"/>
        <v>0</v>
      </c>
      <c r="DI288" s="120">
        <f t="shared" si="123"/>
        <v>0</v>
      </c>
      <c r="DJ288" s="120">
        <f t="shared" si="123"/>
        <v>0</v>
      </c>
      <c r="DK288" s="120">
        <f t="shared" si="123"/>
        <v>0</v>
      </c>
      <c r="DL288" s="120">
        <f t="shared" si="123"/>
        <v>0</v>
      </c>
      <c r="DM288" s="120">
        <f t="shared" si="123"/>
        <v>0</v>
      </c>
      <c r="DN288" s="120">
        <f t="shared" si="123"/>
        <v>0</v>
      </c>
      <c r="DO288" s="120">
        <f t="shared" si="123"/>
        <v>0</v>
      </c>
      <c r="DP288" s="120">
        <f t="shared" si="123"/>
        <v>0</v>
      </c>
      <c r="DQ288" s="120">
        <f t="shared" si="123"/>
        <v>0</v>
      </c>
      <c r="DR288" s="120">
        <f t="shared" si="123"/>
        <v>0</v>
      </c>
      <c r="DS288" s="120">
        <f t="shared" si="123"/>
        <v>0</v>
      </c>
      <c r="DT288" s="120">
        <f t="shared" si="123"/>
        <v>0</v>
      </c>
      <c r="DU288" s="120">
        <f t="shared" si="123"/>
        <v>0</v>
      </c>
      <c r="DV288" s="120">
        <f t="shared" si="123"/>
        <v>0</v>
      </c>
      <c r="DW288" s="120">
        <f t="shared" si="123"/>
        <v>0</v>
      </c>
      <c r="DX288" s="120">
        <f t="shared" si="123"/>
        <v>0</v>
      </c>
      <c r="DY288" s="120">
        <f t="shared" si="123"/>
        <v>0</v>
      </c>
      <c r="DZ288" s="120">
        <f t="shared" si="123"/>
        <v>0</v>
      </c>
      <c r="EA288" s="120">
        <f t="shared" si="123"/>
        <v>0</v>
      </c>
      <c r="EB288" s="120">
        <f t="shared" si="123"/>
        <v>0</v>
      </c>
      <c r="EC288" s="120">
        <f t="shared" ref="EC288:GN288" si="124">SUM(EC289:EC291)</f>
        <v>0</v>
      </c>
      <c r="ED288" s="120">
        <f t="shared" si="124"/>
        <v>0</v>
      </c>
      <c r="EE288" s="120">
        <f t="shared" si="124"/>
        <v>0</v>
      </c>
      <c r="EF288" s="120">
        <f t="shared" si="124"/>
        <v>0</v>
      </c>
      <c r="EG288" s="120">
        <f t="shared" si="124"/>
        <v>0</v>
      </c>
      <c r="EH288" s="120">
        <f t="shared" si="124"/>
        <v>0</v>
      </c>
      <c r="EI288" s="120">
        <f t="shared" si="124"/>
        <v>0</v>
      </c>
      <c r="EJ288" s="120">
        <f t="shared" si="124"/>
        <v>0</v>
      </c>
      <c r="EK288" s="120">
        <f t="shared" si="124"/>
        <v>0</v>
      </c>
      <c r="EL288" s="120">
        <f t="shared" si="124"/>
        <v>0</v>
      </c>
      <c r="EM288" s="120">
        <f t="shared" si="124"/>
        <v>0</v>
      </c>
      <c r="EN288" s="120">
        <f t="shared" si="124"/>
        <v>0</v>
      </c>
      <c r="EO288" s="120">
        <f t="shared" si="124"/>
        <v>0</v>
      </c>
      <c r="EP288" s="120">
        <f t="shared" si="124"/>
        <v>0</v>
      </c>
      <c r="EQ288" s="120">
        <f t="shared" si="124"/>
        <v>0</v>
      </c>
      <c r="ER288" s="120">
        <f t="shared" si="124"/>
        <v>0</v>
      </c>
      <c r="ES288" s="120">
        <f t="shared" si="124"/>
        <v>0</v>
      </c>
      <c r="ET288" s="120">
        <f t="shared" si="124"/>
        <v>0</v>
      </c>
      <c r="EU288" s="120">
        <f t="shared" si="124"/>
        <v>0</v>
      </c>
      <c r="EV288" s="120">
        <f t="shared" si="124"/>
        <v>0</v>
      </c>
      <c r="EW288" s="120">
        <f t="shared" si="124"/>
        <v>0</v>
      </c>
      <c r="EX288" s="120">
        <f t="shared" si="124"/>
        <v>0</v>
      </c>
      <c r="EY288" s="120">
        <f t="shared" si="124"/>
        <v>0</v>
      </c>
      <c r="EZ288" s="120">
        <f t="shared" si="124"/>
        <v>0</v>
      </c>
      <c r="FA288" s="120">
        <f t="shared" si="124"/>
        <v>0</v>
      </c>
      <c r="FB288" s="120">
        <f t="shared" si="124"/>
        <v>0</v>
      </c>
      <c r="FC288" s="120">
        <f t="shared" si="124"/>
        <v>0</v>
      </c>
      <c r="FD288" s="120">
        <f t="shared" si="124"/>
        <v>0</v>
      </c>
      <c r="FE288" s="120">
        <f t="shared" si="124"/>
        <v>0</v>
      </c>
      <c r="FF288" s="120">
        <f t="shared" si="124"/>
        <v>0</v>
      </c>
      <c r="FG288" s="120">
        <f t="shared" si="124"/>
        <v>0</v>
      </c>
      <c r="FH288" s="120">
        <f t="shared" si="124"/>
        <v>0</v>
      </c>
      <c r="FI288" s="120">
        <f t="shared" si="124"/>
        <v>0</v>
      </c>
      <c r="FJ288" s="120">
        <f t="shared" si="124"/>
        <v>0</v>
      </c>
      <c r="FK288" s="120">
        <f t="shared" si="124"/>
        <v>0</v>
      </c>
      <c r="FL288" s="120">
        <f t="shared" si="124"/>
        <v>0</v>
      </c>
      <c r="FM288" s="120">
        <f t="shared" si="124"/>
        <v>0</v>
      </c>
      <c r="FN288" s="120">
        <f t="shared" si="124"/>
        <v>0</v>
      </c>
      <c r="FO288" s="120">
        <f t="shared" si="124"/>
        <v>0</v>
      </c>
      <c r="FP288" s="120">
        <f t="shared" si="124"/>
        <v>0</v>
      </c>
      <c r="FQ288" s="120">
        <f t="shared" si="124"/>
        <v>0</v>
      </c>
      <c r="FR288" s="120">
        <f t="shared" si="124"/>
        <v>0</v>
      </c>
      <c r="FS288" s="120">
        <f t="shared" si="124"/>
        <v>0</v>
      </c>
      <c r="FT288" s="120">
        <f t="shared" si="124"/>
        <v>0</v>
      </c>
      <c r="FU288" s="120">
        <f t="shared" si="124"/>
        <v>0</v>
      </c>
      <c r="FV288" s="120">
        <f t="shared" si="124"/>
        <v>0</v>
      </c>
      <c r="FW288" s="120">
        <f t="shared" si="124"/>
        <v>0</v>
      </c>
      <c r="FX288" s="120">
        <f t="shared" si="124"/>
        <v>0</v>
      </c>
      <c r="FY288" s="120">
        <f t="shared" si="124"/>
        <v>0</v>
      </c>
      <c r="FZ288" s="120">
        <f t="shared" si="124"/>
        <v>0</v>
      </c>
      <c r="GA288" s="120">
        <f t="shared" si="124"/>
        <v>0</v>
      </c>
      <c r="GB288" s="120">
        <f t="shared" si="124"/>
        <v>0</v>
      </c>
      <c r="GC288" s="120">
        <f t="shared" si="124"/>
        <v>0</v>
      </c>
      <c r="GD288" s="120">
        <f t="shared" si="124"/>
        <v>0</v>
      </c>
      <c r="GE288" s="120">
        <f t="shared" si="124"/>
        <v>0</v>
      </c>
      <c r="GF288" s="120">
        <f t="shared" si="124"/>
        <v>0</v>
      </c>
      <c r="GG288" s="120">
        <f t="shared" si="124"/>
        <v>0</v>
      </c>
      <c r="GH288" s="120">
        <f t="shared" si="124"/>
        <v>0</v>
      </c>
      <c r="GI288" s="120">
        <f t="shared" si="124"/>
        <v>0</v>
      </c>
      <c r="GJ288" s="120">
        <f t="shared" si="124"/>
        <v>0</v>
      </c>
      <c r="GK288" s="120">
        <f t="shared" si="124"/>
        <v>0</v>
      </c>
      <c r="GL288" s="120">
        <f t="shared" si="124"/>
        <v>0</v>
      </c>
      <c r="GM288" s="120">
        <f t="shared" si="124"/>
        <v>0</v>
      </c>
      <c r="GN288" s="120">
        <f t="shared" si="124"/>
        <v>0</v>
      </c>
      <c r="GO288" s="120">
        <f t="shared" ref="GO288:IV288" si="125">SUM(GO289:GO291)</f>
        <v>0</v>
      </c>
      <c r="GP288" s="120">
        <f t="shared" si="125"/>
        <v>0</v>
      </c>
      <c r="GQ288" s="120">
        <f t="shared" si="125"/>
        <v>0</v>
      </c>
      <c r="GR288" s="120">
        <f t="shared" si="125"/>
        <v>0</v>
      </c>
      <c r="GS288" s="120">
        <f t="shared" si="125"/>
        <v>0</v>
      </c>
      <c r="GT288" s="120">
        <f t="shared" si="125"/>
        <v>0</v>
      </c>
      <c r="GU288" s="120">
        <f t="shared" si="125"/>
        <v>0</v>
      </c>
      <c r="GV288" s="120">
        <f t="shared" si="125"/>
        <v>0</v>
      </c>
      <c r="GW288" s="120">
        <f t="shared" si="125"/>
        <v>0</v>
      </c>
      <c r="GX288" s="120">
        <f t="shared" si="125"/>
        <v>0</v>
      </c>
      <c r="GY288" s="120">
        <f t="shared" si="125"/>
        <v>0</v>
      </c>
      <c r="GZ288" s="120">
        <f t="shared" si="125"/>
        <v>0</v>
      </c>
      <c r="HA288" s="120">
        <f t="shared" si="125"/>
        <v>0</v>
      </c>
      <c r="HB288" s="120">
        <f t="shared" si="125"/>
        <v>0</v>
      </c>
      <c r="HC288" s="120">
        <f t="shared" si="125"/>
        <v>0</v>
      </c>
      <c r="HD288" s="120">
        <f t="shared" si="125"/>
        <v>0</v>
      </c>
      <c r="HE288" s="120">
        <f t="shared" si="125"/>
        <v>0</v>
      </c>
      <c r="HF288" s="120">
        <f t="shared" si="125"/>
        <v>0</v>
      </c>
      <c r="HG288" s="120">
        <f t="shared" si="125"/>
        <v>0</v>
      </c>
      <c r="HH288" s="120">
        <f t="shared" si="125"/>
        <v>0</v>
      </c>
      <c r="HI288" s="120">
        <f t="shared" si="125"/>
        <v>0</v>
      </c>
      <c r="HJ288" s="120">
        <f t="shared" si="125"/>
        <v>0</v>
      </c>
      <c r="HK288" s="120">
        <f t="shared" si="125"/>
        <v>0</v>
      </c>
      <c r="HL288" s="120">
        <f t="shared" si="125"/>
        <v>0</v>
      </c>
      <c r="HM288" s="120">
        <f t="shared" si="125"/>
        <v>0</v>
      </c>
      <c r="HN288" s="120">
        <f t="shared" si="125"/>
        <v>0</v>
      </c>
      <c r="HO288" s="120">
        <f t="shared" si="125"/>
        <v>0</v>
      </c>
      <c r="HP288" s="120">
        <f t="shared" si="125"/>
        <v>0</v>
      </c>
      <c r="HQ288" s="120">
        <f t="shared" si="125"/>
        <v>0</v>
      </c>
      <c r="HR288" s="120">
        <f t="shared" si="125"/>
        <v>0</v>
      </c>
      <c r="HS288" s="120">
        <f t="shared" si="125"/>
        <v>0</v>
      </c>
      <c r="HT288" s="120">
        <f t="shared" si="125"/>
        <v>0</v>
      </c>
      <c r="HU288" s="120">
        <f t="shared" si="125"/>
        <v>0</v>
      </c>
      <c r="HV288" s="120">
        <f t="shared" si="125"/>
        <v>0</v>
      </c>
      <c r="HW288" s="120">
        <f t="shared" si="125"/>
        <v>0</v>
      </c>
      <c r="HX288" s="120">
        <f t="shared" si="125"/>
        <v>0</v>
      </c>
      <c r="HY288" s="120">
        <f t="shared" si="125"/>
        <v>0</v>
      </c>
      <c r="HZ288" s="120">
        <f t="shared" si="125"/>
        <v>0</v>
      </c>
      <c r="IA288" s="120">
        <f t="shared" si="125"/>
        <v>0</v>
      </c>
      <c r="IB288" s="120">
        <f t="shared" si="125"/>
        <v>0</v>
      </c>
      <c r="IC288" s="120">
        <f t="shared" si="125"/>
        <v>0</v>
      </c>
      <c r="ID288" s="120">
        <f t="shared" si="125"/>
        <v>0</v>
      </c>
      <c r="IE288" s="120">
        <f t="shared" si="125"/>
        <v>0</v>
      </c>
      <c r="IF288" s="120">
        <f t="shared" si="125"/>
        <v>0</v>
      </c>
      <c r="IG288" s="120">
        <f t="shared" si="125"/>
        <v>0</v>
      </c>
      <c r="IH288" s="120">
        <f t="shared" si="125"/>
        <v>0</v>
      </c>
      <c r="II288" s="120">
        <f t="shared" si="125"/>
        <v>0</v>
      </c>
      <c r="IJ288" s="120">
        <f t="shared" si="125"/>
        <v>0</v>
      </c>
      <c r="IK288" s="120">
        <f t="shared" si="125"/>
        <v>0</v>
      </c>
      <c r="IL288" s="120">
        <f t="shared" si="125"/>
        <v>0</v>
      </c>
      <c r="IM288" s="120">
        <f t="shared" si="125"/>
        <v>0</v>
      </c>
      <c r="IN288" s="120">
        <f t="shared" si="125"/>
        <v>0</v>
      </c>
      <c r="IO288" s="120">
        <f t="shared" si="125"/>
        <v>0</v>
      </c>
      <c r="IP288" s="120">
        <f t="shared" si="125"/>
        <v>0</v>
      </c>
      <c r="IQ288" s="120">
        <f t="shared" si="125"/>
        <v>0</v>
      </c>
      <c r="IR288" s="120">
        <f t="shared" si="125"/>
        <v>0</v>
      </c>
      <c r="IS288" s="120">
        <f t="shared" si="125"/>
        <v>0</v>
      </c>
      <c r="IT288" s="120">
        <f t="shared" si="125"/>
        <v>0</v>
      </c>
      <c r="IU288" s="120">
        <f t="shared" si="125"/>
        <v>0</v>
      </c>
      <c r="IV288" s="120">
        <f t="shared" si="125"/>
        <v>0</v>
      </c>
    </row>
    <row r="289" spans="1:256" s="87" customFormat="1" ht="25.5" customHeight="1">
      <c r="A289" s="176" t="s">
        <v>500</v>
      </c>
      <c r="B289" s="117" t="s">
        <v>280</v>
      </c>
      <c r="C289" s="95">
        <f t="shared" si="102"/>
        <v>0</v>
      </c>
      <c r="D289" s="87">
        <v>0</v>
      </c>
      <c r="E289" s="87">
        <v>0</v>
      </c>
      <c r="F289" s="87">
        <v>0</v>
      </c>
      <c r="G289" s="87">
        <v>0</v>
      </c>
      <c r="H289" s="87">
        <v>0</v>
      </c>
      <c r="I289" s="87">
        <v>0</v>
      </c>
      <c r="J289" s="87">
        <v>0</v>
      </c>
      <c r="K289" s="87">
        <v>0</v>
      </c>
      <c r="L289" s="87">
        <v>0</v>
      </c>
      <c r="M289" s="87">
        <v>0</v>
      </c>
      <c r="N289" s="87">
        <v>0</v>
      </c>
      <c r="O289" s="178">
        <v>0</v>
      </c>
      <c r="P289" s="158"/>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94"/>
      <c r="CH289" s="94"/>
      <c r="CI289" s="94"/>
      <c r="CJ289" s="94"/>
      <c r="CK289" s="94"/>
      <c r="CL289" s="94"/>
      <c r="CM289" s="94"/>
      <c r="CN289" s="94"/>
      <c r="CO289" s="94"/>
      <c r="CP289" s="94"/>
      <c r="CQ289" s="94"/>
      <c r="CR289" s="94"/>
      <c r="CS289" s="94"/>
      <c r="CT289" s="94"/>
      <c r="CU289" s="94"/>
      <c r="CV289" s="94"/>
      <c r="CW289" s="94"/>
      <c r="CX289" s="94"/>
      <c r="CY289" s="94"/>
      <c r="CZ289" s="94"/>
      <c r="DA289" s="94"/>
      <c r="DB289" s="94"/>
      <c r="DC289" s="94"/>
      <c r="DD289" s="94"/>
      <c r="DE289" s="94"/>
      <c r="DF289" s="94"/>
      <c r="DG289" s="94"/>
      <c r="DH289" s="94"/>
      <c r="DI289" s="94"/>
      <c r="DJ289" s="94"/>
      <c r="DK289" s="94"/>
      <c r="DL289" s="94"/>
      <c r="DM289" s="94"/>
      <c r="DN289" s="94"/>
      <c r="DO289" s="94"/>
      <c r="DP289" s="94"/>
      <c r="DQ289" s="94"/>
      <c r="DR289" s="94"/>
      <c r="DS289" s="94"/>
      <c r="DT289" s="94"/>
      <c r="DU289" s="94"/>
      <c r="DV289" s="94"/>
      <c r="DW289" s="94"/>
      <c r="DX289" s="94"/>
      <c r="DY289" s="94"/>
      <c r="DZ289" s="94"/>
      <c r="EA289" s="94"/>
      <c r="EB289" s="94"/>
      <c r="EC289" s="94"/>
      <c r="ED289" s="94"/>
      <c r="EE289" s="94"/>
      <c r="EF289" s="94"/>
      <c r="EG289" s="94"/>
      <c r="EH289" s="94"/>
      <c r="EI289" s="94"/>
      <c r="EJ289" s="94"/>
      <c r="EK289" s="94"/>
      <c r="EL289" s="94"/>
      <c r="EM289" s="94"/>
      <c r="EN289" s="94"/>
      <c r="EO289" s="94"/>
      <c r="EP289" s="94"/>
      <c r="EQ289" s="94"/>
      <c r="ER289" s="94"/>
      <c r="ES289" s="94"/>
      <c r="ET289" s="94"/>
      <c r="EU289" s="94"/>
      <c r="EV289" s="94"/>
      <c r="EW289" s="94"/>
      <c r="EX289" s="94"/>
      <c r="EY289" s="94"/>
      <c r="EZ289" s="94"/>
      <c r="FA289" s="94"/>
      <c r="FB289" s="94"/>
      <c r="FC289" s="94"/>
      <c r="FD289" s="94"/>
      <c r="FE289" s="94"/>
      <c r="FF289" s="94"/>
      <c r="FG289" s="94"/>
      <c r="FH289" s="94"/>
      <c r="FI289" s="94"/>
      <c r="FJ289" s="94"/>
      <c r="FK289" s="94"/>
      <c r="FL289" s="94"/>
      <c r="FM289" s="94"/>
      <c r="FN289" s="94"/>
      <c r="FO289" s="94"/>
      <c r="FP289" s="94"/>
      <c r="FQ289" s="94"/>
      <c r="FR289" s="94"/>
      <c r="FS289" s="94"/>
      <c r="FT289" s="94"/>
      <c r="FU289" s="94"/>
      <c r="FV289" s="94"/>
      <c r="FW289" s="94"/>
      <c r="FX289" s="94"/>
      <c r="FY289" s="94"/>
      <c r="FZ289" s="94"/>
      <c r="GA289" s="94"/>
      <c r="GB289" s="94"/>
      <c r="GC289" s="94"/>
      <c r="GD289" s="94"/>
      <c r="GE289" s="94"/>
      <c r="GF289" s="94"/>
      <c r="GG289" s="94"/>
      <c r="GH289" s="94"/>
      <c r="GI289" s="94"/>
      <c r="GJ289" s="94"/>
      <c r="GK289" s="94"/>
      <c r="GL289" s="94"/>
      <c r="GM289" s="94"/>
      <c r="GN289" s="94"/>
      <c r="GO289" s="94"/>
      <c r="GP289" s="94"/>
      <c r="GQ289" s="94"/>
      <c r="GR289" s="94"/>
      <c r="GS289" s="94"/>
      <c r="GT289" s="94"/>
      <c r="GU289" s="94"/>
      <c r="GV289" s="94"/>
      <c r="GW289" s="94"/>
      <c r="GX289" s="94"/>
      <c r="GY289" s="94"/>
      <c r="GZ289" s="94"/>
      <c r="HA289" s="94"/>
      <c r="HB289" s="94"/>
      <c r="HC289" s="94"/>
      <c r="HD289" s="94"/>
      <c r="HE289" s="94"/>
      <c r="HF289" s="94"/>
      <c r="HG289" s="94"/>
      <c r="HH289" s="94"/>
      <c r="HI289" s="94"/>
      <c r="HJ289" s="94"/>
      <c r="HK289" s="94"/>
      <c r="HL289" s="94"/>
      <c r="HM289" s="94"/>
      <c r="HN289" s="94"/>
      <c r="HO289" s="94"/>
      <c r="HP289" s="94"/>
      <c r="HQ289" s="94"/>
      <c r="HR289" s="94"/>
      <c r="HS289" s="94"/>
      <c r="HT289" s="94"/>
      <c r="HU289" s="94"/>
      <c r="HV289" s="94"/>
      <c r="HW289" s="94"/>
      <c r="HX289" s="94"/>
      <c r="HY289" s="94"/>
      <c r="HZ289" s="94"/>
      <c r="IA289" s="94"/>
      <c r="IB289" s="94"/>
      <c r="IC289" s="94"/>
      <c r="ID289" s="94"/>
      <c r="IE289" s="94"/>
      <c r="IF289" s="94"/>
      <c r="IG289" s="94"/>
      <c r="IH289" s="94"/>
      <c r="II289" s="94"/>
      <c r="IJ289" s="94"/>
      <c r="IK289" s="94"/>
      <c r="IL289" s="94"/>
      <c r="IM289" s="94"/>
      <c r="IN289" s="94"/>
      <c r="IO289" s="94"/>
      <c r="IP289" s="94"/>
      <c r="IQ289" s="94"/>
      <c r="IR289" s="94"/>
      <c r="IS289" s="94"/>
      <c r="IT289" s="94"/>
      <c r="IU289" s="94"/>
      <c r="IV289" s="94"/>
    </row>
    <row r="290" spans="1:256" s="87" customFormat="1" ht="25.5" customHeight="1">
      <c r="A290" s="176" t="s">
        <v>501</v>
      </c>
      <c r="B290" s="117" t="s">
        <v>281</v>
      </c>
      <c r="C290" s="95">
        <f t="shared" si="102"/>
        <v>0</v>
      </c>
      <c r="D290" s="87">
        <v>0</v>
      </c>
      <c r="E290" s="87">
        <v>0</v>
      </c>
      <c r="F290" s="87">
        <v>0</v>
      </c>
      <c r="G290" s="87">
        <v>0</v>
      </c>
      <c r="H290" s="87">
        <v>0</v>
      </c>
      <c r="I290" s="87">
        <v>0</v>
      </c>
      <c r="J290" s="87">
        <v>0</v>
      </c>
      <c r="K290" s="87">
        <v>0</v>
      </c>
      <c r="L290" s="87">
        <v>0</v>
      </c>
      <c r="M290" s="87">
        <v>0</v>
      </c>
      <c r="N290" s="87">
        <v>0</v>
      </c>
      <c r="O290" s="178">
        <v>0</v>
      </c>
      <c r="P290" s="158"/>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c r="BV290" s="94"/>
      <c r="BW290" s="94"/>
      <c r="BX290" s="94"/>
      <c r="BY290" s="94"/>
      <c r="BZ290" s="94"/>
      <c r="CA290" s="94"/>
      <c r="CB290" s="94"/>
      <c r="CC290" s="94"/>
      <c r="CD290" s="94"/>
      <c r="CE290" s="94"/>
      <c r="CF290" s="94"/>
      <c r="CG290" s="94"/>
      <c r="CH290" s="94"/>
      <c r="CI290" s="94"/>
      <c r="CJ290" s="94"/>
      <c r="CK290" s="94"/>
      <c r="CL290" s="94"/>
      <c r="CM290" s="94"/>
      <c r="CN290" s="94"/>
      <c r="CO290" s="94"/>
      <c r="CP290" s="94"/>
      <c r="CQ290" s="94"/>
      <c r="CR290" s="94"/>
      <c r="CS290" s="94"/>
      <c r="CT290" s="94"/>
      <c r="CU290" s="94"/>
      <c r="CV290" s="94"/>
      <c r="CW290" s="94"/>
      <c r="CX290" s="94"/>
      <c r="CY290" s="94"/>
      <c r="CZ290" s="94"/>
      <c r="DA290" s="94"/>
      <c r="DB290" s="94"/>
      <c r="DC290" s="94"/>
      <c r="DD290" s="94"/>
      <c r="DE290" s="94"/>
      <c r="DF290" s="94"/>
      <c r="DG290" s="94"/>
      <c r="DH290" s="94"/>
      <c r="DI290" s="94"/>
      <c r="DJ290" s="94"/>
      <c r="DK290" s="94"/>
      <c r="DL290" s="94"/>
      <c r="DM290" s="94"/>
      <c r="DN290" s="94"/>
      <c r="DO290" s="94"/>
      <c r="DP290" s="94"/>
      <c r="DQ290" s="94"/>
      <c r="DR290" s="94"/>
      <c r="DS290" s="94"/>
      <c r="DT290" s="94"/>
      <c r="DU290" s="94"/>
      <c r="DV290" s="94"/>
      <c r="DW290" s="94"/>
      <c r="DX290" s="94"/>
      <c r="DY290" s="94"/>
      <c r="DZ290" s="94"/>
      <c r="EA290" s="94"/>
      <c r="EB290" s="94"/>
      <c r="EC290" s="94"/>
      <c r="ED290" s="94"/>
      <c r="EE290" s="94"/>
      <c r="EF290" s="94"/>
      <c r="EG290" s="94"/>
      <c r="EH290" s="94"/>
      <c r="EI290" s="94"/>
      <c r="EJ290" s="94"/>
      <c r="EK290" s="94"/>
      <c r="EL290" s="94"/>
      <c r="EM290" s="94"/>
      <c r="EN290" s="94"/>
      <c r="EO290" s="94"/>
      <c r="EP290" s="94"/>
      <c r="EQ290" s="94"/>
      <c r="ER290" s="94"/>
      <c r="ES290" s="94"/>
      <c r="ET290" s="94"/>
      <c r="EU290" s="94"/>
      <c r="EV290" s="94"/>
      <c r="EW290" s="94"/>
      <c r="EX290" s="94"/>
      <c r="EY290" s="94"/>
      <c r="EZ290" s="94"/>
      <c r="FA290" s="94"/>
      <c r="FB290" s="94"/>
      <c r="FC290" s="94"/>
      <c r="FD290" s="94"/>
      <c r="FE290" s="94"/>
      <c r="FF290" s="94"/>
      <c r="FG290" s="94"/>
      <c r="FH290" s="94"/>
      <c r="FI290" s="94"/>
      <c r="FJ290" s="94"/>
      <c r="FK290" s="94"/>
      <c r="FL290" s="94"/>
      <c r="FM290" s="94"/>
      <c r="FN290" s="94"/>
      <c r="FO290" s="94"/>
      <c r="FP290" s="94"/>
      <c r="FQ290" s="94"/>
      <c r="FR290" s="94"/>
      <c r="FS290" s="94"/>
      <c r="FT290" s="94"/>
      <c r="FU290" s="94"/>
      <c r="FV290" s="94"/>
      <c r="FW290" s="94"/>
      <c r="FX290" s="94"/>
      <c r="FY290" s="94"/>
      <c r="FZ290" s="94"/>
      <c r="GA290" s="94"/>
      <c r="GB290" s="94"/>
      <c r="GC290" s="94"/>
      <c r="GD290" s="94"/>
      <c r="GE290" s="94"/>
      <c r="GF290" s="94"/>
      <c r="GG290" s="94"/>
      <c r="GH290" s="94"/>
      <c r="GI290" s="94"/>
      <c r="GJ290" s="94"/>
      <c r="GK290" s="94"/>
      <c r="GL290" s="94"/>
      <c r="GM290" s="94"/>
      <c r="GN290" s="94"/>
      <c r="GO290" s="94"/>
      <c r="GP290" s="94"/>
      <c r="GQ290" s="94"/>
      <c r="GR290" s="94"/>
      <c r="GS290" s="94"/>
      <c r="GT290" s="94"/>
      <c r="GU290" s="94"/>
      <c r="GV290" s="94"/>
      <c r="GW290" s="94"/>
      <c r="GX290" s="94"/>
      <c r="GY290" s="94"/>
      <c r="GZ290" s="94"/>
      <c r="HA290" s="94"/>
      <c r="HB290" s="94"/>
      <c r="HC290" s="94"/>
      <c r="HD290" s="94"/>
      <c r="HE290" s="94"/>
      <c r="HF290" s="94"/>
      <c r="HG290" s="94"/>
      <c r="HH290" s="94"/>
      <c r="HI290" s="94"/>
      <c r="HJ290" s="94"/>
      <c r="HK290" s="94"/>
      <c r="HL290" s="94"/>
      <c r="HM290" s="94"/>
      <c r="HN290" s="94"/>
      <c r="HO290" s="94"/>
      <c r="HP290" s="94"/>
      <c r="HQ290" s="94"/>
      <c r="HR290" s="94"/>
      <c r="HS290" s="94"/>
      <c r="HT290" s="94"/>
      <c r="HU290" s="94"/>
      <c r="HV290" s="94"/>
      <c r="HW290" s="94"/>
      <c r="HX290" s="94"/>
      <c r="HY290" s="94"/>
      <c r="HZ290" s="94"/>
      <c r="IA290" s="94"/>
      <c r="IB290" s="94"/>
      <c r="IC290" s="94"/>
      <c r="ID290" s="94"/>
      <c r="IE290" s="94"/>
      <c r="IF290" s="94"/>
      <c r="IG290" s="94"/>
      <c r="IH290" s="94"/>
      <c r="II290" s="94"/>
      <c r="IJ290" s="94"/>
      <c r="IK290" s="94"/>
      <c r="IL290" s="94"/>
      <c r="IM290" s="94"/>
      <c r="IN290" s="94"/>
      <c r="IO290" s="94"/>
      <c r="IP290" s="94"/>
      <c r="IQ290" s="94"/>
      <c r="IR290" s="94"/>
      <c r="IS290" s="94"/>
      <c r="IT290" s="94"/>
      <c r="IU290" s="94"/>
      <c r="IV290" s="94"/>
    </row>
    <row r="291" spans="1:256" s="87" customFormat="1" ht="25.5" customHeight="1">
      <c r="A291" s="176" t="s">
        <v>502</v>
      </c>
      <c r="B291" s="117" t="s">
        <v>282</v>
      </c>
      <c r="C291" s="95">
        <f t="shared" si="102"/>
        <v>0</v>
      </c>
      <c r="D291" s="87">
        <v>0</v>
      </c>
      <c r="E291" s="87">
        <v>0</v>
      </c>
      <c r="F291" s="87">
        <v>0</v>
      </c>
      <c r="G291" s="87">
        <v>0</v>
      </c>
      <c r="H291" s="87">
        <v>0</v>
      </c>
      <c r="I291" s="87">
        <v>0</v>
      </c>
      <c r="J291" s="87">
        <v>0</v>
      </c>
      <c r="K291" s="87">
        <v>0</v>
      </c>
      <c r="L291" s="87">
        <v>0</v>
      </c>
      <c r="M291" s="87">
        <v>0</v>
      </c>
      <c r="N291" s="87">
        <v>0</v>
      </c>
      <c r="O291" s="178">
        <v>0</v>
      </c>
      <c r="P291" s="158">
        <v>30444.54773360581</v>
      </c>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94"/>
      <c r="CD291" s="94"/>
      <c r="CE291" s="94"/>
      <c r="CF291" s="94"/>
      <c r="CG291" s="94"/>
      <c r="CH291" s="94"/>
      <c r="CI291" s="94"/>
      <c r="CJ291" s="94"/>
      <c r="CK291" s="94"/>
      <c r="CL291" s="94"/>
      <c r="CM291" s="94"/>
      <c r="CN291" s="94"/>
      <c r="CO291" s="94"/>
      <c r="CP291" s="94"/>
      <c r="CQ291" s="94"/>
      <c r="CR291" s="94"/>
      <c r="CS291" s="94"/>
      <c r="CT291" s="94"/>
      <c r="CU291" s="94"/>
      <c r="CV291" s="94"/>
      <c r="CW291" s="94"/>
      <c r="CX291" s="94"/>
      <c r="CY291" s="94"/>
      <c r="CZ291" s="94"/>
      <c r="DA291" s="94"/>
      <c r="DB291" s="94"/>
      <c r="DC291" s="94"/>
      <c r="DD291" s="94"/>
      <c r="DE291" s="94"/>
      <c r="DF291" s="94"/>
      <c r="DG291" s="94"/>
      <c r="DH291" s="94"/>
      <c r="DI291" s="94"/>
      <c r="DJ291" s="94"/>
      <c r="DK291" s="94"/>
      <c r="DL291" s="94"/>
      <c r="DM291" s="94"/>
      <c r="DN291" s="94"/>
      <c r="DO291" s="94"/>
      <c r="DP291" s="94"/>
      <c r="DQ291" s="94"/>
      <c r="DR291" s="94"/>
      <c r="DS291" s="94"/>
      <c r="DT291" s="94"/>
      <c r="DU291" s="94"/>
      <c r="DV291" s="94"/>
      <c r="DW291" s="94"/>
      <c r="DX291" s="94"/>
      <c r="DY291" s="94"/>
      <c r="DZ291" s="94"/>
      <c r="EA291" s="94"/>
      <c r="EB291" s="94"/>
      <c r="EC291" s="94"/>
      <c r="ED291" s="94"/>
      <c r="EE291" s="94"/>
      <c r="EF291" s="94"/>
      <c r="EG291" s="94"/>
      <c r="EH291" s="94"/>
      <c r="EI291" s="94"/>
      <c r="EJ291" s="94"/>
      <c r="EK291" s="94"/>
      <c r="EL291" s="94"/>
      <c r="EM291" s="94"/>
      <c r="EN291" s="94"/>
      <c r="EO291" s="94"/>
      <c r="EP291" s="94"/>
      <c r="EQ291" s="94"/>
      <c r="ER291" s="94"/>
      <c r="ES291" s="94"/>
      <c r="ET291" s="94"/>
      <c r="EU291" s="94"/>
      <c r="EV291" s="94"/>
      <c r="EW291" s="94"/>
      <c r="EX291" s="94"/>
      <c r="EY291" s="94"/>
      <c r="EZ291" s="94"/>
      <c r="FA291" s="94"/>
      <c r="FB291" s="94"/>
      <c r="FC291" s="94"/>
      <c r="FD291" s="94"/>
      <c r="FE291" s="94"/>
      <c r="FF291" s="94"/>
      <c r="FG291" s="94"/>
      <c r="FH291" s="94"/>
      <c r="FI291" s="94"/>
      <c r="FJ291" s="94"/>
      <c r="FK291" s="94"/>
      <c r="FL291" s="94"/>
      <c r="FM291" s="94"/>
      <c r="FN291" s="94"/>
      <c r="FO291" s="94"/>
      <c r="FP291" s="94"/>
      <c r="FQ291" s="94"/>
      <c r="FR291" s="94"/>
      <c r="FS291" s="94"/>
      <c r="FT291" s="94"/>
      <c r="FU291" s="94"/>
      <c r="FV291" s="94"/>
      <c r="FW291" s="94"/>
      <c r="FX291" s="94"/>
      <c r="FY291" s="94"/>
      <c r="FZ291" s="94"/>
      <c r="GA291" s="94"/>
      <c r="GB291" s="94"/>
      <c r="GC291" s="94"/>
      <c r="GD291" s="94"/>
      <c r="GE291" s="94"/>
      <c r="GF291" s="94"/>
      <c r="GG291" s="94"/>
      <c r="GH291" s="94"/>
      <c r="GI291" s="94"/>
      <c r="GJ291" s="94"/>
      <c r="GK291" s="94"/>
      <c r="GL291" s="94"/>
      <c r="GM291" s="94"/>
      <c r="GN291" s="94"/>
      <c r="GO291" s="94"/>
      <c r="GP291" s="94"/>
      <c r="GQ291" s="94"/>
      <c r="GR291" s="94"/>
      <c r="GS291" s="94"/>
      <c r="GT291" s="94"/>
      <c r="GU291" s="94"/>
      <c r="GV291" s="94"/>
      <c r="GW291" s="94"/>
      <c r="GX291" s="94"/>
      <c r="GY291" s="94"/>
      <c r="GZ291" s="94"/>
      <c r="HA291" s="94"/>
      <c r="HB291" s="94"/>
      <c r="HC291" s="94"/>
      <c r="HD291" s="94"/>
      <c r="HE291" s="94"/>
      <c r="HF291" s="94"/>
      <c r="HG291" s="94"/>
      <c r="HH291" s="94"/>
      <c r="HI291" s="94"/>
      <c r="HJ291" s="94"/>
      <c r="HK291" s="94"/>
      <c r="HL291" s="94"/>
      <c r="HM291" s="94"/>
      <c r="HN291" s="94"/>
      <c r="HO291" s="94"/>
      <c r="HP291" s="94"/>
      <c r="HQ291" s="94"/>
      <c r="HR291" s="94"/>
      <c r="HS291" s="94"/>
      <c r="HT291" s="94"/>
      <c r="HU291" s="94"/>
      <c r="HV291" s="94"/>
      <c r="HW291" s="94"/>
      <c r="HX291" s="94"/>
      <c r="HY291" s="94"/>
      <c r="HZ291" s="94"/>
      <c r="IA291" s="94"/>
      <c r="IB291" s="94"/>
      <c r="IC291" s="94"/>
      <c r="ID291" s="94"/>
      <c r="IE291" s="94"/>
      <c r="IF291" s="94"/>
      <c r="IG291" s="94"/>
      <c r="IH291" s="94"/>
      <c r="II291" s="94"/>
      <c r="IJ291" s="94"/>
      <c r="IK291" s="94"/>
      <c r="IL291" s="94"/>
      <c r="IM291" s="94"/>
      <c r="IN291" s="94"/>
      <c r="IO291" s="94"/>
      <c r="IP291" s="94"/>
      <c r="IQ291" s="94"/>
      <c r="IR291" s="94"/>
      <c r="IS291" s="94"/>
      <c r="IT291" s="94"/>
      <c r="IU291" s="94"/>
      <c r="IV291" s="94"/>
    </row>
    <row r="292" spans="1:256" s="131" customFormat="1" ht="25.5" customHeight="1">
      <c r="A292" s="172">
        <v>12</v>
      </c>
      <c r="B292" s="97" t="s">
        <v>283</v>
      </c>
      <c r="C292" s="98">
        <f t="shared" si="102"/>
        <v>0</v>
      </c>
      <c r="D292" s="142"/>
      <c r="E292" s="62"/>
      <c r="F292" s="62"/>
      <c r="G292" s="62"/>
      <c r="H292" s="62"/>
      <c r="I292" s="62"/>
      <c r="J292" s="62"/>
      <c r="K292" s="62"/>
      <c r="L292" s="62"/>
      <c r="M292" s="62"/>
      <c r="N292" s="62"/>
      <c r="O292" s="173"/>
      <c r="P292" s="170"/>
      <c r="Q292" s="144"/>
      <c r="R292" s="145"/>
      <c r="S292" s="146"/>
      <c r="T292" s="146"/>
      <c r="U292" s="146"/>
      <c r="V292" s="146"/>
      <c r="W292" s="146"/>
      <c r="X292" s="146"/>
      <c r="Y292" s="146"/>
      <c r="Z292" s="146"/>
      <c r="AA292" s="146"/>
      <c r="AB292" s="146"/>
      <c r="AC292" s="146"/>
      <c r="AD292" s="143"/>
      <c r="AE292" s="144"/>
      <c r="AF292" s="145"/>
      <c r="AG292" s="146"/>
      <c r="AH292" s="146"/>
      <c r="AI292" s="146"/>
      <c r="AJ292" s="146"/>
      <c r="AK292" s="146"/>
      <c r="AL292" s="146"/>
      <c r="AM292" s="146"/>
      <c r="AN292" s="146"/>
      <c r="AO292" s="146"/>
      <c r="AP292" s="146"/>
      <c r="AQ292" s="146"/>
      <c r="AR292" s="143"/>
      <c r="AS292" s="144"/>
      <c r="AT292" s="145"/>
      <c r="AU292" s="146"/>
      <c r="AV292" s="146"/>
      <c r="AW292" s="146"/>
      <c r="AX292" s="146"/>
      <c r="AY292" s="146"/>
      <c r="AZ292" s="146"/>
      <c r="BA292" s="146"/>
      <c r="BB292" s="146"/>
      <c r="BC292" s="146"/>
      <c r="BD292" s="146"/>
      <c r="BE292" s="146"/>
      <c r="BF292" s="143"/>
      <c r="BG292" s="144"/>
      <c r="BH292" s="145"/>
      <c r="BI292" s="146"/>
      <c r="BJ292" s="146"/>
      <c r="BK292" s="146"/>
      <c r="BL292" s="146"/>
      <c r="BM292" s="146"/>
      <c r="BN292" s="146"/>
      <c r="BO292" s="146"/>
      <c r="BP292" s="146"/>
      <c r="BQ292" s="146"/>
      <c r="BR292" s="146"/>
      <c r="BS292" s="146"/>
      <c r="BT292" s="143"/>
      <c r="BU292" s="144"/>
      <c r="BV292" s="145"/>
      <c r="BW292" s="146"/>
      <c r="BX292" s="146"/>
      <c r="BY292" s="146"/>
      <c r="BZ292" s="146"/>
      <c r="CA292" s="146"/>
      <c r="CB292" s="146"/>
      <c r="CC292" s="146"/>
      <c r="CD292" s="146"/>
      <c r="CE292" s="146"/>
      <c r="CF292" s="146"/>
      <c r="CG292" s="146"/>
      <c r="CH292" s="143"/>
      <c r="CI292" s="144"/>
      <c r="CJ292" s="145"/>
      <c r="CK292" s="146"/>
      <c r="CL292" s="146"/>
      <c r="CM292" s="146"/>
      <c r="CN292" s="146"/>
      <c r="CO292" s="146"/>
      <c r="CP292" s="146"/>
      <c r="CQ292" s="146"/>
      <c r="CR292" s="146"/>
      <c r="CS292" s="146"/>
      <c r="CT292" s="146"/>
      <c r="CU292" s="146"/>
      <c r="CV292" s="143"/>
      <c r="CW292" s="144"/>
      <c r="CX292" s="145"/>
      <c r="CY292" s="146"/>
      <c r="CZ292" s="146"/>
      <c r="DA292" s="146"/>
      <c r="DB292" s="146"/>
      <c r="DC292" s="146"/>
      <c r="DD292" s="146"/>
      <c r="DE292" s="146"/>
      <c r="DF292" s="146"/>
      <c r="DG292" s="146"/>
      <c r="DH292" s="146"/>
      <c r="DI292" s="146"/>
      <c r="DJ292" s="143"/>
      <c r="DK292" s="144"/>
      <c r="DL292" s="145"/>
      <c r="DM292" s="146"/>
      <c r="DN292" s="146"/>
      <c r="DO292" s="146"/>
      <c r="DP292" s="146"/>
      <c r="DQ292" s="146"/>
      <c r="DR292" s="146"/>
      <c r="DS292" s="146"/>
      <c r="DT292" s="146"/>
      <c r="DU292" s="146"/>
      <c r="DV292" s="146"/>
      <c r="DW292" s="146"/>
      <c r="DX292" s="143"/>
      <c r="DY292" s="144"/>
      <c r="DZ292" s="145"/>
      <c r="EA292" s="146"/>
      <c r="EB292" s="146"/>
      <c r="EC292" s="146"/>
      <c r="ED292" s="146"/>
      <c r="EE292" s="146"/>
      <c r="EF292" s="146"/>
      <c r="EG292" s="146"/>
      <c r="EH292" s="146"/>
      <c r="EI292" s="146"/>
      <c r="EJ292" s="146"/>
      <c r="EK292" s="146"/>
      <c r="EL292" s="143"/>
      <c r="EM292" s="144"/>
      <c r="EN292" s="145"/>
      <c r="EO292" s="146"/>
      <c r="EP292" s="146"/>
      <c r="EQ292" s="146"/>
      <c r="ER292" s="146"/>
      <c r="ES292" s="146"/>
      <c r="ET292" s="146"/>
      <c r="EU292" s="146"/>
      <c r="EV292" s="146"/>
      <c r="EW292" s="146"/>
      <c r="EX292" s="146"/>
      <c r="EY292" s="146"/>
      <c r="EZ292" s="143"/>
      <c r="FA292" s="144"/>
      <c r="FB292" s="145"/>
      <c r="FC292" s="146"/>
      <c r="FD292" s="146"/>
      <c r="FE292" s="146"/>
      <c r="FF292" s="146"/>
      <c r="FG292" s="146"/>
      <c r="FH292" s="146"/>
      <c r="FI292" s="146"/>
      <c r="FJ292" s="146"/>
      <c r="FK292" s="146"/>
      <c r="FL292" s="146"/>
      <c r="FM292" s="146"/>
      <c r="FN292" s="143"/>
      <c r="FO292" s="144"/>
      <c r="FP292" s="145"/>
      <c r="FQ292" s="146"/>
      <c r="FR292" s="146"/>
      <c r="FS292" s="146"/>
      <c r="FT292" s="146"/>
      <c r="FU292" s="146"/>
      <c r="FV292" s="146"/>
      <c r="FW292" s="146"/>
      <c r="FX292" s="146"/>
      <c r="FY292" s="146"/>
      <c r="FZ292" s="146"/>
      <c r="GA292" s="146"/>
      <c r="GB292" s="143"/>
      <c r="GC292" s="144"/>
      <c r="GD292" s="145"/>
      <c r="GE292" s="146"/>
      <c r="GF292" s="146"/>
      <c r="GG292" s="146"/>
      <c r="GH292" s="146"/>
      <c r="GI292" s="146"/>
      <c r="GJ292" s="146"/>
      <c r="GK292" s="146"/>
      <c r="GL292" s="146"/>
      <c r="GM292" s="146"/>
      <c r="GN292" s="146"/>
      <c r="GO292" s="146"/>
      <c r="GP292" s="143"/>
      <c r="GQ292" s="144"/>
      <c r="GR292" s="145"/>
      <c r="GS292" s="146"/>
      <c r="GT292" s="146"/>
      <c r="GU292" s="146"/>
      <c r="GV292" s="146"/>
      <c r="GW292" s="146"/>
      <c r="GX292" s="146"/>
      <c r="GY292" s="146"/>
      <c r="GZ292" s="146"/>
      <c r="HA292" s="146"/>
      <c r="HB292" s="146"/>
      <c r="HC292" s="146"/>
      <c r="HD292" s="143"/>
      <c r="HE292" s="144"/>
      <c r="HF292" s="145"/>
      <c r="HG292" s="146"/>
      <c r="HH292" s="146"/>
      <c r="HI292" s="146"/>
      <c r="HJ292" s="146"/>
      <c r="HK292" s="146"/>
      <c r="HL292" s="146"/>
      <c r="HM292" s="146"/>
      <c r="HN292" s="146"/>
      <c r="HO292" s="146"/>
      <c r="HP292" s="146"/>
      <c r="HQ292" s="146"/>
      <c r="HR292" s="143"/>
      <c r="HS292" s="144"/>
      <c r="HT292" s="145"/>
      <c r="HU292" s="146"/>
      <c r="HV292" s="146"/>
      <c r="HW292" s="146"/>
      <c r="HX292" s="146"/>
      <c r="HY292" s="146"/>
      <c r="HZ292" s="146"/>
      <c r="IA292" s="146"/>
      <c r="IB292" s="146"/>
      <c r="IC292" s="146"/>
      <c r="ID292" s="146"/>
      <c r="IE292" s="146"/>
      <c r="IF292" s="143"/>
      <c r="IG292" s="144"/>
      <c r="IH292" s="145"/>
      <c r="II292" s="146"/>
      <c r="IJ292" s="146"/>
      <c r="IK292" s="146"/>
      <c r="IL292" s="146"/>
      <c r="IM292" s="146"/>
      <c r="IN292" s="146"/>
      <c r="IO292" s="146"/>
      <c r="IP292" s="146"/>
      <c r="IQ292" s="146"/>
      <c r="IR292" s="146"/>
      <c r="IS292" s="146"/>
      <c r="IT292" s="143"/>
      <c r="IU292" s="144"/>
      <c r="IV292" s="145"/>
    </row>
    <row r="293" spans="1:256" s="148" customFormat="1" ht="26.25" customHeight="1" thickBot="1">
      <c r="A293" s="293" t="s">
        <v>284</v>
      </c>
      <c r="B293" s="294"/>
      <c r="C293" s="199">
        <f>SUM(D293:O293)</f>
        <v>5317778687.999999</v>
      </c>
      <c r="D293" s="199">
        <f t="shared" ref="D293:O293" si="126">D5+D47+D53+D57+D179+D208+D231+D242+D258+D278+D286</f>
        <v>789421108.62968683</v>
      </c>
      <c r="E293" s="199">
        <f t="shared" si="126"/>
        <v>889735226.44560492</v>
      </c>
      <c r="F293" s="199">
        <f t="shared" si="126"/>
        <v>397997810.77125543</v>
      </c>
      <c r="G293" s="199">
        <f t="shared" si="126"/>
        <v>383904325.52257705</v>
      </c>
      <c r="H293" s="199">
        <f t="shared" si="126"/>
        <v>306780440.07378054</v>
      </c>
      <c r="I293" s="199">
        <f t="shared" si="126"/>
        <v>303692016.38174492</v>
      </c>
      <c r="J293" s="199">
        <f t="shared" si="126"/>
        <v>300001419.14473712</v>
      </c>
      <c r="K293" s="199">
        <f t="shared" si="126"/>
        <v>383361067.33777487</v>
      </c>
      <c r="L293" s="199">
        <f t="shared" si="126"/>
        <v>295722621.01547885</v>
      </c>
      <c r="M293" s="199">
        <f t="shared" si="126"/>
        <v>350934159.24755019</v>
      </c>
      <c r="N293" s="199">
        <f t="shared" si="126"/>
        <v>301564098.58767593</v>
      </c>
      <c r="O293" s="200">
        <f t="shared" si="126"/>
        <v>614664394.84213293</v>
      </c>
      <c r="P293" s="171"/>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c r="BI293" s="147"/>
      <c r="BJ293" s="147"/>
      <c r="BK293" s="147"/>
      <c r="BL293" s="147"/>
      <c r="BM293" s="147"/>
      <c r="BN293" s="147"/>
      <c r="BO293" s="147"/>
      <c r="BP293" s="147"/>
      <c r="BQ293" s="147"/>
      <c r="BR293" s="147"/>
      <c r="BS293" s="147"/>
      <c r="BT293" s="147"/>
      <c r="BU293" s="147"/>
      <c r="BV293" s="147"/>
      <c r="BW293" s="147"/>
      <c r="BX293" s="147"/>
      <c r="BY293" s="147"/>
      <c r="BZ293" s="147"/>
      <c r="CA293" s="147"/>
      <c r="CB293" s="147"/>
      <c r="CC293" s="147"/>
      <c r="CD293" s="147"/>
      <c r="CE293" s="147"/>
      <c r="CF293" s="147"/>
      <c r="CG293" s="147"/>
      <c r="CH293" s="147"/>
      <c r="CI293" s="147"/>
      <c r="CJ293" s="147"/>
      <c r="CK293" s="147"/>
      <c r="CL293" s="147"/>
      <c r="CM293" s="147"/>
      <c r="CN293" s="147"/>
      <c r="CO293" s="147"/>
      <c r="CP293" s="147"/>
      <c r="CQ293" s="147"/>
      <c r="CR293" s="147"/>
      <c r="CS293" s="147"/>
      <c r="CT293" s="147"/>
      <c r="CU293" s="147"/>
      <c r="CV293" s="147"/>
      <c r="CW293" s="147"/>
      <c r="CX293" s="147"/>
      <c r="CY293" s="147"/>
      <c r="CZ293" s="147"/>
      <c r="DA293" s="147"/>
      <c r="DB293" s="147"/>
      <c r="DC293" s="147"/>
      <c r="DD293" s="147"/>
      <c r="DE293" s="147"/>
      <c r="DF293" s="147"/>
      <c r="DG293" s="147"/>
      <c r="DH293" s="147"/>
      <c r="DI293" s="147"/>
      <c r="DJ293" s="147"/>
      <c r="DK293" s="147"/>
      <c r="DL293" s="147"/>
      <c r="DM293" s="147"/>
      <c r="DN293" s="147"/>
      <c r="DO293" s="147"/>
      <c r="DP293" s="147"/>
      <c r="DQ293" s="147"/>
      <c r="DR293" s="147"/>
      <c r="DS293" s="147"/>
      <c r="DT293" s="147"/>
      <c r="DU293" s="147"/>
      <c r="DV293" s="147"/>
      <c r="DW293" s="147"/>
      <c r="DX293" s="147"/>
      <c r="DY293" s="147"/>
      <c r="DZ293" s="147"/>
      <c r="EA293" s="147"/>
      <c r="EB293" s="147"/>
      <c r="EC293" s="147"/>
      <c r="ED293" s="147"/>
      <c r="EE293" s="147"/>
      <c r="EF293" s="147"/>
      <c r="EG293" s="147"/>
      <c r="EH293" s="147"/>
      <c r="EI293" s="147"/>
      <c r="EJ293" s="147"/>
      <c r="EK293" s="147"/>
      <c r="EL293" s="147"/>
      <c r="EM293" s="147"/>
      <c r="EN293" s="147"/>
      <c r="EO293" s="147"/>
      <c r="EP293" s="147"/>
      <c r="EQ293" s="147"/>
      <c r="ER293" s="147"/>
      <c r="ES293" s="147"/>
      <c r="ET293" s="147"/>
      <c r="EU293" s="147"/>
      <c r="EV293" s="147"/>
      <c r="EW293" s="147"/>
      <c r="EX293" s="147"/>
      <c r="EY293" s="147"/>
      <c r="EZ293" s="147"/>
      <c r="FA293" s="147"/>
      <c r="FB293" s="147"/>
      <c r="FC293" s="147"/>
      <c r="FD293" s="147"/>
      <c r="FE293" s="147"/>
      <c r="FF293" s="147"/>
      <c r="FG293" s="147"/>
      <c r="FH293" s="147"/>
      <c r="FI293" s="147"/>
      <c r="FJ293" s="147"/>
      <c r="FK293" s="147"/>
      <c r="FL293" s="147"/>
      <c r="FM293" s="147"/>
      <c r="FN293" s="147"/>
      <c r="FO293" s="147"/>
      <c r="FP293" s="147"/>
      <c r="FQ293" s="147"/>
      <c r="FR293" s="147"/>
      <c r="FS293" s="147"/>
      <c r="FT293" s="147"/>
      <c r="FU293" s="147"/>
      <c r="FV293" s="147"/>
      <c r="FW293" s="147"/>
      <c r="FX293" s="147"/>
      <c r="FY293" s="147"/>
      <c r="FZ293" s="147"/>
      <c r="GA293" s="147"/>
      <c r="GB293" s="147"/>
      <c r="GC293" s="147"/>
      <c r="GD293" s="147"/>
      <c r="GE293" s="147"/>
      <c r="GF293" s="147"/>
      <c r="GG293" s="147"/>
      <c r="GH293" s="147"/>
      <c r="GI293" s="147"/>
      <c r="GJ293" s="147"/>
      <c r="GK293" s="147"/>
      <c r="GL293" s="147"/>
      <c r="GM293" s="147"/>
      <c r="GN293" s="147"/>
      <c r="GO293" s="147"/>
      <c r="GP293" s="147"/>
      <c r="GQ293" s="147"/>
      <c r="GR293" s="147"/>
      <c r="GS293" s="147"/>
      <c r="GT293" s="147"/>
      <c r="GU293" s="147"/>
      <c r="GV293" s="147"/>
      <c r="GW293" s="147"/>
      <c r="GX293" s="147"/>
      <c r="GY293" s="147"/>
      <c r="GZ293" s="147"/>
      <c r="HA293" s="147"/>
      <c r="HB293" s="147"/>
      <c r="HC293" s="147"/>
      <c r="HD293" s="147"/>
      <c r="HE293" s="147"/>
      <c r="HF293" s="147"/>
      <c r="HG293" s="147"/>
      <c r="HH293" s="147"/>
      <c r="HI293" s="147"/>
      <c r="HJ293" s="147"/>
      <c r="HK293" s="147"/>
      <c r="HL293" s="147"/>
      <c r="HM293" s="147"/>
      <c r="HN293" s="147"/>
      <c r="HO293" s="147"/>
      <c r="HP293" s="147"/>
      <c r="HQ293" s="147"/>
      <c r="HR293" s="147"/>
      <c r="HS293" s="147"/>
      <c r="HT293" s="147"/>
      <c r="HU293" s="147"/>
      <c r="HV293" s="147"/>
      <c r="HW293" s="147"/>
      <c r="HX293" s="147"/>
      <c r="HY293" s="147"/>
      <c r="HZ293" s="147"/>
      <c r="IA293" s="147"/>
      <c r="IB293" s="147"/>
      <c r="IC293" s="147"/>
      <c r="ID293" s="147"/>
      <c r="IE293" s="147"/>
      <c r="IF293" s="147"/>
      <c r="IG293" s="147"/>
      <c r="IH293" s="147"/>
      <c r="II293" s="147"/>
      <c r="IJ293" s="147"/>
      <c r="IK293" s="147"/>
      <c r="IL293" s="147"/>
      <c r="IM293" s="147"/>
      <c r="IN293" s="147"/>
      <c r="IO293" s="147"/>
      <c r="IP293" s="147"/>
      <c r="IQ293" s="147"/>
      <c r="IR293" s="147"/>
      <c r="IS293" s="147"/>
      <c r="IT293" s="147"/>
      <c r="IU293" s="147"/>
      <c r="IV293" s="147"/>
    </row>
    <row r="294" spans="1:256" s="76" customFormat="1" ht="36.75" hidden="1" customHeight="1">
      <c r="A294" s="72"/>
      <c r="B294" s="73"/>
      <c r="C294" s="74"/>
      <c r="D294" s="75"/>
      <c r="E294" s="75"/>
      <c r="F294" s="75"/>
      <c r="G294" s="75"/>
      <c r="H294" s="75"/>
      <c r="I294" s="75"/>
      <c r="J294" s="75"/>
      <c r="K294" s="75"/>
      <c r="L294" s="75"/>
      <c r="M294" s="75"/>
      <c r="N294" s="75"/>
      <c r="O294" s="75"/>
    </row>
    <row r="295" spans="1:256" ht="36.75" hidden="1" customHeight="1"/>
    <row r="296" spans="1:256" ht="36.75" hidden="1" customHeight="1"/>
    <row r="297" spans="1:256" ht="36.75" hidden="1" customHeight="1"/>
    <row r="298" spans="1:256" ht="36.75" hidden="1" customHeight="1"/>
    <row r="299" spans="1:256" ht="36.75" hidden="1" customHeight="1"/>
    <row r="300" spans="1:256" ht="36.75" hidden="1" customHeight="1"/>
    <row r="301" spans="1:256" ht="36.75" hidden="1" customHeight="1"/>
    <row r="302" spans="1:256" ht="36.75" hidden="1" customHeight="1"/>
    <row r="303" spans="1:256" ht="36.75" hidden="1" customHeight="1"/>
    <row r="304" spans="1:256" ht="36.75" hidden="1" customHeight="1"/>
    <row r="305" ht="36.75" hidden="1" customHeight="1"/>
    <row r="306" ht="36.75" hidden="1" customHeight="1"/>
    <row r="307" ht="36.75" hidden="1" customHeight="1"/>
    <row r="308" ht="36.75" hidden="1" customHeight="1"/>
    <row r="309" ht="36.75" hidden="1" customHeight="1"/>
    <row r="310" ht="36.75" hidden="1" customHeight="1"/>
    <row r="311" ht="36.75" hidden="1" customHeight="1"/>
    <row r="312" ht="36.75" hidden="1" customHeight="1"/>
    <row r="313" ht="36.75" hidden="1" customHeight="1"/>
    <row r="314" ht="36.75" hidden="1" customHeight="1"/>
    <row r="315" ht="36.75" hidden="1" customHeight="1"/>
    <row r="316" ht="36.75" hidden="1" customHeight="1"/>
    <row r="317" ht="36.75" hidden="1" customHeight="1"/>
    <row r="318" ht="36.75" hidden="1" customHeight="1"/>
    <row r="319" ht="36.75" hidden="1" customHeight="1"/>
    <row r="320" ht="36.75" hidden="1" customHeight="1"/>
    <row r="321" ht="36.75" hidden="1" customHeight="1"/>
    <row r="322" ht="36.75" hidden="1" customHeight="1"/>
    <row r="323" ht="36.75" hidden="1" customHeight="1"/>
    <row r="324" ht="36.75" hidden="1" customHeight="1"/>
    <row r="325" ht="36.75" hidden="1" customHeight="1"/>
    <row r="326" ht="36.75" hidden="1" customHeight="1"/>
    <row r="327" ht="36.75" hidden="1" customHeight="1"/>
    <row r="328" ht="36.75" hidden="1" customHeight="1"/>
    <row r="329" ht="36.75" hidden="1" customHeight="1"/>
    <row r="330" ht="36.75" hidden="1" customHeight="1"/>
    <row r="331" ht="36.75" hidden="1" customHeight="1"/>
    <row r="332" ht="36.75" hidden="1" customHeight="1"/>
    <row r="333" ht="36.75" hidden="1" customHeight="1"/>
    <row r="334" ht="36.75" hidden="1" customHeight="1"/>
    <row r="335" ht="36.75" hidden="1" customHeight="1"/>
    <row r="336" ht="36.75" hidden="1" customHeight="1"/>
    <row r="337" ht="36.75" hidden="1" customHeight="1"/>
    <row r="338" ht="36.75" hidden="1" customHeight="1"/>
    <row r="339" ht="36.75" hidden="1" customHeight="1"/>
    <row r="340" ht="36.75" hidden="1" customHeight="1"/>
    <row r="341" ht="36.75" hidden="1" customHeight="1"/>
    <row r="342" ht="36.75" hidden="1" customHeight="1"/>
    <row r="343" ht="36.75" hidden="1" customHeight="1"/>
    <row r="344" ht="36.75" hidden="1" customHeight="1"/>
    <row r="345" ht="36.75" hidden="1" customHeight="1"/>
    <row r="346" ht="36.75" hidden="1" customHeight="1"/>
    <row r="347" ht="36.75" hidden="1" customHeight="1"/>
    <row r="348" ht="36.75" hidden="1" customHeight="1"/>
    <row r="349" ht="36.75" hidden="1" customHeight="1"/>
    <row r="350" ht="36.75" hidden="1" customHeight="1"/>
    <row r="351" ht="36.75" hidden="1" customHeight="1"/>
    <row r="352" ht="36.75" hidden="1" customHeight="1"/>
    <row r="353" ht="36.75" hidden="1" customHeight="1"/>
    <row r="354" ht="36.75" hidden="1" customHeight="1"/>
    <row r="355" ht="36.75" hidden="1" customHeight="1"/>
    <row r="356" ht="36.75" hidden="1" customHeight="1"/>
    <row r="357" ht="36.75" hidden="1" customHeight="1"/>
    <row r="358" ht="36.75" hidden="1" customHeight="1"/>
    <row r="359" ht="36.75" hidden="1" customHeight="1"/>
    <row r="360" ht="36.75" hidden="1" customHeight="1"/>
    <row r="361" ht="36.75" hidden="1" customHeight="1"/>
    <row r="362" ht="36.75" hidden="1" customHeight="1"/>
    <row r="363" ht="36.75" hidden="1" customHeight="1"/>
    <row r="364" ht="36.75" hidden="1" customHeight="1"/>
    <row r="365" ht="36.75" hidden="1" customHeight="1"/>
    <row r="366" ht="36.75" hidden="1" customHeight="1"/>
    <row r="367" ht="36.75" hidden="1" customHeight="1"/>
    <row r="368" ht="36.75" hidden="1" customHeight="1"/>
    <row r="369" ht="36.75" hidden="1" customHeight="1"/>
    <row r="370" ht="36.75" hidden="1" customHeight="1"/>
    <row r="371" ht="36.75" hidden="1" customHeight="1"/>
    <row r="372" ht="36.75" hidden="1" customHeight="1"/>
    <row r="373" ht="36.75" hidden="1" customHeight="1"/>
    <row r="374" ht="36.75" hidden="1" customHeight="1"/>
    <row r="375" ht="36.75" hidden="1" customHeight="1"/>
    <row r="376" ht="36.75" hidden="1" customHeight="1"/>
    <row r="377" ht="36.75" hidden="1" customHeight="1"/>
    <row r="378" ht="36.75" hidden="1" customHeight="1"/>
    <row r="379" ht="36.75" hidden="1" customHeight="1"/>
    <row r="380" ht="36.75" hidden="1" customHeight="1"/>
    <row r="381" ht="36.75" hidden="1" customHeight="1"/>
    <row r="382" ht="36.75" hidden="1" customHeight="1"/>
    <row r="383" ht="36.75" hidden="1" customHeight="1"/>
    <row r="384" ht="36.75" hidden="1" customHeight="1"/>
    <row r="385" ht="36.75" hidden="1" customHeight="1"/>
    <row r="386" ht="36.75" hidden="1" customHeight="1"/>
    <row r="387" ht="36.75" hidden="1" customHeight="1"/>
    <row r="388" ht="36.75" hidden="1" customHeight="1"/>
    <row r="389" ht="36.75" hidden="1" customHeight="1"/>
    <row r="390" ht="36.75" hidden="1" customHeight="1"/>
    <row r="391" ht="36.75" hidden="1" customHeight="1"/>
    <row r="392" ht="36.75" hidden="1" customHeight="1"/>
    <row r="393" ht="36.75" hidden="1" customHeight="1"/>
    <row r="394" ht="36.75" hidden="1" customHeight="1"/>
    <row r="395" ht="36.75" hidden="1" customHeight="1"/>
    <row r="396" ht="36.75" hidden="1" customHeight="1"/>
    <row r="397" ht="36.75" hidden="1" customHeight="1"/>
    <row r="398" ht="36.75" hidden="1" customHeight="1"/>
    <row r="399" ht="36.75" hidden="1" customHeight="1"/>
    <row r="400" ht="36.75" hidden="1" customHeight="1"/>
    <row r="401" ht="36.75" hidden="1" customHeight="1"/>
    <row r="402" ht="36.75" hidden="1" customHeight="1"/>
    <row r="403" ht="36.75" hidden="1" customHeight="1"/>
    <row r="404" ht="36.75" hidden="1" customHeight="1"/>
    <row r="405" ht="36.75" hidden="1" customHeight="1"/>
    <row r="406" ht="36.75" hidden="1" customHeight="1"/>
    <row r="407" ht="36.75" hidden="1" customHeight="1"/>
    <row r="408" ht="36.75" hidden="1" customHeight="1"/>
    <row r="409" ht="36.75" hidden="1" customHeight="1"/>
    <row r="410" ht="36.75" hidden="1" customHeight="1"/>
    <row r="411" ht="36.75" hidden="1" customHeight="1"/>
    <row r="412" ht="36.75" hidden="1" customHeight="1"/>
    <row r="413" ht="36.75" hidden="1" customHeight="1"/>
    <row r="414" ht="36.75" hidden="1" customHeight="1"/>
    <row r="415" ht="36.75" hidden="1" customHeight="1"/>
    <row r="416" ht="36.75" hidden="1" customHeight="1"/>
    <row r="417" ht="36.75" hidden="1" customHeight="1"/>
    <row r="418" ht="36.75" hidden="1" customHeight="1"/>
    <row r="419" ht="36.75" hidden="1" customHeight="1"/>
    <row r="420" ht="36.75" hidden="1" customHeight="1"/>
    <row r="421" ht="36.75" hidden="1" customHeight="1"/>
    <row r="422" ht="36.75" hidden="1" customHeight="1"/>
    <row r="423" ht="36.75" hidden="1" customHeight="1"/>
    <row r="424" ht="36.75" hidden="1" customHeight="1"/>
    <row r="425" ht="36.75" hidden="1" customHeight="1"/>
    <row r="426" ht="36.75" hidden="1" customHeight="1"/>
    <row r="427" ht="36.75" hidden="1" customHeight="1"/>
    <row r="428" ht="36.75" hidden="1" customHeight="1"/>
    <row r="429" ht="36.75" hidden="1" customHeight="1"/>
    <row r="430" ht="36.75" hidden="1" customHeight="1"/>
    <row r="431" ht="36.75" hidden="1" customHeight="1"/>
    <row r="432" ht="36.75" hidden="1" customHeight="1"/>
    <row r="433" ht="36.75" hidden="1" customHeight="1"/>
    <row r="434" ht="36.75" hidden="1" customHeight="1"/>
    <row r="435" ht="36.75" hidden="1" customHeight="1"/>
    <row r="436" ht="36.75" hidden="1" customHeight="1"/>
    <row r="437" ht="36.75" hidden="1" customHeight="1"/>
    <row r="438" ht="36.75" hidden="1" customHeight="1"/>
    <row r="439" ht="36.75" hidden="1" customHeight="1"/>
    <row r="440" ht="36.75" hidden="1" customHeight="1"/>
    <row r="441" ht="36.75" hidden="1" customHeight="1"/>
    <row r="442" ht="36.75" hidden="1" customHeight="1"/>
    <row r="443" ht="36.75" hidden="1" customHeight="1"/>
    <row r="444" ht="36.75" hidden="1" customHeight="1"/>
    <row r="445" ht="36.75" hidden="1" customHeight="1"/>
    <row r="446" ht="36.75" hidden="1" customHeight="1"/>
    <row r="447" ht="36.75" hidden="1" customHeight="1"/>
    <row r="448" ht="36.75" hidden="1" customHeight="1"/>
    <row r="449" ht="36.75" hidden="1" customHeight="1"/>
    <row r="450" ht="36.75" hidden="1" customHeight="1"/>
    <row r="451" ht="36.75" hidden="1" customHeight="1"/>
    <row r="452" ht="36.75" hidden="1" customHeight="1"/>
    <row r="453" ht="36.75" hidden="1" customHeight="1"/>
    <row r="454" ht="36.75" hidden="1" customHeight="1"/>
    <row r="455" ht="36.75" hidden="1" customHeight="1"/>
    <row r="456" ht="36.75" hidden="1" customHeight="1"/>
    <row r="457" ht="36.75" hidden="1" customHeight="1"/>
    <row r="458" ht="36.75" hidden="1" customHeight="1"/>
    <row r="459" ht="36.75" hidden="1" customHeight="1"/>
    <row r="460" ht="36.75" hidden="1" customHeight="1"/>
    <row r="461" ht="36.75" hidden="1" customHeight="1"/>
    <row r="462" ht="36.75" hidden="1" customHeight="1"/>
    <row r="463" ht="36.75" hidden="1" customHeight="1"/>
    <row r="464" ht="36.75" hidden="1" customHeight="1"/>
    <row r="465" ht="36.75" hidden="1" customHeight="1"/>
    <row r="466" ht="36.75" hidden="1" customHeight="1"/>
    <row r="467" ht="36.75" hidden="1" customHeight="1"/>
    <row r="468" ht="36.75" hidden="1" customHeight="1"/>
    <row r="469" ht="36.75" hidden="1" customHeight="1"/>
    <row r="470" ht="36.75" hidden="1" customHeight="1"/>
    <row r="471" ht="36.75" hidden="1" customHeight="1"/>
    <row r="472" ht="36.75" hidden="1" customHeight="1"/>
    <row r="473" ht="36.75" hidden="1" customHeight="1"/>
    <row r="474" ht="36.75" hidden="1" customHeight="1"/>
    <row r="475" ht="36.75" hidden="1" customHeight="1"/>
    <row r="476" ht="36.75" hidden="1" customHeight="1"/>
    <row r="477" ht="36.75" hidden="1" customHeight="1"/>
    <row r="478" ht="36.75" hidden="1" customHeight="1"/>
    <row r="479" ht="36.75" hidden="1" customHeight="1"/>
    <row r="480" ht="36.75" hidden="1" customHeight="1"/>
    <row r="481" ht="36.75" hidden="1" customHeight="1"/>
    <row r="482" ht="36.75" hidden="1" customHeight="1"/>
    <row r="483" ht="36.75" hidden="1" customHeight="1"/>
    <row r="484" ht="36.75" hidden="1" customHeight="1"/>
    <row r="485" ht="36.75" hidden="1" customHeight="1"/>
    <row r="486" ht="36.75" hidden="1" customHeight="1"/>
    <row r="487" ht="36.75" hidden="1" customHeight="1"/>
    <row r="488" ht="36.75" hidden="1" customHeight="1"/>
    <row r="489" ht="36.75" hidden="1" customHeight="1"/>
    <row r="490" ht="36.75" hidden="1" customHeight="1"/>
    <row r="491" ht="36.75" hidden="1" customHeight="1"/>
    <row r="492" ht="36.75" hidden="1" customHeight="1"/>
    <row r="493" ht="36.75" hidden="1" customHeight="1"/>
    <row r="494" ht="36.75" hidden="1" customHeight="1"/>
    <row r="495" ht="36.75" hidden="1" customHeight="1"/>
    <row r="496" ht="36.75" hidden="1" customHeight="1"/>
    <row r="497" ht="36.75" hidden="1" customHeight="1"/>
    <row r="498" ht="36.75" hidden="1" customHeight="1"/>
    <row r="499" ht="36.75" hidden="1" customHeight="1"/>
    <row r="500" ht="36.75" hidden="1" customHeight="1"/>
    <row r="501" ht="36.75" hidden="1" customHeight="1"/>
    <row r="502" ht="36.75" hidden="1" customHeight="1"/>
    <row r="503" ht="36.75" hidden="1" customHeight="1"/>
    <row r="504" ht="36.75" hidden="1" customHeight="1"/>
    <row r="505" ht="36.75" hidden="1" customHeight="1"/>
    <row r="506" ht="36.75" hidden="1" customHeight="1"/>
    <row r="507" ht="36.75" hidden="1" customHeight="1"/>
    <row r="508" ht="36.75" hidden="1" customHeight="1"/>
    <row r="509" ht="36.75" hidden="1" customHeight="1"/>
    <row r="510" ht="36.75" hidden="1" customHeight="1"/>
    <row r="511" ht="36.75" hidden="1" customHeight="1"/>
    <row r="512" ht="36.75" hidden="1" customHeight="1"/>
    <row r="513" ht="36.75" hidden="1" customHeight="1"/>
    <row r="514" ht="36.75" hidden="1" customHeight="1"/>
    <row r="515" ht="36.75" hidden="1" customHeight="1"/>
    <row r="516" ht="36.75" hidden="1" customHeight="1"/>
    <row r="517" ht="36.75" hidden="1" customHeight="1"/>
    <row r="518" ht="36.75" hidden="1" customHeight="1"/>
    <row r="519" ht="36.75" hidden="1" customHeight="1"/>
    <row r="520" ht="36.75" hidden="1" customHeight="1"/>
    <row r="521" ht="36.75" hidden="1" customHeight="1"/>
    <row r="522" ht="36.75" hidden="1" customHeight="1"/>
    <row r="523" ht="36.75" hidden="1" customHeight="1"/>
    <row r="524" ht="36.75" hidden="1" customHeight="1"/>
    <row r="525" ht="36.75" hidden="1" customHeight="1"/>
    <row r="526" ht="36.75" hidden="1" customHeight="1"/>
    <row r="527" ht="36.75" hidden="1" customHeight="1"/>
    <row r="528" ht="36.75" hidden="1" customHeight="1"/>
    <row r="529" ht="36.75" hidden="1" customHeight="1"/>
    <row r="530" ht="36.75" hidden="1" customHeight="1"/>
    <row r="531" ht="36.75" hidden="1" customHeight="1"/>
    <row r="532" ht="36.75" hidden="1" customHeight="1"/>
    <row r="533" ht="36.75" hidden="1" customHeight="1"/>
    <row r="534" ht="36.75" hidden="1" customHeight="1"/>
    <row r="535" ht="36.75" hidden="1" customHeight="1"/>
    <row r="536" ht="36.75" hidden="1" customHeight="1"/>
    <row r="537" ht="36.75" hidden="1" customHeight="1"/>
    <row r="538" ht="36.75" hidden="1" customHeight="1"/>
    <row r="539" ht="36.75" hidden="1" customHeight="1"/>
    <row r="540" ht="36.75" hidden="1" customHeight="1"/>
    <row r="541" ht="36.75" hidden="1" customHeight="1"/>
    <row r="542" ht="36.75" hidden="1" customHeight="1"/>
    <row r="543" ht="36.75" hidden="1" customHeight="1"/>
    <row r="544" ht="36.75" hidden="1" customHeight="1"/>
    <row r="545" ht="36.75" hidden="1" customHeight="1"/>
    <row r="546" ht="36.75" hidden="1" customHeight="1"/>
    <row r="547" ht="36.75" hidden="1" customHeight="1"/>
    <row r="548" ht="36.75" hidden="1" customHeight="1"/>
    <row r="549" ht="36.75" hidden="1" customHeight="1"/>
    <row r="550" ht="36.75" hidden="1" customHeight="1"/>
    <row r="551" ht="36.75" hidden="1" customHeight="1"/>
    <row r="552" ht="36.75" hidden="1" customHeight="1"/>
    <row r="553" ht="36.75" hidden="1" customHeight="1"/>
    <row r="554" ht="36.75" hidden="1" customHeight="1"/>
    <row r="555" ht="36.75" hidden="1" customHeight="1"/>
    <row r="556" ht="36.75" hidden="1" customHeight="1"/>
    <row r="557" ht="36.75" hidden="1" customHeight="1"/>
    <row r="558" ht="36.75" hidden="1" customHeight="1"/>
    <row r="559" ht="36.75" hidden="1" customHeight="1"/>
    <row r="560" ht="36.75" hidden="1" customHeight="1"/>
    <row r="561" ht="36.75" hidden="1" customHeight="1"/>
    <row r="562" ht="36.75" hidden="1" customHeight="1"/>
    <row r="563" ht="36.75" hidden="1" customHeight="1"/>
    <row r="564" ht="36.75" hidden="1" customHeight="1"/>
    <row r="565" ht="36.75" hidden="1" customHeight="1"/>
    <row r="566" ht="36.75" hidden="1" customHeight="1"/>
    <row r="567" ht="36.75" hidden="1" customHeight="1"/>
    <row r="568" ht="36.75" hidden="1" customHeight="1"/>
    <row r="569" ht="36.75" hidden="1" customHeight="1"/>
    <row r="570" ht="36.75" hidden="1" customHeight="1"/>
    <row r="571" ht="36.75" hidden="1" customHeight="1"/>
    <row r="572" ht="36.75" hidden="1" customHeight="1"/>
    <row r="573" ht="36.75" hidden="1" customHeight="1"/>
    <row r="574" ht="36.75" hidden="1" customHeight="1"/>
    <row r="575" ht="36.75" hidden="1" customHeight="1"/>
    <row r="576" ht="36.75" hidden="1" customHeight="1"/>
    <row r="577" ht="36.75" hidden="1" customHeight="1"/>
    <row r="578" ht="36.75" hidden="1" customHeight="1"/>
    <row r="579" ht="36.75" hidden="1" customHeight="1"/>
    <row r="580" ht="36.75" hidden="1" customHeight="1"/>
    <row r="581" ht="36.75" hidden="1" customHeight="1"/>
    <row r="582" ht="36.75" hidden="1" customHeight="1"/>
    <row r="583" ht="36.75" hidden="1" customHeight="1"/>
    <row r="584" ht="36.75" hidden="1" customHeight="1"/>
    <row r="585" ht="36.75" hidden="1" customHeight="1"/>
    <row r="586" ht="36.75" hidden="1" customHeight="1"/>
    <row r="587" ht="36.75" hidden="1" customHeight="1"/>
    <row r="588" ht="36.75" hidden="1" customHeight="1"/>
    <row r="589" ht="36.75" hidden="1" customHeight="1"/>
    <row r="590" ht="36.75" hidden="1" customHeight="1"/>
    <row r="591" ht="36.75" hidden="1" customHeight="1"/>
    <row r="592" ht="36.75" hidden="1" customHeight="1"/>
    <row r="593" ht="36.75" hidden="1" customHeight="1"/>
    <row r="594" ht="36.75" hidden="1" customHeight="1"/>
    <row r="595" ht="36.75" hidden="1" customHeight="1"/>
    <row r="596" ht="36.75" hidden="1" customHeight="1"/>
    <row r="597" ht="36.75" hidden="1" customHeight="1"/>
    <row r="598" ht="36.75" hidden="1" customHeight="1"/>
    <row r="599" ht="36.75" hidden="1" customHeight="1"/>
    <row r="600" ht="36.75" hidden="1" customHeight="1"/>
    <row r="601" ht="36.75" hidden="1" customHeight="1"/>
    <row r="602" ht="36.75" hidden="1" customHeight="1"/>
    <row r="603" ht="36.75" hidden="1" customHeight="1"/>
    <row r="604" ht="36.75" hidden="1" customHeight="1"/>
    <row r="605" ht="36.75" hidden="1" customHeight="1"/>
    <row r="606" ht="36.75" hidden="1" customHeight="1"/>
    <row r="607" ht="36.75" hidden="1" customHeight="1"/>
    <row r="608" ht="36.75" hidden="1" customHeight="1"/>
    <row r="609" ht="36.75" hidden="1" customHeight="1"/>
    <row r="610" ht="36.75" hidden="1" customHeight="1"/>
    <row r="611" ht="36.75" hidden="1" customHeight="1"/>
    <row r="612" ht="36.75" hidden="1" customHeight="1"/>
    <row r="613" ht="36.75" hidden="1" customHeight="1"/>
    <row r="614" ht="36.75" hidden="1" customHeight="1"/>
    <row r="615" ht="36.75" hidden="1" customHeight="1"/>
    <row r="616" ht="36.75" hidden="1" customHeight="1"/>
    <row r="617" ht="36.75" hidden="1" customHeight="1"/>
    <row r="618" ht="36.75" hidden="1" customHeight="1"/>
    <row r="619" ht="36.75" hidden="1" customHeight="1"/>
    <row r="620" ht="36.75" hidden="1" customHeight="1"/>
    <row r="621" ht="36.75" hidden="1" customHeight="1"/>
    <row r="622" ht="36.75" hidden="1" customHeight="1"/>
    <row r="623" ht="36.75" hidden="1" customHeight="1"/>
    <row r="624" ht="36.75" hidden="1" customHeight="1"/>
    <row r="625" ht="36.75" hidden="1" customHeight="1"/>
    <row r="626" ht="36.75" hidden="1" customHeight="1"/>
    <row r="627" ht="36.75" hidden="1" customHeight="1"/>
    <row r="628" ht="36.75" hidden="1" customHeight="1"/>
    <row r="629" ht="36.75" hidden="1" customHeight="1"/>
    <row r="630" ht="36.75" hidden="1" customHeight="1"/>
    <row r="631" ht="36.75" hidden="1" customHeight="1"/>
    <row r="632" ht="36.75" hidden="1" customHeight="1"/>
    <row r="633" ht="36.75" hidden="1" customHeight="1"/>
    <row r="634" ht="36.75" hidden="1" customHeight="1"/>
    <row r="635" ht="36.75" hidden="1" customHeight="1"/>
    <row r="636" ht="36.75" hidden="1" customHeight="1"/>
    <row r="637" ht="36.75" hidden="1" customHeight="1"/>
    <row r="638" ht="36.75" hidden="1" customHeight="1"/>
    <row r="639" ht="36.75" hidden="1" customHeight="1"/>
    <row r="640" ht="36.75" hidden="1" customHeight="1"/>
    <row r="641" ht="36.75" hidden="1" customHeight="1"/>
    <row r="642" ht="36.75" hidden="1" customHeight="1"/>
    <row r="643" ht="36.75" hidden="1" customHeight="1"/>
    <row r="644" ht="36.75" hidden="1" customHeight="1"/>
    <row r="645" ht="36.75" hidden="1" customHeight="1"/>
    <row r="646" ht="36.75" hidden="1" customHeight="1"/>
    <row r="647" ht="36.75" hidden="1" customHeight="1"/>
    <row r="648" ht="36.75" hidden="1" customHeight="1"/>
    <row r="649" ht="36.75" hidden="1" customHeight="1"/>
    <row r="650" ht="36.75" hidden="1" customHeight="1"/>
    <row r="651" ht="36.75" hidden="1" customHeight="1"/>
    <row r="652" ht="36.75" hidden="1" customHeight="1"/>
    <row r="653" ht="36.75" hidden="1" customHeight="1"/>
    <row r="654" ht="36.75" hidden="1" customHeight="1"/>
    <row r="655" ht="36.75" hidden="1" customHeight="1"/>
    <row r="656" ht="36.75" hidden="1" customHeight="1"/>
    <row r="657" ht="36.75" hidden="1" customHeight="1"/>
    <row r="658" ht="36.75" hidden="1" customHeight="1"/>
    <row r="659" ht="36.75" hidden="1" customHeight="1"/>
    <row r="660" ht="36.75" hidden="1" customHeight="1"/>
    <row r="661" ht="36.75" hidden="1" customHeight="1"/>
    <row r="662" ht="36.75" hidden="1" customHeight="1"/>
    <row r="663" ht="36.75" hidden="1" customHeight="1"/>
    <row r="664" ht="36.75" hidden="1" customHeight="1"/>
    <row r="665" ht="36.75" hidden="1" customHeight="1"/>
    <row r="666" ht="36.75" hidden="1" customHeight="1"/>
    <row r="667" ht="36.75" hidden="1" customHeight="1"/>
    <row r="668" ht="36.75" hidden="1" customHeight="1"/>
    <row r="669" ht="36.75" hidden="1" customHeight="1"/>
    <row r="670" ht="36.75" hidden="1" customHeight="1"/>
    <row r="671" ht="36.75" hidden="1" customHeight="1"/>
    <row r="672" ht="36.75" hidden="1" customHeight="1"/>
    <row r="673" ht="36.75" hidden="1" customHeight="1"/>
    <row r="674" ht="36.75" hidden="1" customHeight="1"/>
    <row r="675" ht="36.75" hidden="1" customHeight="1"/>
    <row r="676" ht="36.75" hidden="1" customHeight="1"/>
    <row r="677" ht="36.75" hidden="1" customHeight="1"/>
    <row r="678" ht="36.75" hidden="1" customHeight="1"/>
    <row r="679" ht="36.75" hidden="1" customHeight="1"/>
    <row r="680" ht="36.75" hidden="1" customHeight="1"/>
    <row r="681" ht="36.75" hidden="1" customHeight="1"/>
    <row r="682" ht="36.75" hidden="1" customHeight="1"/>
    <row r="683" ht="36.75" hidden="1" customHeight="1"/>
    <row r="684" ht="36.75" hidden="1" customHeight="1"/>
    <row r="685" ht="36.75" hidden="1" customHeight="1"/>
    <row r="686" ht="36.75" hidden="1" customHeight="1"/>
    <row r="687" ht="36.75" hidden="1" customHeight="1"/>
    <row r="688" ht="36.75" hidden="1" customHeight="1"/>
    <row r="689" ht="36.75" hidden="1" customHeight="1"/>
    <row r="690" ht="36.75" hidden="1" customHeight="1"/>
    <row r="691" ht="36.75" hidden="1" customHeight="1"/>
    <row r="692" ht="36.75" hidden="1" customHeight="1"/>
    <row r="693" ht="36.75" hidden="1" customHeight="1"/>
    <row r="694" ht="36.75" hidden="1" customHeight="1"/>
    <row r="695" ht="36.75" hidden="1" customHeight="1"/>
    <row r="696" ht="36.75" hidden="1" customHeight="1"/>
    <row r="697" ht="36.75" hidden="1" customHeight="1"/>
    <row r="698" ht="36.75" hidden="1" customHeight="1"/>
    <row r="699" ht="36.75" hidden="1" customHeight="1"/>
    <row r="700" ht="36.75" hidden="1" customHeight="1"/>
    <row r="701" ht="36.75" hidden="1" customHeight="1"/>
    <row r="702" ht="36.75" hidden="1" customHeight="1"/>
    <row r="703" ht="36.75" hidden="1" customHeight="1"/>
    <row r="704" ht="36.75" hidden="1" customHeight="1"/>
    <row r="705" ht="36.75" hidden="1" customHeight="1"/>
    <row r="706" ht="36.75" hidden="1" customHeight="1"/>
    <row r="707" ht="36.75" hidden="1" customHeight="1"/>
    <row r="708" ht="36.75" hidden="1" customHeight="1"/>
    <row r="709" ht="36.75" hidden="1" customHeight="1"/>
    <row r="710" ht="36.75" hidden="1" customHeight="1"/>
    <row r="711" ht="36.75" hidden="1" customHeight="1"/>
    <row r="712" ht="36.75" hidden="1" customHeight="1"/>
    <row r="713" ht="36.75" hidden="1" customHeight="1"/>
    <row r="714" ht="36.75" hidden="1" customHeight="1"/>
    <row r="715" ht="36.75" hidden="1" customHeight="1"/>
    <row r="716" ht="36.75" hidden="1" customHeight="1"/>
    <row r="717" ht="36.75" hidden="1" customHeight="1"/>
    <row r="718" ht="36.75" hidden="1" customHeight="1"/>
    <row r="719" ht="36.75" hidden="1" customHeight="1"/>
    <row r="720" ht="36.75" hidden="1" customHeight="1"/>
    <row r="721" ht="36.75" hidden="1" customHeight="1"/>
    <row r="722" ht="36.75" hidden="1" customHeight="1"/>
    <row r="723" ht="36.75" hidden="1" customHeight="1"/>
    <row r="724" ht="36.75" hidden="1" customHeight="1"/>
    <row r="725" ht="36.75" hidden="1" customHeight="1"/>
    <row r="726" ht="36.75" hidden="1" customHeight="1"/>
    <row r="727" ht="36.75" hidden="1" customHeight="1"/>
    <row r="728" ht="36.75" hidden="1" customHeight="1"/>
    <row r="729" ht="36.75" hidden="1" customHeight="1"/>
    <row r="730" ht="36.75" hidden="1" customHeight="1"/>
    <row r="731" ht="36.75" hidden="1" customHeight="1"/>
    <row r="732" ht="36.75" hidden="1" customHeight="1"/>
    <row r="733" ht="36.75" hidden="1" customHeight="1"/>
    <row r="734" ht="36.75" hidden="1" customHeight="1"/>
    <row r="735" ht="36.75" hidden="1" customHeight="1"/>
    <row r="736" ht="36.75" hidden="1" customHeight="1"/>
    <row r="737" ht="36.75" hidden="1" customHeight="1"/>
    <row r="738" ht="36.75" hidden="1" customHeight="1"/>
    <row r="739" ht="36.75" hidden="1" customHeight="1"/>
    <row r="740" ht="36.75" hidden="1" customHeight="1"/>
    <row r="741" ht="36.75" hidden="1" customHeight="1"/>
    <row r="742" ht="36.75" hidden="1" customHeight="1"/>
    <row r="743" ht="36.75" hidden="1" customHeight="1"/>
    <row r="744" ht="36.75" hidden="1" customHeight="1"/>
    <row r="745" ht="36.75" hidden="1" customHeight="1"/>
    <row r="746" ht="36.75" hidden="1" customHeight="1"/>
    <row r="747" ht="36.75" hidden="1" customHeight="1"/>
    <row r="748" ht="36.75" hidden="1" customHeight="1"/>
    <row r="749" ht="36.75" hidden="1" customHeight="1"/>
    <row r="750" ht="36.75" hidden="1" customHeight="1"/>
    <row r="751" ht="36.75" hidden="1" customHeight="1"/>
    <row r="752" ht="36.75" hidden="1" customHeight="1"/>
    <row r="753" ht="36.75" hidden="1" customHeight="1"/>
    <row r="754" ht="36.75" hidden="1" customHeight="1"/>
    <row r="755" ht="36.75" hidden="1" customHeight="1"/>
    <row r="756" ht="36.75" hidden="1" customHeight="1"/>
    <row r="757" ht="36.75" hidden="1" customHeight="1"/>
    <row r="758" ht="36.75" hidden="1" customHeight="1"/>
    <row r="759" ht="36.75" hidden="1" customHeight="1"/>
    <row r="760" ht="36.75" hidden="1" customHeight="1"/>
    <row r="761" ht="36.75" hidden="1" customHeight="1"/>
    <row r="762" ht="36.75" hidden="1" customHeight="1"/>
    <row r="763" ht="36.75" hidden="1" customHeight="1"/>
    <row r="764" ht="36.75" hidden="1" customHeight="1"/>
    <row r="765" ht="36.75" hidden="1" customHeight="1"/>
    <row r="766" ht="36.75" hidden="1" customHeight="1"/>
    <row r="767" ht="36.75" hidden="1" customHeight="1"/>
    <row r="768" ht="36.75" hidden="1" customHeight="1"/>
    <row r="769" ht="36.75" hidden="1" customHeight="1"/>
    <row r="770" ht="36.75" hidden="1" customHeight="1"/>
    <row r="771" ht="36.75" hidden="1" customHeight="1"/>
    <row r="772" ht="36.75" hidden="1" customHeight="1"/>
    <row r="773" ht="36.75" hidden="1" customHeight="1"/>
    <row r="774" ht="36.75" hidden="1" customHeight="1"/>
    <row r="775" ht="36.75" hidden="1" customHeight="1"/>
    <row r="776" ht="36.75" hidden="1" customHeight="1"/>
    <row r="777" ht="36.75" hidden="1" customHeight="1"/>
    <row r="778" ht="36.75" hidden="1" customHeight="1"/>
    <row r="779" ht="36.75" hidden="1" customHeight="1"/>
    <row r="780" ht="36.75" hidden="1" customHeight="1"/>
    <row r="781" ht="36.75" hidden="1" customHeight="1"/>
    <row r="782" ht="36.75" hidden="1" customHeight="1"/>
    <row r="783" ht="36.75" hidden="1" customHeight="1"/>
    <row r="784" ht="36.75" hidden="1" customHeight="1"/>
    <row r="785" ht="36.75" hidden="1" customHeight="1"/>
    <row r="786" ht="36.75" hidden="1" customHeight="1"/>
    <row r="787" ht="36.75" hidden="1" customHeight="1"/>
    <row r="788" ht="36.75" hidden="1" customHeight="1"/>
    <row r="789" ht="36.75" hidden="1" customHeight="1"/>
    <row r="790" ht="36.75" hidden="1" customHeight="1"/>
    <row r="791" ht="36.75" hidden="1" customHeight="1"/>
    <row r="792" ht="36.75" hidden="1" customHeight="1"/>
    <row r="793" ht="36.75" hidden="1" customHeight="1"/>
    <row r="794" ht="36.75" hidden="1" customHeight="1"/>
    <row r="795" ht="36.75" hidden="1" customHeight="1"/>
    <row r="796" ht="36.75" hidden="1" customHeight="1"/>
    <row r="797" ht="36.75" hidden="1" customHeight="1"/>
    <row r="798" ht="36.75" hidden="1" customHeight="1"/>
    <row r="799" ht="36.75" hidden="1" customHeight="1"/>
    <row r="800" ht="36.75" hidden="1" customHeight="1"/>
    <row r="801" ht="36.75" hidden="1" customHeight="1"/>
    <row r="802" ht="36.75" hidden="1" customHeight="1"/>
    <row r="803" ht="36.75" hidden="1" customHeight="1"/>
    <row r="804" ht="36.75" hidden="1" customHeight="1"/>
    <row r="805" ht="36.75" hidden="1" customHeight="1"/>
    <row r="806" ht="36.75" hidden="1" customHeight="1"/>
    <row r="807" ht="36.75" hidden="1" customHeight="1"/>
    <row r="808" ht="36.75" hidden="1" customHeight="1"/>
    <row r="809" ht="36.75" hidden="1" customHeight="1"/>
    <row r="810" ht="36.75" hidden="1" customHeight="1"/>
    <row r="811" ht="36.75" hidden="1" customHeight="1"/>
    <row r="812" ht="36.75" hidden="1" customHeight="1"/>
    <row r="813" ht="36.75" hidden="1" customHeight="1"/>
    <row r="814" ht="36.75" hidden="1" customHeight="1"/>
    <row r="815" ht="36.75" hidden="1" customHeight="1"/>
    <row r="816" ht="36.75" hidden="1" customHeight="1"/>
    <row r="817" ht="36.75" hidden="1" customHeight="1"/>
    <row r="818" ht="36.75" hidden="1" customHeight="1"/>
    <row r="819" ht="36.75" hidden="1" customHeight="1"/>
    <row r="820" ht="36.75" hidden="1" customHeight="1"/>
    <row r="821" ht="36.75" hidden="1" customHeight="1"/>
    <row r="822" ht="36.75" hidden="1" customHeight="1"/>
    <row r="823" ht="36.75" hidden="1" customHeight="1"/>
    <row r="824" ht="36.75" hidden="1" customHeight="1"/>
    <row r="825" ht="36.75" hidden="1" customHeight="1"/>
    <row r="826" ht="36.75" hidden="1" customHeight="1"/>
    <row r="827" ht="36.75" hidden="1" customHeight="1"/>
    <row r="828" ht="36.75" hidden="1" customHeight="1"/>
    <row r="829" ht="36.75" hidden="1" customHeight="1"/>
    <row r="830" ht="36.75" hidden="1" customHeight="1"/>
    <row r="831" ht="36.75" hidden="1" customHeight="1"/>
    <row r="832" ht="36.75" hidden="1" customHeight="1"/>
    <row r="833" ht="36.75" hidden="1" customHeight="1"/>
    <row r="834" ht="36.75" hidden="1" customHeight="1"/>
    <row r="835" ht="36.75" hidden="1" customHeight="1"/>
    <row r="836" ht="36.75" hidden="1" customHeight="1"/>
    <row r="837" ht="36.75" hidden="1" customHeight="1"/>
    <row r="838" ht="36.75" hidden="1" customHeight="1"/>
    <row r="839" ht="36.75" hidden="1" customHeight="1"/>
    <row r="840" ht="36.75" hidden="1" customHeight="1"/>
    <row r="841" ht="36.75" hidden="1" customHeight="1"/>
    <row r="842" ht="36.75" hidden="1" customHeight="1"/>
    <row r="843" ht="36.75" hidden="1" customHeight="1"/>
    <row r="844" ht="36.75" hidden="1" customHeight="1"/>
    <row r="845" ht="36.75" hidden="1" customHeight="1"/>
    <row r="846" ht="36.75" hidden="1" customHeight="1"/>
    <row r="847" ht="36.75" hidden="1" customHeight="1"/>
    <row r="848" ht="36.75" hidden="1" customHeight="1"/>
    <row r="849" ht="36.75" hidden="1" customHeight="1"/>
    <row r="850" ht="36.75" hidden="1" customHeight="1"/>
    <row r="851" ht="36.75" hidden="1" customHeight="1"/>
    <row r="852" ht="36.75" hidden="1" customHeight="1"/>
    <row r="853" ht="36.75" hidden="1" customHeight="1"/>
    <row r="854" ht="36.75" hidden="1" customHeight="1"/>
    <row r="855" ht="36.75" hidden="1" customHeight="1"/>
    <row r="856" ht="36.75" hidden="1" customHeight="1"/>
    <row r="857" ht="36.75" hidden="1" customHeight="1"/>
    <row r="858" ht="36.75" hidden="1" customHeight="1"/>
    <row r="859" ht="36.75" hidden="1" customHeight="1"/>
    <row r="860" ht="36.75" hidden="1" customHeight="1"/>
    <row r="861" ht="36.75" hidden="1" customHeight="1"/>
    <row r="862" ht="36.75" hidden="1" customHeight="1"/>
    <row r="863" ht="36.75" hidden="1" customHeight="1"/>
    <row r="864" ht="36.75" hidden="1" customHeight="1"/>
    <row r="865" ht="36.75" hidden="1" customHeight="1"/>
    <row r="866" ht="36.75" hidden="1" customHeight="1"/>
    <row r="867" ht="36.75" hidden="1" customHeight="1"/>
    <row r="868" ht="36.75" hidden="1" customHeight="1"/>
    <row r="869" ht="36.75" hidden="1" customHeight="1"/>
    <row r="870" ht="36.75" hidden="1" customHeight="1"/>
    <row r="871" ht="36.75" hidden="1" customHeight="1"/>
    <row r="872" ht="36.75" hidden="1" customHeight="1"/>
    <row r="873" ht="36.75" hidden="1" customHeight="1"/>
    <row r="874" ht="36.75" hidden="1" customHeight="1"/>
    <row r="875" ht="36.75" hidden="1" customHeight="1"/>
    <row r="876" ht="36.75" hidden="1" customHeight="1"/>
    <row r="877" ht="36.75" hidden="1" customHeight="1"/>
    <row r="878" ht="36.75" hidden="1" customHeight="1"/>
    <row r="879" ht="36.75" hidden="1" customHeight="1"/>
    <row r="880" ht="36.75" hidden="1" customHeight="1"/>
    <row r="881" ht="36.75" hidden="1" customHeight="1"/>
    <row r="882" ht="36.75" hidden="1" customHeight="1"/>
    <row r="883" ht="36.75" hidden="1" customHeight="1"/>
    <row r="884" ht="36.75" hidden="1" customHeight="1"/>
    <row r="885" ht="36.75" hidden="1" customHeight="1"/>
    <row r="886" ht="36.75" hidden="1" customHeight="1"/>
    <row r="887" ht="36.75" hidden="1" customHeight="1"/>
    <row r="888" ht="36.75" hidden="1" customHeight="1"/>
    <row r="889" ht="36.75" hidden="1" customHeight="1"/>
    <row r="890" ht="36.75" hidden="1" customHeight="1"/>
    <row r="891" ht="36.75" hidden="1" customHeight="1"/>
    <row r="892" ht="36.75" hidden="1" customHeight="1"/>
    <row r="893" ht="36.75" hidden="1" customHeight="1"/>
    <row r="894" ht="36.75" hidden="1" customHeight="1"/>
    <row r="895" ht="36.75" hidden="1" customHeight="1"/>
    <row r="896" ht="36.75" hidden="1" customHeight="1"/>
    <row r="897" ht="36.75" hidden="1" customHeight="1"/>
    <row r="898" ht="36.75" hidden="1" customHeight="1"/>
    <row r="899" ht="36.75" hidden="1" customHeight="1"/>
    <row r="900" ht="36.75" hidden="1" customHeight="1"/>
    <row r="901" ht="36.75" hidden="1" customHeight="1"/>
    <row r="902" ht="36.75" hidden="1" customHeight="1"/>
    <row r="903" ht="36.75" hidden="1" customHeight="1"/>
    <row r="904" ht="36.75" hidden="1" customHeight="1"/>
    <row r="905" ht="36.75" hidden="1" customHeight="1"/>
    <row r="906" ht="36.75" hidden="1" customHeight="1"/>
    <row r="907" ht="36.75" hidden="1" customHeight="1"/>
    <row r="908" ht="36.75" hidden="1" customHeight="1"/>
    <row r="909" ht="36.75" hidden="1" customHeight="1"/>
    <row r="910" ht="36.75" hidden="1" customHeight="1"/>
    <row r="911" ht="36.75" hidden="1" customHeight="1"/>
    <row r="912" ht="36.75" hidden="1" customHeight="1"/>
    <row r="913" ht="36.75" hidden="1" customHeight="1"/>
    <row r="914" ht="36.75" hidden="1" customHeight="1"/>
    <row r="915" ht="36.75" hidden="1" customHeight="1"/>
    <row r="916" ht="36.75" hidden="1" customHeight="1"/>
    <row r="917" ht="36.75" hidden="1" customHeight="1"/>
    <row r="918" ht="36.75" hidden="1" customHeight="1"/>
    <row r="919" ht="36.75" hidden="1" customHeight="1"/>
    <row r="920" ht="36.75" hidden="1" customHeight="1"/>
    <row r="921" ht="36.75" hidden="1" customHeight="1"/>
    <row r="922" ht="36.75" hidden="1" customHeight="1"/>
    <row r="923" ht="36.75" hidden="1" customHeight="1"/>
    <row r="924" ht="36.75" hidden="1" customHeight="1"/>
    <row r="925" ht="36.75" hidden="1" customHeight="1"/>
    <row r="926" ht="36.75" hidden="1" customHeight="1"/>
    <row r="927" ht="36.75" hidden="1" customHeight="1"/>
    <row r="928" ht="36.75" hidden="1" customHeight="1"/>
    <row r="929" ht="36.75" hidden="1" customHeight="1"/>
    <row r="930" ht="36.75" hidden="1" customHeight="1"/>
    <row r="931" ht="36.75" hidden="1" customHeight="1"/>
    <row r="932" ht="36.75" hidden="1" customHeight="1"/>
    <row r="933" ht="36.75" hidden="1" customHeight="1"/>
    <row r="934" ht="36.75" hidden="1" customHeight="1"/>
    <row r="935" ht="36.75" hidden="1" customHeight="1"/>
    <row r="936" ht="36.75" hidden="1" customHeight="1"/>
    <row r="937" ht="36.75" hidden="1" customHeight="1"/>
    <row r="938" ht="36.75" hidden="1" customHeight="1"/>
    <row r="939" ht="36.75" hidden="1" customHeight="1"/>
    <row r="940" ht="36.75" hidden="1" customHeight="1"/>
    <row r="941" ht="36.75" hidden="1" customHeight="1"/>
    <row r="942" ht="36.75" hidden="1" customHeight="1"/>
  </sheetData>
  <sheetProtection password="EC3B" sheet="1"/>
  <mergeCells count="18">
    <mergeCell ref="A1:O1"/>
    <mergeCell ref="A2:O2"/>
    <mergeCell ref="M3:M4"/>
    <mergeCell ref="N3:N4"/>
    <mergeCell ref="O3:O4"/>
    <mergeCell ref="K3:K4"/>
    <mergeCell ref="L3:L4"/>
    <mergeCell ref="F3:F4"/>
    <mergeCell ref="A293:B293"/>
    <mergeCell ref="G3:G4"/>
    <mergeCell ref="H3:H4"/>
    <mergeCell ref="I3:I4"/>
    <mergeCell ref="J3:J4"/>
    <mergeCell ref="A3:A4"/>
    <mergeCell ref="B3:B4"/>
    <mergeCell ref="C3:C4"/>
    <mergeCell ref="D3:D4"/>
    <mergeCell ref="E3:E4"/>
  </mergeCells>
  <conditionalFormatting sqref="C218:O218 D225:I225 C225:C226 C222:O222 C214:O214 C228:I228 C220:O220 C187:O187 C216 E216:O216 D226:O226 C229:IV229">
    <cfRule type="containsBlanks" dxfId="13" priority="18">
      <formula>LEN(TRIM(C187))=0</formula>
    </cfRule>
  </conditionalFormatting>
  <conditionalFormatting sqref="C239">
    <cfRule type="containsBlanks" dxfId="12" priority="15">
      <formula>LEN(TRIM(C239))=0</formula>
    </cfRule>
  </conditionalFormatting>
  <conditionalFormatting sqref="C235:O235">
    <cfRule type="containsBlanks" dxfId="11" priority="14">
      <formula>LEN(TRIM(C235))=0</formula>
    </cfRule>
  </conditionalFormatting>
  <conditionalFormatting sqref="D233:O233">
    <cfRule type="containsBlanks" dxfId="10" priority="13">
      <formula>LEN(TRIM(D233))=0</formula>
    </cfRule>
  </conditionalFormatting>
  <conditionalFormatting sqref="B233:C233">
    <cfRule type="containsBlanks" dxfId="9" priority="12">
      <formula>LEN(TRIM(B233))=0</formula>
    </cfRule>
  </conditionalFormatting>
  <conditionalFormatting sqref="B235">
    <cfRule type="containsBlanks" dxfId="8" priority="8">
      <formula>LEN(TRIM(B235))=0</formula>
    </cfRule>
  </conditionalFormatting>
  <conditionalFormatting sqref="B237">
    <cfRule type="containsBlanks" dxfId="7" priority="7">
      <formula>LEN(TRIM(B237))=0</formula>
    </cfRule>
  </conditionalFormatting>
  <conditionalFormatting sqref="B239">
    <cfRule type="containsBlanks" dxfId="6" priority="6">
      <formula>LEN(TRIM(B239))=0</formula>
    </cfRule>
  </conditionalFormatting>
  <conditionalFormatting sqref="D239:O239">
    <cfRule type="containsBlanks" dxfId="5" priority="5">
      <formula>LEN(TRIM(D239))=0</formula>
    </cfRule>
  </conditionalFormatting>
  <conditionalFormatting sqref="C237">
    <cfRule type="containsBlanks" dxfId="4" priority="4">
      <formula>LEN(TRIM(C237))=0</formula>
    </cfRule>
  </conditionalFormatting>
  <conditionalFormatting sqref="B232">
    <cfRule type="containsBlanks" dxfId="3" priority="3">
      <formula>LEN(TRIM(B232))=0</formula>
    </cfRule>
  </conditionalFormatting>
  <conditionalFormatting sqref="C232">
    <cfRule type="containsBlanks" dxfId="2" priority="2">
      <formula>LEN(TRIM(C232))=0</formula>
    </cfRule>
  </conditionalFormatting>
  <conditionalFormatting sqref="D224:I224">
    <cfRule type="containsBlanks" dxfId="1" priority="1">
      <formula>LEN(TRIM(D224))=0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N289:O291 N280:O281 C270:C271 F267:I267 F265:I265 C267 C45:C46 L267:O267 L265:O265 H280:I281 N285:O285 C285 H289:I291 L204:O204 E251:E252 J249:J250 C240:C241 K251:K252 C66 C230 C193:C201 C223 F204:I204 C178 C174:C176 C32 C23:C25 C111:C113 C188:C191 C20:C21 C17:C18 C34 C36 C86:C88 C81:C84 C60:C64 C289:C291 C56 C120:C125 C238 C38:C40 C42 C68:C71 C73:C77 C90:C96 C98:C101 H285:I285 C115:C118 C103:C105 C127:C134 C136:C143 C145:C147 C153:C158 C170 C161:C165 C168 C149:C151 C172 C204 C207 C211 C217 C182:C186 C219 C213 C227 C215 C221 C234 C236 C255:C257 C245:C246 C249:C252 C261 C265 C275:C277 C280:C281 C283 N283:O283 H283:I283 C107:C109 C8:C14">
      <formula1>0</formula1>
    </dataValidation>
  </dataValidations>
  <printOptions horizontalCentered="1" gridLines="1"/>
  <pageMargins left="0.98425196850393704" right="0.15748031496062992" top="0.47244094488188981" bottom="0.43307086614173229" header="0.39370078740157483" footer="0.23622047244094491"/>
  <pageSetup paperSize="5" scale="58" orientation="landscape" r:id="rId1"/>
  <headerFooter>
    <oddFooter xml:space="preserve">&amp;L&amp;"-,Cursiva"          Ejercicio Fiscal 2016&amp;RPágina &amp;P de &amp;N&amp;K00+000----------- &amp;K01+000   </oddFooter>
  </headerFooter>
  <drawing r:id="rId2"/>
  <legacyDrawing r:id="rId3"/>
</worksheet>
</file>

<file path=xl/worksheets/sheet2.xml><?xml version="1.0" encoding="utf-8"?>
<worksheet xmlns="http://schemas.openxmlformats.org/spreadsheetml/2006/main" xmlns:r="http://schemas.openxmlformats.org/officeDocument/2006/relationships">
  <sheetPr codeName="Hoja10">
    <tabColor rgb="FF00736F"/>
    <pageSetUpPr fitToPage="1"/>
  </sheetPr>
  <dimension ref="A1:H79"/>
  <sheetViews>
    <sheetView showGridLines="0" topLeftCell="A41" workbookViewId="0">
      <selection activeCell="A41" sqref="A1:XFD1048576"/>
    </sheetView>
  </sheetViews>
  <sheetFormatPr baseColWidth="10" defaultRowHeight="12.75" customHeight="1"/>
  <cols>
    <col min="1" max="1" width="4.85546875" style="5" customWidth="1"/>
    <col min="2" max="2" width="32.85546875" style="1" customWidth="1"/>
    <col min="3" max="3" width="14.28515625" style="12" customWidth="1"/>
    <col min="4" max="4" width="25" style="13" customWidth="1"/>
    <col min="5" max="6" width="17.85546875" style="1" customWidth="1"/>
    <col min="7" max="7" width="13" style="1" customWidth="1"/>
    <col min="8" max="8" width="11.42578125" style="19" customWidth="1"/>
    <col min="9" max="16384" width="11.42578125" style="19"/>
  </cols>
  <sheetData>
    <row r="1" spans="1:7" ht="30" customHeight="1">
      <c r="A1" s="331" t="s">
        <v>288</v>
      </c>
      <c r="B1" s="331"/>
      <c r="C1" s="331"/>
      <c r="D1" s="331"/>
      <c r="E1" s="331"/>
      <c r="F1" s="331"/>
      <c r="G1" s="331"/>
    </row>
    <row r="2" spans="1:7" ht="27.75" customHeight="1" thickBot="1">
      <c r="A2" s="332" t="e">
        <f>#REF!</f>
        <v>#REF!</v>
      </c>
      <c r="B2" s="332"/>
      <c r="C2" s="332"/>
      <c r="D2" s="332"/>
      <c r="E2" s="332"/>
      <c r="F2" s="332"/>
      <c r="G2" s="332"/>
    </row>
    <row r="3" spans="1:7" ht="21" customHeight="1">
      <c r="A3" s="315" t="s">
        <v>2</v>
      </c>
      <c r="B3" s="316"/>
      <c r="C3" s="316"/>
      <c r="D3" s="316"/>
      <c r="E3" s="319" t="s">
        <v>559</v>
      </c>
      <c r="F3" s="319" t="s">
        <v>291</v>
      </c>
      <c r="G3" s="333" t="s">
        <v>292</v>
      </c>
    </row>
    <row r="4" spans="1:7" ht="24.75" customHeight="1">
      <c r="A4" s="317"/>
      <c r="B4" s="318"/>
      <c r="C4" s="318"/>
      <c r="D4" s="318"/>
      <c r="E4" s="320"/>
      <c r="F4" s="320"/>
      <c r="G4" s="334"/>
    </row>
    <row r="5" spans="1:7" ht="21.75" customHeight="1">
      <c r="A5" s="335" t="s">
        <v>3</v>
      </c>
      <c r="B5" s="336"/>
      <c r="C5" s="336"/>
      <c r="D5" s="336"/>
      <c r="E5" s="336"/>
      <c r="F5" s="336"/>
      <c r="G5" s="337"/>
    </row>
    <row r="6" spans="1:7" ht="15" customHeight="1">
      <c r="A6" s="34">
        <v>1</v>
      </c>
      <c r="B6" s="323" t="s">
        <v>4</v>
      </c>
      <c r="C6" s="323"/>
      <c r="D6" s="323"/>
      <c r="E6" s="35">
        <f>SUM(E7:E14)</f>
        <v>1561120588.1000001</v>
      </c>
      <c r="F6" s="35">
        <f>SUM(F7:F14)</f>
        <v>1610637668.7200003</v>
      </c>
      <c r="G6" s="36">
        <f>F6/E6-1</f>
        <v>3.1718933820651385E-2</v>
      </c>
    </row>
    <row r="7" spans="1:7" ht="15" customHeight="1">
      <c r="A7" s="21">
        <v>1.1000000000000001</v>
      </c>
      <c r="B7" s="322" t="s">
        <v>5</v>
      </c>
      <c r="C7" s="322"/>
      <c r="D7" s="322"/>
      <c r="E7" s="2">
        <v>33291851.690000001</v>
      </c>
      <c r="F7" s="51">
        <f>'ESTIM.INGRESOS  BASE MENSUAL'!$C$6</f>
        <v>30479821.539999999</v>
      </c>
      <c r="G7" s="52">
        <f>F7/E7-1</f>
        <v>-8.4466018177194457E-2</v>
      </c>
    </row>
    <row r="8" spans="1:7" ht="15" customHeight="1">
      <c r="A8" s="21">
        <v>1.2</v>
      </c>
      <c r="B8" s="322" t="s">
        <v>6</v>
      </c>
      <c r="C8" s="322"/>
      <c r="D8" s="322"/>
      <c r="E8" s="2">
        <v>1457326757.3600001</v>
      </c>
      <c r="F8" s="51">
        <f>'ESTIM.INGRESOS  BASE MENSUAL'!$C$15</f>
        <v>1518849198.9700003</v>
      </c>
      <c r="G8" s="52">
        <f t="shared" ref="G8:G26" si="0">F8/E8-1</f>
        <v>4.2215955549632644E-2</v>
      </c>
    </row>
    <row r="9" spans="1:7" ht="15" customHeight="1">
      <c r="A9" s="21">
        <v>1.3</v>
      </c>
      <c r="B9" s="322" t="s">
        <v>7</v>
      </c>
      <c r="C9" s="322"/>
      <c r="D9" s="322"/>
      <c r="E9" s="2">
        <v>70501979.049999997</v>
      </c>
      <c r="F9" s="51">
        <f>'ESTIM.INGRESOS  BASE MENSUAL'!$C$26</f>
        <v>0</v>
      </c>
      <c r="G9" s="52">
        <f t="shared" si="0"/>
        <v>-1</v>
      </c>
    </row>
    <row r="10" spans="1:7" ht="15" customHeight="1">
      <c r="A10" s="21">
        <v>1.4</v>
      </c>
      <c r="B10" s="322" t="s">
        <v>8</v>
      </c>
      <c r="C10" s="322"/>
      <c r="D10" s="322"/>
      <c r="E10" s="2">
        <v>0</v>
      </c>
      <c r="F10" s="51">
        <f>'ESTIM.INGRESOS  BASE MENSUAL'!$C$27</f>
        <v>0</v>
      </c>
      <c r="G10" s="52" t="e">
        <f t="shared" si="0"/>
        <v>#DIV/0!</v>
      </c>
    </row>
    <row r="11" spans="1:7" ht="15" customHeight="1">
      <c r="A11" s="21">
        <v>1.5</v>
      </c>
      <c r="B11" s="322" t="s">
        <v>9</v>
      </c>
      <c r="C11" s="322"/>
      <c r="D11" s="322"/>
      <c r="E11" s="2">
        <v>0</v>
      </c>
      <c r="F11" s="51">
        <f>'ESTIM.INGRESOS  BASE MENSUAL'!$C$28</f>
        <v>0</v>
      </c>
      <c r="G11" s="52" t="e">
        <f t="shared" si="0"/>
        <v>#DIV/0!</v>
      </c>
    </row>
    <row r="12" spans="1:7" ht="15" customHeight="1">
      <c r="A12" s="21">
        <v>1.6</v>
      </c>
      <c r="B12" s="322" t="s">
        <v>10</v>
      </c>
      <c r="C12" s="322"/>
      <c r="D12" s="322"/>
      <c r="E12" s="2">
        <v>0</v>
      </c>
      <c r="F12" s="51">
        <f>'ESTIM.INGRESOS  BASE MENSUAL'!$C$29</f>
        <v>0</v>
      </c>
      <c r="G12" s="52" t="e">
        <f t="shared" si="0"/>
        <v>#DIV/0!</v>
      </c>
    </row>
    <row r="13" spans="1:7" ht="15" customHeight="1">
      <c r="A13" s="21">
        <v>1.7</v>
      </c>
      <c r="B13" s="324" t="s">
        <v>11</v>
      </c>
      <c r="C13" s="325"/>
      <c r="D13" s="326"/>
      <c r="E13" s="2">
        <v>0</v>
      </c>
      <c r="F13" s="51">
        <f>'ESTIM.INGRESOS  BASE MENSUAL'!$C$30</f>
        <v>61308648.210000008</v>
      </c>
      <c r="G13" s="52" t="e">
        <f t="shared" si="0"/>
        <v>#DIV/0!</v>
      </c>
    </row>
    <row r="14" spans="1:7" ht="15" customHeight="1">
      <c r="A14" s="21">
        <v>1.8</v>
      </c>
      <c r="B14" s="324" t="s">
        <v>12</v>
      </c>
      <c r="C14" s="325"/>
      <c r="D14" s="326"/>
      <c r="E14" s="2">
        <v>0</v>
      </c>
      <c r="F14" s="51">
        <f>'ESTIM.INGRESOS  BASE MENSUAL'!$C$43</f>
        <v>0</v>
      </c>
      <c r="G14" s="53" t="e">
        <f t="shared" si="0"/>
        <v>#DIV/0!</v>
      </c>
    </row>
    <row r="15" spans="1:7" ht="15" customHeight="1">
      <c r="A15" s="37">
        <v>2</v>
      </c>
      <c r="B15" s="327" t="s">
        <v>13</v>
      </c>
      <c r="C15" s="327"/>
      <c r="D15" s="327"/>
      <c r="E15" s="38">
        <f>SUM(E16:E20)</f>
        <v>0</v>
      </c>
      <c r="F15" s="38">
        <f>SUM(F16:F20)</f>
        <v>0</v>
      </c>
      <c r="G15" s="39" t="e">
        <f t="shared" si="0"/>
        <v>#DIV/0!</v>
      </c>
    </row>
    <row r="16" spans="1:7">
      <c r="A16" s="21">
        <v>2.1</v>
      </c>
      <c r="B16" s="324" t="s">
        <v>555</v>
      </c>
      <c r="C16" s="325"/>
      <c r="D16" s="326"/>
      <c r="E16" s="2">
        <v>0</v>
      </c>
      <c r="F16" s="51">
        <f>'ESTIM.INGRESOS  BASE MENSUAL'!C48</f>
        <v>0</v>
      </c>
      <c r="G16" s="52" t="e">
        <f>F16/E16-1</f>
        <v>#DIV/0!</v>
      </c>
    </row>
    <row r="17" spans="1:7" ht="15" customHeight="1">
      <c r="A17" s="21">
        <v>2.2000000000000002</v>
      </c>
      <c r="B17" s="324" t="s">
        <v>556</v>
      </c>
      <c r="C17" s="325"/>
      <c r="D17" s="326"/>
      <c r="E17" s="2">
        <v>0</v>
      </c>
      <c r="F17" s="51">
        <f>'ESTIM.INGRESOS  BASE MENSUAL'!C49</f>
        <v>0</v>
      </c>
      <c r="G17" s="52" t="e">
        <f>F17/E17-1</f>
        <v>#DIV/0!</v>
      </c>
    </row>
    <row r="18" spans="1:7" ht="15" customHeight="1">
      <c r="A18" s="21">
        <v>2.2999999999999998</v>
      </c>
      <c r="B18" s="324" t="s">
        <v>557</v>
      </c>
      <c r="C18" s="325"/>
      <c r="D18" s="326"/>
      <c r="E18" s="2">
        <v>0</v>
      </c>
      <c r="F18" s="51">
        <f>'ESTIM.INGRESOS  BASE MENSUAL'!C50</f>
        <v>0</v>
      </c>
      <c r="G18" s="52" t="e">
        <f>F18/E18-1</f>
        <v>#DIV/0!</v>
      </c>
    </row>
    <row r="19" spans="1:7" ht="15" customHeight="1">
      <c r="A19" s="21">
        <v>2.4</v>
      </c>
      <c r="B19" s="324" t="s">
        <v>558</v>
      </c>
      <c r="C19" s="325"/>
      <c r="D19" s="326"/>
      <c r="E19" s="2">
        <v>0</v>
      </c>
      <c r="F19" s="51">
        <f>'ESTIM.INGRESOS  BASE MENSUAL'!C51</f>
        <v>0</v>
      </c>
      <c r="G19" s="52" t="e">
        <f>F19/E19-1</f>
        <v>#DIV/0!</v>
      </c>
    </row>
    <row r="20" spans="1:7" ht="15" customHeight="1">
      <c r="A20" s="21">
        <v>2.5</v>
      </c>
      <c r="B20" s="324" t="s">
        <v>11</v>
      </c>
      <c r="C20" s="325"/>
      <c r="D20" s="326"/>
      <c r="E20" s="2">
        <v>0</v>
      </c>
      <c r="F20" s="51">
        <f>'ESTIM.INGRESOS  BASE MENSUAL'!C52</f>
        <v>0</v>
      </c>
      <c r="G20" s="52" t="e">
        <f>F20/E20-1</f>
        <v>#DIV/0!</v>
      </c>
    </row>
    <row r="21" spans="1:7" ht="15" customHeight="1">
      <c r="A21" s="37">
        <v>3</v>
      </c>
      <c r="B21" s="327" t="s">
        <v>14</v>
      </c>
      <c r="C21" s="327"/>
      <c r="D21" s="327"/>
      <c r="E21" s="38">
        <f>SUM(E22)</f>
        <v>50434251.829999998</v>
      </c>
      <c r="F21" s="38">
        <f>SUM(F22)</f>
        <v>108827721.26000002</v>
      </c>
      <c r="G21" s="40">
        <f t="shared" si="0"/>
        <v>1.1578137339447081</v>
      </c>
    </row>
    <row r="22" spans="1:7" ht="15" customHeight="1">
      <c r="A22" s="21">
        <v>3.1</v>
      </c>
      <c r="B22" s="322" t="s">
        <v>15</v>
      </c>
      <c r="C22" s="322"/>
      <c r="D22" s="322"/>
      <c r="E22" s="2">
        <v>50434251.829999998</v>
      </c>
      <c r="F22" s="51">
        <f>'ESTIM.INGRESOS  BASE MENSUAL'!C54</f>
        <v>108827721.26000002</v>
      </c>
      <c r="G22" s="53">
        <f t="shared" si="0"/>
        <v>1.1578137339447081</v>
      </c>
    </row>
    <row r="23" spans="1:7" ht="15" customHeight="1">
      <c r="A23" s="37">
        <v>4</v>
      </c>
      <c r="B23" s="327" t="s">
        <v>16</v>
      </c>
      <c r="C23" s="327"/>
      <c r="D23" s="327"/>
      <c r="E23" s="38">
        <f>SUM(E24:E28)</f>
        <v>568528372.29999995</v>
      </c>
      <c r="F23" s="38">
        <f>SUM(F24:F28)</f>
        <v>540901048.11999977</v>
      </c>
      <c r="G23" s="40">
        <f t="shared" si="0"/>
        <v>-4.8594451088224466E-2</v>
      </c>
    </row>
    <row r="24" spans="1:7">
      <c r="A24" s="21">
        <v>4.0999999999999996</v>
      </c>
      <c r="B24" s="321" t="s">
        <v>533</v>
      </c>
      <c r="C24" s="321"/>
      <c r="D24" s="321"/>
      <c r="E24" s="2">
        <v>41062826.450000003</v>
      </c>
      <c r="F24" s="51">
        <f>'ESTIM.INGRESOS  BASE MENSUAL'!C58</f>
        <v>67960852.13000001</v>
      </c>
      <c r="G24" s="52">
        <f t="shared" si="0"/>
        <v>0.6550456460358931</v>
      </c>
    </row>
    <row r="25" spans="1:7" ht="15" customHeight="1">
      <c r="A25" s="21">
        <v>4.2</v>
      </c>
      <c r="B25" s="321" t="s">
        <v>534</v>
      </c>
      <c r="C25" s="321"/>
      <c r="D25" s="321"/>
      <c r="E25" s="2">
        <v>0</v>
      </c>
      <c r="F25" s="51">
        <f>'ESTIM.INGRESOS  BASE MENSUAL'!$C$78</f>
        <v>0</v>
      </c>
      <c r="G25" s="52" t="e">
        <f t="shared" si="0"/>
        <v>#DIV/0!</v>
      </c>
    </row>
    <row r="26" spans="1:7" ht="15" customHeight="1">
      <c r="A26" s="21">
        <v>4.3</v>
      </c>
      <c r="B26" s="328" t="s">
        <v>535</v>
      </c>
      <c r="C26" s="329"/>
      <c r="D26" s="330"/>
      <c r="E26" s="2">
        <v>516718911.44999999</v>
      </c>
      <c r="F26" s="51">
        <f>'ESTIM.INGRESOS  BASE MENSUAL'!$C$79</f>
        <v>444327138.97218877</v>
      </c>
      <c r="G26" s="52">
        <f t="shared" si="0"/>
        <v>-0.14009894136575674</v>
      </c>
    </row>
    <row r="27" spans="1:7" ht="15" customHeight="1">
      <c r="A27" s="21">
        <v>4.4000000000000004</v>
      </c>
      <c r="B27" s="321" t="s">
        <v>536</v>
      </c>
      <c r="C27" s="321"/>
      <c r="D27" s="321"/>
      <c r="E27" s="2">
        <v>10746634.400000002</v>
      </c>
      <c r="F27" s="51">
        <f>'ESTIM.INGRESOS  BASE MENSUAL'!$C$159</f>
        <v>21873924.837811053</v>
      </c>
      <c r="G27" s="52">
        <f t="shared" ref="G27:G58" si="1">F27/E27-1</f>
        <v>1.0354209535416081</v>
      </c>
    </row>
    <row r="28" spans="1:7" ht="15" customHeight="1">
      <c r="A28" s="21">
        <v>4.5</v>
      </c>
      <c r="B28" s="321" t="s">
        <v>11</v>
      </c>
      <c r="C28" s="321"/>
      <c r="D28" s="321"/>
      <c r="E28" s="2">
        <v>0</v>
      </c>
      <c r="F28" s="51">
        <f>'ESTIM.INGRESOS  BASE MENSUAL'!$C$166</f>
        <v>6739132.1799999997</v>
      </c>
      <c r="G28" s="52" t="e">
        <f t="shared" si="1"/>
        <v>#DIV/0!</v>
      </c>
    </row>
    <row r="29" spans="1:7" ht="15" customHeight="1">
      <c r="A29" s="37">
        <v>5</v>
      </c>
      <c r="B29" s="327" t="s">
        <v>17</v>
      </c>
      <c r="C29" s="327"/>
      <c r="D29" s="327"/>
      <c r="E29" s="38">
        <f>SUM(E30:E32)</f>
        <v>58593197.570000008</v>
      </c>
      <c r="F29" s="38">
        <f>SUM(F30:F32)</f>
        <v>17903687.059999999</v>
      </c>
      <c r="G29" s="40">
        <f t="shared" si="1"/>
        <v>-0.69444085998872385</v>
      </c>
    </row>
    <row r="30" spans="1:7" ht="15" customHeight="1">
      <c r="A30" s="21">
        <v>5.0999999999999996</v>
      </c>
      <c r="B30" s="321" t="s">
        <v>537</v>
      </c>
      <c r="C30" s="321"/>
      <c r="D30" s="321"/>
      <c r="E30" s="2">
        <v>56006621.570000008</v>
      </c>
      <c r="F30" s="51">
        <f>'ESTIM.INGRESOS  BASE MENSUAL'!C180</f>
        <v>17903687.059999999</v>
      </c>
      <c r="G30" s="52">
        <f t="shared" si="1"/>
        <v>-0.68032910112917566</v>
      </c>
    </row>
    <row r="31" spans="1:7" ht="15" customHeight="1">
      <c r="A31" s="21">
        <v>5.2</v>
      </c>
      <c r="B31" s="321" t="s">
        <v>538</v>
      </c>
      <c r="C31" s="321"/>
      <c r="D31" s="321"/>
      <c r="E31" s="2">
        <v>2586576</v>
      </c>
      <c r="F31" s="51">
        <f>'ESTIM.INGRESOS  BASE MENSUAL'!$C$202</f>
        <v>0</v>
      </c>
      <c r="G31" s="52">
        <f t="shared" si="1"/>
        <v>-1</v>
      </c>
    </row>
    <row r="32" spans="1:7" ht="15" customHeight="1">
      <c r="A32" s="21">
        <v>5.3</v>
      </c>
      <c r="B32" s="321" t="s">
        <v>11</v>
      </c>
      <c r="C32" s="321"/>
      <c r="D32" s="321"/>
      <c r="E32" s="2">
        <v>0</v>
      </c>
      <c r="F32" s="51">
        <f>'ESTIM.INGRESOS  BASE MENSUAL'!$C$205</f>
        <v>0</v>
      </c>
      <c r="G32" s="52" t="e">
        <f t="shared" si="1"/>
        <v>#DIV/0!</v>
      </c>
    </row>
    <row r="33" spans="1:8" ht="15" customHeight="1">
      <c r="A33" s="37">
        <v>6</v>
      </c>
      <c r="B33" s="327" t="s">
        <v>19</v>
      </c>
      <c r="C33" s="327"/>
      <c r="D33" s="327"/>
      <c r="E33" s="38">
        <f>SUM(E34:E37)</f>
        <v>139941910.94999999</v>
      </c>
      <c r="F33" s="38">
        <f>SUM(F34:F37)</f>
        <v>51022369.210000001</v>
      </c>
      <c r="G33" s="40">
        <f t="shared" si="1"/>
        <v>-0.6354032264985302</v>
      </c>
    </row>
    <row r="34" spans="1:8" ht="15" customHeight="1">
      <c r="A34" s="21">
        <v>6.1</v>
      </c>
      <c r="B34" s="321" t="s">
        <v>539</v>
      </c>
      <c r="C34" s="321"/>
      <c r="D34" s="321"/>
      <c r="E34" s="2">
        <v>0</v>
      </c>
      <c r="F34" s="51">
        <f>'ESTIM.INGRESOS  BASE MENSUAL'!C209</f>
        <v>36129681.149999999</v>
      </c>
      <c r="G34" s="52" t="e">
        <f t="shared" si="1"/>
        <v>#DIV/0!</v>
      </c>
    </row>
    <row r="35" spans="1:8" ht="15" customHeight="1">
      <c r="A35" s="21">
        <v>6.2</v>
      </c>
      <c r="B35" s="321" t="s">
        <v>540</v>
      </c>
      <c r="C35" s="321"/>
      <c r="D35" s="321"/>
      <c r="E35" s="2">
        <v>76358739.579999998</v>
      </c>
      <c r="F35" s="51">
        <f>'ESTIM.INGRESOS  BASE MENSUAL'!$C$224</f>
        <v>0</v>
      </c>
      <c r="G35" s="52">
        <f t="shared" si="1"/>
        <v>-1</v>
      </c>
    </row>
    <row r="36" spans="1:8" ht="15" customHeight="1">
      <c r="A36" s="21">
        <v>6.3</v>
      </c>
      <c r="B36" s="321" t="s">
        <v>541</v>
      </c>
      <c r="C36" s="321"/>
      <c r="D36" s="321"/>
      <c r="E36" s="2">
        <v>4731501.3</v>
      </c>
      <c r="F36" s="51">
        <f>'ESTIM.INGRESOS  BASE MENSUAL'!$C$225</f>
        <v>7902940.9900000012</v>
      </c>
      <c r="G36" s="52">
        <f t="shared" si="1"/>
        <v>0.67028190185639414</v>
      </c>
    </row>
    <row r="37" spans="1:8" ht="15" customHeight="1">
      <c r="A37" s="21">
        <v>6.4</v>
      </c>
      <c r="B37" s="321" t="s">
        <v>11</v>
      </c>
      <c r="C37" s="321"/>
      <c r="D37" s="321"/>
      <c r="E37" s="2">
        <v>58851670.069999993</v>
      </c>
      <c r="F37" s="51">
        <f>'ESTIM.INGRESOS  BASE MENSUAL'!$C$228</f>
        <v>6989747.0700000003</v>
      </c>
      <c r="G37" s="52">
        <f t="shared" si="1"/>
        <v>-0.88123111779689212</v>
      </c>
    </row>
    <row r="38" spans="1:8">
      <c r="A38" s="37">
        <v>7</v>
      </c>
      <c r="B38" s="327" t="s">
        <v>21</v>
      </c>
      <c r="C38" s="327"/>
      <c r="D38" s="327"/>
      <c r="E38" s="38">
        <f>SUM(E39:E42)</f>
        <v>0</v>
      </c>
      <c r="F38" s="38">
        <f>SUM(F39:F43)</f>
        <v>6398982.0099999979</v>
      </c>
      <c r="G38" s="40" t="e">
        <f t="shared" si="1"/>
        <v>#DIV/0!</v>
      </c>
    </row>
    <row r="39" spans="1:8">
      <c r="A39" s="21">
        <v>7.1</v>
      </c>
      <c r="B39" s="321" t="s">
        <v>542</v>
      </c>
      <c r="C39" s="321"/>
      <c r="D39" s="321"/>
      <c r="E39" s="14">
        <v>0</v>
      </c>
      <c r="F39" s="51">
        <f>'ESTIM.INGRESOS  BASE MENSUAL'!C232</f>
        <v>0</v>
      </c>
      <c r="G39" s="52" t="e">
        <f t="shared" si="1"/>
        <v>#DIV/0!</v>
      </c>
      <c r="H39" s="20"/>
    </row>
    <row r="40" spans="1:8">
      <c r="A40" s="21">
        <v>7.2</v>
      </c>
      <c r="B40" s="321" t="s">
        <v>543</v>
      </c>
      <c r="C40" s="321"/>
      <c r="D40" s="321"/>
      <c r="E40" s="14">
        <v>0</v>
      </c>
      <c r="F40" s="51">
        <f>'ESTIM.INGRESOS  BASE MENSUAL'!$C$233</f>
        <v>6398982.0099999979</v>
      </c>
      <c r="G40" s="52" t="e">
        <f t="shared" si="1"/>
        <v>#DIV/0!</v>
      </c>
      <c r="H40" s="20"/>
    </row>
    <row r="41" spans="1:8">
      <c r="A41" s="21">
        <v>7.3</v>
      </c>
      <c r="B41" s="321" t="s">
        <v>544</v>
      </c>
      <c r="C41" s="321"/>
      <c r="D41" s="321"/>
      <c r="E41" s="14">
        <v>0</v>
      </c>
      <c r="F41" s="51">
        <f>'ESTIM.INGRESOS  BASE MENSUAL'!$C$235</f>
        <v>0</v>
      </c>
      <c r="G41" s="52" t="e">
        <f t="shared" si="1"/>
        <v>#DIV/0!</v>
      </c>
      <c r="H41" s="20"/>
    </row>
    <row r="42" spans="1:8">
      <c r="A42" s="21">
        <v>7.4</v>
      </c>
      <c r="B42" s="321" t="s">
        <v>545</v>
      </c>
      <c r="C42" s="321"/>
      <c r="D42" s="321"/>
      <c r="E42" s="14">
        <v>0</v>
      </c>
      <c r="F42" s="51">
        <f>'ESTIM.INGRESOS  BASE MENSUAL'!$C$237</f>
        <v>0</v>
      </c>
      <c r="G42" s="52" t="e">
        <f t="shared" si="1"/>
        <v>#DIV/0!</v>
      </c>
      <c r="H42" s="20"/>
    </row>
    <row r="43" spans="1:8" ht="30" customHeight="1">
      <c r="A43" s="21">
        <v>7.9</v>
      </c>
      <c r="B43" s="328" t="s">
        <v>546</v>
      </c>
      <c r="C43" s="329"/>
      <c r="D43" s="330"/>
      <c r="E43" s="14">
        <v>0</v>
      </c>
      <c r="F43" s="51">
        <f>'ESTIM.INGRESOS  BASE MENSUAL'!$C$239</f>
        <v>0</v>
      </c>
      <c r="G43" s="52" t="e">
        <f t="shared" si="1"/>
        <v>#DIV/0!</v>
      </c>
      <c r="H43" s="20"/>
    </row>
    <row r="44" spans="1:8">
      <c r="A44" s="37">
        <v>8</v>
      </c>
      <c r="B44" s="327" t="s">
        <v>22</v>
      </c>
      <c r="C44" s="327"/>
      <c r="D44" s="327"/>
      <c r="E44" s="38">
        <f>SUM(E45:E47)</f>
        <v>2500518237.4300003</v>
      </c>
      <c r="F44" s="38">
        <f>SUM(F45:F47)</f>
        <v>2738146133.3299999</v>
      </c>
      <c r="G44" s="40">
        <f t="shared" si="1"/>
        <v>9.5031458816405401E-2</v>
      </c>
    </row>
    <row r="45" spans="1:8">
      <c r="A45" s="21">
        <v>8.1</v>
      </c>
      <c r="B45" s="321" t="s">
        <v>23</v>
      </c>
      <c r="C45" s="321"/>
      <c r="D45" s="321"/>
      <c r="E45" s="2">
        <v>1787387872.6800001</v>
      </c>
      <c r="F45" s="51">
        <f>'ESTIM.INGRESOS  BASE MENSUAL'!C243</f>
        <v>1753254440.4300001</v>
      </c>
      <c r="G45" s="52">
        <f t="shared" si="1"/>
        <v>-1.9096824350061437E-2</v>
      </c>
    </row>
    <row r="46" spans="1:8">
      <c r="A46" s="21">
        <v>8.1999999999999993</v>
      </c>
      <c r="B46" s="321" t="s">
        <v>24</v>
      </c>
      <c r="C46" s="321"/>
      <c r="D46" s="321"/>
      <c r="E46" s="2">
        <v>713130364.75</v>
      </c>
      <c r="F46" s="51">
        <f>'ESTIM.INGRESOS  BASE MENSUAL'!$C$247</f>
        <v>740891692.89999986</v>
      </c>
      <c r="G46" s="52">
        <f t="shared" si="1"/>
        <v>3.8928826372064629E-2</v>
      </c>
    </row>
    <row r="47" spans="1:8">
      <c r="A47" s="21">
        <v>8.3000000000000007</v>
      </c>
      <c r="B47" s="321" t="s">
        <v>25</v>
      </c>
      <c r="C47" s="321"/>
      <c r="D47" s="321"/>
      <c r="E47" s="2">
        <v>0</v>
      </c>
      <c r="F47" s="51">
        <f>'ESTIM.INGRESOS  BASE MENSUAL'!$C$253</f>
        <v>244000000</v>
      </c>
      <c r="G47" s="52" t="e">
        <f t="shared" si="1"/>
        <v>#DIV/0!</v>
      </c>
    </row>
    <row r="48" spans="1:8" ht="12.75" customHeight="1">
      <c r="A48" s="37">
        <v>9</v>
      </c>
      <c r="B48" s="327" t="s">
        <v>39</v>
      </c>
      <c r="C48" s="327"/>
      <c r="D48" s="327"/>
      <c r="E48" s="38">
        <f>SUM(E49:E54)</f>
        <v>220642739.11000001</v>
      </c>
      <c r="F48" s="38">
        <f>SUM(F49:F54)</f>
        <v>222783466.83999994</v>
      </c>
      <c r="G48" s="40">
        <f t="shared" si="1"/>
        <v>9.7022351092763692E-3</v>
      </c>
    </row>
    <row r="49" spans="1:7">
      <c r="A49" s="21">
        <v>9.1</v>
      </c>
      <c r="B49" s="321" t="s">
        <v>547</v>
      </c>
      <c r="C49" s="321"/>
      <c r="D49" s="321"/>
      <c r="E49" s="2">
        <v>120498177.79000001</v>
      </c>
      <c r="F49" s="51">
        <f>'ESTIM.INGRESOS  BASE MENSUAL'!C259</f>
        <v>123141039.99999997</v>
      </c>
      <c r="G49" s="52">
        <f t="shared" si="1"/>
        <v>2.1932798142440424E-2</v>
      </c>
    </row>
    <row r="50" spans="1:7">
      <c r="A50" s="21">
        <v>9.1999999999999993</v>
      </c>
      <c r="B50" s="321" t="s">
        <v>40</v>
      </c>
      <c r="C50" s="321"/>
      <c r="D50" s="321"/>
      <c r="E50" s="3">
        <v>0</v>
      </c>
      <c r="F50" s="51">
        <f>'ESTIM.INGRESOS  BASE MENSUAL'!$C$262</f>
        <v>0</v>
      </c>
      <c r="G50" s="52" t="e">
        <f t="shared" si="1"/>
        <v>#DIV/0!</v>
      </c>
    </row>
    <row r="51" spans="1:7">
      <c r="A51" s="21">
        <v>9.3000000000000007</v>
      </c>
      <c r="B51" s="321" t="s">
        <v>548</v>
      </c>
      <c r="C51" s="321"/>
      <c r="D51" s="321"/>
      <c r="E51" s="3">
        <v>100059173.31999999</v>
      </c>
      <c r="F51" s="51">
        <f>'ESTIM.INGRESOS  BASE MENSUAL'!$C$263</f>
        <v>99556339.23999998</v>
      </c>
      <c r="G51" s="52">
        <f t="shared" si="1"/>
        <v>-5.025367123431046E-3</v>
      </c>
    </row>
    <row r="52" spans="1:7">
      <c r="A52" s="21">
        <v>9.4</v>
      </c>
      <c r="B52" s="321" t="s">
        <v>41</v>
      </c>
      <c r="C52" s="321"/>
      <c r="D52" s="321"/>
      <c r="E52" s="3">
        <v>85388</v>
      </c>
      <c r="F52" s="51">
        <f>'ESTIM.INGRESOS  BASE MENSUAL'!$C$268</f>
        <v>86087.6</v>
      </c>
      <c r="G52" s="52">
        <f t="shared" si="1"/>
        <v>8.1931887384645297E-3</v>
      </c>
    </row>
    <row r="53" spans="1:7">
      <c r="A53" s="21">
        <v>9.5</v>
      </c>
      <c r="B53" s="321" t="s">
        <v>42</v>
      </c>
      <c r="C53" s="321"/>
      <c r="D53" s="321"/>
      <c r="E53" s="3">
        <v>0</v>
      </c>
      <c r="F53" s="51">
        <f>'ESTIM.INGRESOS  BASE MENSUAL'!$C$272</f>
        <v>0</v>
      </c>
      <c r="G53" s="52" t="e">
        <f t="shared" si="1"/>
        <v>#DIV/0!</v>
      </c>
    </row>
    <row r="54" spans="1:7">
      <c r="A54" s="21">
        <v>9.6</v>
      </c>
      <c r="B54" s="321" t="s">
        <v>43</v>
      </c>
      <c r="C54" s="321"/>
      <c r="D54" s="321"/>
      <c r="E54" s="3">
        <v>0</v>
      </c>
      <c r="F54" s="51">
        <f>'ESTIM.INGRESOS  BASE MENSUAL'!$C$273</f>
        <v>0</v>
      </c>
      <c r="G54" s="54" t="e">
        <f t="shared" si="1"/>
        <v>#DIV/0!</v>
      </c>
    </row>
    <row r="55" spans="1:7">
      <c r="A55" s="37" t="s">
        <v>289</v>
      </c>
      <c r="B55" s="327" t="s">
        <v>26</v>
      </c>
      <c r="C55" s="327"/>
      <c r="D55" s="327"/>
      <c r="E55" s="38">
        <f>SUM(E56:E58)</f>
        <v>8352610.6600000001</v>
      </c>
      <c r="F55" s="38">
        <f>SUM(F56:F58)</f>
        <v>21157611.450000141</v>
      </c>
      <c r="G55" s="40">
        <f>F55/E55-1</f>
        <v>1.5330537135320204</v>
      </c>
    </row>
    <row r="56" spans="1:7" ht="12.75" customHeight="1">
      <c r="A56" s="21">
        <v>10.1</v>
      </c>
      <c r="B56" s="328" t="s">
        <v>549</v>
      </c>
      <c r="C56" s="329"/>
      <c r="D56" s="330"/>
      <c r="E56" s="3">
        <v>8352610.6600000001</v>
      </c>
      <c r="F56" s="55">
        <f>'ESTIM.INGRESOS  BASE MENSUAL'!C279</f>
        <v>21157611.450000141</v>
      </c>
      <c r="G56" s="54">
        <f t="shared" si="1"/>
        <v>1.5330537135320204</v>
      </c>
    </row>
    <row r="57" spans="1:7">
      <c r="A57" s="21">
        <v>10.199999999999999</v>
      </c>
      <c r="B57" s="328" t="s">
        <v>550</v>
      </c>
      <c r="C57" s="329"/>
      <c r="D57" s="330"/>
      <c r="E57" s="50">
        <v>0</v>
      </c>
      <c r="F57" s="55">
        <f>'ESTIM.INGRESOS  BASE MENSUAL'!C282</f>
        <v>0</v>
      </c>
      <c r="G57" s="54" t="e">
        <f t="shared" si="1"/>
        <v>#DIV/0!</v>
      </c>
    </row>
    <row r="58" spans="1:7">
      <c r="A58" s="21">
        <v>10.3</v>
      </c>
      <c r="B58" s="46" t="s">
        <v>551</v>
      </c>
      <c r="C58" s="47"/>
      <c r="D58" s="48"/>
      <c r="E58" s="50">
        <v>0</v>
      </c>
      <c r="F58" s="55">
        <f>'ESTIM.INGRESOS  BASE MENSUAL'!C284</f>
        <v>0</v>
      </c>
      <c r="G58" s="54" t="e">
        <f t="shared" si="1"/>
        <v>#DIV/0!</v>
      </c>
    </row>
    <row r="59" spans="1:7">
      <c r="A59" s="41" t="s">
        <v>290</v>
      </c>
      <c r="B59" s="327" t="s">
        <v>27</v>
      </c>
      <c r="C59" s="327"/>
      <c r="D59" s="327"/>
      <c r="E59" s="42">
        <f>SUM(E60)</f>
        <v>0</v>
      </c>
      <c r="F59" s="42">
        <f>SUM(F60)</f>
        <v>0</v>
      </c>
      <c r="G59" s="43" t="e">
        <f>F59/E59-1</f>
        <v>#DIV/0!</v>
      </c>
    </row>
    <row r="60" spans="1:7">
      <c r="A60" s="21">
        <v>11.1</v>
      </c>
      <c r="B60" s="328" t="s">
        <v>552</v>
      </c>
      <c r="C60" s="329"/>
      <c r="D60" s="330"/>
      <c r="E60" s="4">
        <v>0</v>
      </c>
      <c r="F60" s="51">
        <f>'ESTIM.INGRESOS  BASE MENSUAL'!C287</f>
        <v>0</v>
      </c>
      <c r="G60" s="56" t="e">
        <f>F60/E60-1</f>
        <v>#DIV/0!</v>
      </c>
    </row>
    <row r="61" spans="1:7" ht="13.5" thickBot="1">
      <c r="A61" s="340" t="s">
        <v>284</v>
      </c>
      <c r="B61" s="341"/>
      <c r="C61" s="341"/>
      <c r="D61" s="341"/>
      <c r="E61" s="44">
        <f>E6+E15+E21+E23+E29+E33+E38+E44+E48+E55+E59</f>
        <v>5108131907.9499998</v>
      </c>
      <c r="F61" s="44">
        <f>F6+F15+F21+F23+F29+F33+F38+F44+F48+F55+F59</f>
        <v>5317778688</v>
      </c>
      <c r="G61" s="45">
        <f>F61/E61-1</f>
        <v>4.1041771009029393E-2</v>
      </c>
    </row>
    <row r="62" spans="1:7" ht="12" customHeight="1">
      <c r="A62" s="331"/>
      <c r="B62" s="331"/>
      <c r="C62" s="331"/>
      <c r="D62" s="331"/>
      <c r="E62" s="331"/>
      <c r="F62" s="331"/>
      <c r="G62" s="331"/>
    </row>
    <row r="63" spans="1:7" ht="12" customHeight="1">
      <c r="A63" s="59"/>
      <c r="B63" s="59"/>
      <c r="C63" s="59"/>
      <c r="D63" s="59"/>
      <c r="E63" s="59"/>
      <c r="F63" s="59"/>
      <c r="G63" s="59"/>
    </row>
    <row r="64" spans="1:7" ht="15" customHeight="1">
      <c r="A64" s="59"/>
      <c r="B64" s="59" t="e">
        <f>#REF!</f>
        <v>#REF!</v>
      </c>
      <c r="C64" s="59"/>
      <c r="D64" s="59"/>
      <c r="E64" s="59"/>
      <c r="F64" s="59"/>
      <c r="G64" s="59"/>
    </row>
    <row r="65" spans="1:7" ht="46.5" customHeight="1">
      <c r="A65" s="339" t="s">
        <v>554</v>
      </c>
      <c r="B65" s="339"/>
      <c r="C65" s="339"/>
      <c r="D65" s="339"/>
      <c r="E65" s="49"/>
      <c r="F65" s="49"/>
      <c r="G65" s="49"/>
    </row>
    <row r="66" spans="1:7">
      <c r="A66" s="22" t="s">
        <v>28</v>
      </c>
      <c r="B66" s="23" t="s">
        <v>1</v>
      </c>
      <c r="C66" s="24" t="s">
        <v>532</v>
      </c>
      <c r="D66" s="25" t="s">
        <v>29</v>
      </c>
      <c r="E66" s="5"/>
      <c r="F66" s="5"/>
      <c r="G66" s="5"/>
    </row>
    <row r="67" spans="1:7" ht="18.75" customHeight="1">
      <c r="A67" s="6">
        <v>1</v>
      </c>
      <c r="B67" s="7" t="s">
        <v>30</v>
      </c>
      <c r="C67" s="8">
        <f>F6+F15+F21+F23+F29+F33+F38</f>
        <v>2335691476.3800001</v>
      </c>
      <c r="D67" s="9">
        <f>C67/C70</f>
        <v>0.43922314436489768</v>
      </c>
    </row>
    <row r="68" spans="1:7" ht="38.25">
      <c r="A68" s="6">
        <v>2</v>
      </c>
      <c r="B68" s="7" t="s">
        <v>31</v>
      </c>
      <c r="C68" s="8">
        <f>F44+F48</f>
        <v>2960929600.1700001</v>
      </c>
      <c r="D68" s="9">
        <f>C68/C70</f>
        <v>0.55679819975426548</v>
      </c>
    </row>
    <row r="69" spans="1:7">
      <c r="A69" s="6">
        <v>3</v>
      </c>
      <c r="B69" s="7" t="s">
        <v>32</v>
      </c>
      <c r="C69" s="8">
        <f>F55+F59</f>
        <v>21157611.450000141</v>
      </c>
      <c r="D69" s="9">
        <f>C69/C70</f>
        <v>3.9786558808368637E-3</v>
      </c>
    </row>
    <row r="70" spans="1:7">
      <c r="A70" s="26"/>
      <c r="B70" s="27" t="s">
        <v>531</v>
      </c>
      <c r="C70" s="28">
        <f>SUM(C67:C69)</f>
        <v>5317778688</v>
      </c>
      <c r="D70" s="29">
        <f>SUM(D67:D69)</f>
        <v>1</v>
      </c>
    </row>
    <row r="71" spans="1:7" ht="33" customHeight="1">
      <c r="A71" s="338" t="s">
        <v>553</v>
      </c>
      <c r="B71" s="338"/>
      <c r="C71" s="338"/>
      <c r="D71" s="338"/>
      <c r="E71" s="49"/>
      <c r="F71" s="49"/>
      <c r="G71" s="49"/>
    </row>
    <row r="72" spans="1:7">
      <c r="A72" s="30" t="s">
        <v>33</v>
      </c>
      <c r="B72" s="30" t="s">
        <v>1</v>
      </c>
      <c r="C72" s="31" t="s">
        <v>532</v>
      </c>
      <c r="D72" s="32" t="s">
        <v>29</v>
      </c>
      <c r="E72" s="5"/>
      <c r="F72" s="5"/>
      <c r="G72" s="5"/>
    </row>
    <row r="73" spans="1:7">
      <c r="A73" s="6">
        <v>100</v>
      </c>
      <c r="B73" s="57" t="s">
        <v>286</v>
      </c>
      <c r="C73" s="11">
        <f>F6+F15+F21+F23+F29+F33+F48</f>
        <v>2552075961.21</v>
      </c>
      <c r="D73" s="9">
        <f>C73/C79</f>
        <v>0.47991390972493214</v>
      </c>
    </row>
    <row r="74" spans="1:7">
      <c r="A74" s="6">
        <v>200</v>
      </c>
      <c r="B74" s="10" t="s">
        <v>34</v>
      </c>
      <c r="C74" s="11">
        <f>F59</f>
        <v>0</v>
      </c>
      <c r="D74" s="9">
        <f>C74/C79</f>
        <v>0</v>
      </c>
    </row>
    <row r="75" spans="1:7">
      <c r="A75" s="6">
        <v>400</v>
      </c>
      <c r="B75" s="10" t="s">
        <v>35</v>
      </c>
      <c r="C75" s="11">
        <f>F38</f>
        <v>6398982.0099999979</v>
      </c>
      <c r="D75" s="9">
        <f>C75/C79</f>
        <v>1.2033186007608442E-3</v>
      </c>
    </row>
    <row r="76" spans="1:7">
      <c r="A76" s="6">
        <v>500</v>
      </c>
      <c r="B76" s="10" t="s">
        <v>36</v>
      </c>
      <c r="C76" s="11">
        <f>'ESTIM.INGRESOS  BASE MENSUAL'!C245+'ESTIM.INGRESOS  BASE MENSUAL'!C247+'ESTIM.INGRESOS  BASE MENSUAL'!C255</f>
        <v>2221113227.8299999</v>
      </c>
      <c r="D76" s="9">
        <f>C76/C79</f>
        <v>0.41767688317720375</v>
      </c>
    </row>
    <row r="77" spans="1:7">
      <c r="A77" s="6">
        <v>600</v>
      </c>
      <c r="B77" s="10" t="s">
        <v>37</v>
      </c>
      <c r="C77" s="11">
        <f>'ESTIM.INGRESOS  BASE MENSUAL'!C246+'ESTIM.INGRESOS  BASE MENSUAL'!C256</f>
        <v>273032905.5</v>
      </c>
      <c r="D77" s="9">
        <f>C77/C79</f>
        <v>5.1343412638837516E-2</v>
      </c>
    </row>
    <row r="78" spans="1:7">
      <c r="A78" s="6">
        <v>700</v>
      </c>
      <c r="B78" s="10" t="s">
        <v>38</v>
      </c>
      <c r="C78" s="11">
        <f>'ESTIM.INGRESOS  BASE MENSUAL'!C257+'S.H-INGRESOS'!F55</f>
        <v>265157611.45000014</v>
      </c>
      <c r="D78" s="9">
        <f>C78/C79</f>
        <v>4.9862475858265753E-2</v>
      </c>
    </row>
    <row r="79" spans="1:7">
      <c r="A79" s="26"/>
      <c r="B79" s="27" t="s">
        <v>531</v>
      </c>
      <c r="C79" s="28">
        <f>SUM(C73:C78)</f>
        <v>5317778688</v>
      </c>
      <c r="D79" s="33">
        <f>SUM(D73:D78)</f>
        <v>1</v>
      </c>
    </row>
  </sheetData>
  <sheetProtection password="EC3B" sheet="1"/>
  <mergeCells count="65">
    <mergeCell ref="A71:D71"/>
    <mergeCell ref="A65:D65"/>
    <mergeCell ref="A62:G62"/>
    <mergeCell ref="B16:D16"/>
    <mergeCell ref="B17:D17"/>
    <mergeCell ref="B18:D18"/>
    <mergeCell ref="B19:D19"/>
    <mergeCell ref="B20:D20"/>
    <mergeCell ref="B53:D53"/>
    <mergeCell ref="B55:D55"/>
    <mergeCell ref="B59:D59"/>
    <mergeCell ref="A61:D61"/>
    <mergeCell ref="B60:D60"/>
    <mergeCell ref="B43:D43"/>
    <mergeCell ref="B56:D56"/>
    <mergeCell ref="B57:D57"/>
    <mergeCell ref="A1:G1"/>
    <mergeCell ref="A2:G2"/>
    <mergeCell ref="B52:D52"/>
    <mergeCell ref="B40:D40"/>
    <mergeCell ref="B41:D41"/>
    <mergeCell ref="B42:D42"/>
    <mergeCell ref="G3:G4"/>
    <mergeCell ref="B46:D46"/>
    <mergeCell ref="B47:D47"/>
    <mergeCell ref="B48:D48"/>
    <mergeCell ref="B49:D49"/>
    <mergeCell ref="B50:D50"/>
    <mergeCell ref="B51:D51"/>
    <mergeCell ref="B44:D44"/>
    <mergeCell ref="B45:D45"/>
    <mergeCell ref="A5:G5"/>
    <mergeCell ref="B31:D31"/>
    <mergeCell ref="B36:D36"/>
    <mergeCell ref="B15:D15"/>
    <mergeCell ref="B21:D21"/>
    <mergeCell ref="B22:D22"/>
    <mergeCell ref="B23:D23"/>
    <mergeCell ref="B24:D24"/>
    <mergeCell ref="B26:D26"/>
    <mergeCell ref="B27:D27"/>
    <mergeCell ref="B28:D28"/>
    <mergeCell ref="B29:D29"/>
    <mergeCell ref="B30:D30"/>
    <mergeCell ref="B54:D54"/>
    <mergeCell ref="B32:D32"/>
    <mergeCell ref="B33:D33"/>
    <mergeCell ref="B34:D34"/>
    <mergeCell ref="B35:D35"/>
    <mergeCell ref="B37:D37"/>
    <mergeCell ref="B38:D38"/>
    <mergeCell ref="B39:D39"/>
    <mergeCell ref="A3:D4"/>
    <mergeCell ref="E3:E4"/>
    <mergeCell ref="F3:F4"/>
    <mergeCell ref="B25:D25"/>
    <mergeCell ref="B7:D7"/>
    <mergeCell ref="B8:D8"/>
    <mergeCell ref="B9:D9"/>
    <mergeCell ref="B10:D10"/>
    <mergeCell ref="B11:D11"/>
    <mergeCell ref="B12:D12"/>
    <mergeCell ref="B6:D6"/>
    <mergeCell ref="B13:D13"/>
    <mergeCell ref="B14:D14"/>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59055118110236227"/>
  <pageSetup scale="73" orientation="portrait" r:id="rId1"/>
  <headerFooter>
    <oddFooter xml:space="preserve">&amp;L&amp;"-,Cursiva"&amp;10       Ejercicio Fiscal 2016 &amp;R&amp;10Página &amp;P de &amp;N&amp;K00+000--&amp;11---------    </odd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FF0000"/>
  </sheetPr>
  <dimension ref="A1:XFD55"/>
  <sheetViews>
    <sheetView tabSelected="1" topLeftCell="A47" zoomScale="62" zoomScaleNormal="62" workbookViewId="0">
      <selection activeCell="E57" sqref="E57"/>
    </sheetView>
  </sheetViews>
  <sheetFormatPr baseColWidth="10" defaultColWidth="0" defaultRowHeight="46.5" customHeight="1"/>
  <cols>
    <col min="1" max="1" width="1.42578125" style="15" customWidth="1"/>
    <col min="2" max="2" width="7.5703125" style="16" customWidth="1"/>
    <col min="3" max="3" width="29.28515625" style="17" customWidth="1"/>
    <col min="4" max="4" width="20.7109375" style="58" customWidth="1"/>
    <col min="5" max="5" width="18.7109375" style="18" customWidth="1"/>
    <col min="6" max="6" width="17.28515625" style="18" customWidth="1"/>
    <col min="7" max="7" width="19.7109375" style="18" customWidth="1"/>
    <col min="8" max="8" width="17.85546875" style="18" customWidth="1"/>
    <col min="9" max="9" width="22.140625" style="18" customWidth="1"/>
    <col min="10" max="10" width="17.28515625" style="18" customWidth="1"/>
    <col min="11" max="11" width="18.5703125" style="18" customWidth="1"/>
    <col min="12" max="12" width="17.85546875" style="18" customWidth="1"/>
    <col min="13" max="13" width="19.5703125" style="18" customWidth="1"/>
    <col min="14" max="15" width="17" style="18" customWidth="1"/>
    <col min="16" max="16" width="19" style="18" customWidth="1"/>
    <col min="17" max="16384" width="0" style="15" hidden="1"/>
  </cols>
  <sheetData>
    <row r="1" spans="1:16384" ht="46.5" customHeight="1">
      <c r="A1" s="203"/>
      <c r="B1" s="354" t="s">
        <v>562</v>
      </c>
      <c r="C1" s="355"/>
      <c r="D1" s="355"/>
      <c r="E1" s="355"/>
      <c r="F1" s="355"/>
      <c r="G1" s="355"/>
      <c r="H1" s="355"/>
      <c r="I1" s="355"/>
      <c r="J1" s="355"/>
      <c r="K1" s="355"/>
      <c r="L1" s="355"/>
      <c r="M1" s="355"/>
      <c r="N1" s="355"/>
      <c r="O1" s="355"/>
      <c r="P1" s="356"/>
      <c r="Q1" s="149"/>
    </row>
    <row r="2" spans="1:16384" s="71" customFormat="1" ht="23.25" customHeight="1">
      <c r="A2" s="203"/>
      <c r="B2" s="357"/>
      <c r="C2" s="358"/>
      <c r="D2" s="358"/>
      <c r="E2" s="358"/>
      <c r="F2" s="358"/>
      <c r="G2" s="358"/>
      <c r="H2" s="358"/>
      <c r="I2" s="358"/>
      <c r="J2" s="358"/>
      <c r="K2" s="358"/>
      <c r="L2" s="358"/>
      <c r="M2" s="358"/>
      <c r="N2" s="358"/>
      <c r="O2" s="358"/>
      <c r="P2" s="359"/>
      <c r="Q2" s="150"/>
    </row>
    <row r="3" spans="1:16384" s="71" customFormat="1" ht="18.75" customHeight="1" thickBot="1">
      <c r="A3" s="203"/>
      <c r="B3" s="360"/>
      <c r="C3" s="361"/>
      <c r="D3" s="361"/>
      <c r="E3" s="361"/>
      <c r="F3" s="361"/>
      <c r="G3" s="361"/>
      <c r="H3" s="361"/>
      <c r="I3" s="361"/>
      <c r="J3" s="361"/>
      <c r="K3" s="361"/>
      <c r="L3" s="361"/>
      <c r="M3" s="361"/>
      <c r="N3" s="361"/>
      <c r="O3" s="361"/>
      <c r="P3" s="362"/>
      <c r="Q3" s="150"/>
    </row>
    <row r="4" spans="1:16384" s="210" customFormat="1" ht="46.5" customHeight="1">
      <c r="A4" s="204"/>
      <c r="B4" s="342" t="s">
        <v>561</v>
      </c>
      <c r="C4" s="344" t="s">
        <v>1</v>
      </c>
      <c r="D4" s="346" t="s">
        <v>46</v>
      </c>
      <c r="E4" s="348" t="s">
        <v>47</v>
      </c>
      <c r="F4" s="348" t="s">
        <v>48</v>
      </c>
      <c r="G4" s="348" t="s">
        <v>49</v>
      </c>
      <c r="H4" s="350" t="s">
        <v>50</v>
      </c>
      <c r="I4" s="348" t="s">
        <v>51</v>
      </c>
      <c r="J4" s="350" t="s">
        <v>52</v>
      </c>
      <c r="K4" s="348" t="s">
        <v>53</v>
      </c>
      <c r="L4" s="348" t="s">
        <v>54</v>
      </c>
      <c r="M4" s="350" t="s">
        <v>55</v>
      </c>
      <c r="N4" s="348" t="s">
        <v>56</v>
      </c>
      <c r="O4" s="348" t="s">
        <v>57</v>
      </c>
      <c r="P4" s="352" t="s">
        <v>58</v>
      </c>
      <c r="Q4" s="209"/>
    </row>
    <row r="5" spans="1:16384" s="212" customFormat="1" ht="46.5" customHeight="1" thickBot="1">
      <c r="A5" s="205"/>
      <c r="B5" s="343"/>
      <c r="C5" s="345"/>
      <c r="D5" s="347"/>
      <c r="E5" s="349"/>
      <c r="F5" s="349"/>
      <c r="G5" s="349"/>
      <c r="H5" s="351"/>
      <c r="I5" s="349"/>
      <c r="J5" s="351"/>
      <c r="K5" s="349"/>
      <c r="L5" s="349"/>
      <c r="M5" s="351"/>
      <c r="N5" s="349"/>
      <c r="O5" s="349"/>
      <c r="P5" s="353"/>
      <c r="Q5" s="211"/>
    </row>
    <row r="6" spans="1:16384" s="80" customFormat="1" ht="33" customHeight="1" thickBot="1">
      <c r="A6" s="226"/>
      <c r="B6" s="230">
        <v>1</v>
      </c>
      <c r="C6" s="231" t="s">
        <v>4</v>
      </c>
      <c r="D6" s="232">
        <f>SUM(D7:D14)</f>
        <v>2324482686.9900002</v>
      </c>
      <c r="E6" s="232">
        <f t="shared" ref="E6:P6" si="0">SUM(E7:E14)</f>
        <v>388574232.19709986</v>
      </c>
      <c r="F6" s="232">
        <f t="shared" si="0"/>
        <v>392277607.36193037</v>
      </c>
      <c r="G6" s="232">
        <f t="shared" si="0"/>
        <v>378120530.11035949</v>
      </c>
      <c r="H6" s="232">
        <f t="shared" si="0"/>
        <v>104467305.1317258</v>
      </c>
      <c r="I6" s="232">
        <f t="shared" si="0"/>
        <v>163938488.52343044</v>
      </c>
      <c r="J6" s="232">
        <f t="shared" si="0"/>
        <v>149462256.44049761</v>
      </c>
      <c r="K6" s="232">
        <f t="shared" si="0"/>
        <v>132013279.13456762</v>
      </c>
      <c r="L6" s="232">
        <f t="shared" si="0"/>
        <v>131025705.26687838</v>
      </c>
      <c r="M6" s="232">
        <f t="shared" si="0"/>
        <v>147877080.37794405</v>
      </c>
      <c r="N6" s="232">
        <f t="shared" si="0"/>
        <v>171386486.34058839</v>
      </c>
      <c r="O6" s="232">
        <f t="shared" si="0"/>
        <v>54496776.674753986</v>
      </c>
      <c r="P6" s="233">
        <f t="shared" si="0"/>
        <v>110842939.43022414</v>
      </c>
      <c r="Q6" s="206"/>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c r="IT6" s="207"/>
      <c r="IU6" s="207"/>
      <c r="IV6" s="207"/>
      <c r="IW6" s="207"/>
      <c r="IX6" s="208"/>
      <c r="IY6" s="208"/>
      <c r="IZ6" s="208"/>
      <c r="JA6" s="208"/>
      <c r="JB6" s="208"/>
      <c r="JC6" s="208"/>
      <c r="JD6" s="208"/>
      <c r="JE6" s="208"/>
      <c r="JF6" s="208"/>
      <c r="JG6" s="208"/>
      <c r="JH6" s="208"/>
      <c r="JI6" s="208"/>
      <c r="JJ6" s="208"/>
      <c r="JK6" s="208"/>
      <c r="JL6" s="208"/>
      <c r="JM6" s="208"/>
      <c r="JN6" s="208"/>
      <c r="JO6" s="208"/>
      <c r="JP6" s="208"/>
      <c r="JQ6" s="208"/>
      <c r="JR6" s="208"/>
      <c r="JS6" s="208"/>
      <c r="JT6" s="208"/>
      <c r="JU6" s="208"/>
      <c r="JV6" s="208"/>
      <c r="JW6" s="208"/>
      <c r="JX6" s="208"/>
      <c r="JY6" s="208"/>
      <c r="JZ6" s="208"/>
      <c r="KA6" s="208"/>
      <c r="KB6" s="208"/>
      <c r="KC6" s="208"/>
      <c r="KD6" s="208"/>
      <c r="KE6" s="208"/>
      <c r="KF6" s="208"/>
      <c r="KG6" s="208"/>
      <c r="KH6" s="208"/>
      <c r="KI6" s="208"/>
      <c r="KJ6" s="208"/>
      <c r="KK6" s="208"/>
      <c r="KL6" s="208"/>
      <c r="KM6" s="208"/>
      <c r="KN6" s="208"/>
      <c r="KO6" s="208"/>
      <c r="KP6" s="208"/>
      <c r="KQ6" s="208"/>
      <c r="KR6" s="208"/>
      <c r="KS6" s="208"/>
      <c r="KT6" s="208"/>
      <c r="KU6" s="208"/>
      <c r="KV6" s="208"/>
      <c r="KW6" s="208"/>
      <c r="KX6" s="208"/>
      <c r="KY6" s="208"/>
      <c r="KZ6" s="208"/>
      <c r="LA6" s="208"/>
      <c r="LB6" s="208"/>
      <c r="LC6" s="208"/>
      <c r="LD6" s="208"/>
      <c r="LE6" s="208"/>
      <c r="LF6" s="208"/>
      <c r="LG6" s="208"/>
      <c r="LH6" s="208"/>
      <c r="LI6" s="208"/>
      <c r="LJ6" s="208"/>
      <c r="LK6" s="208"/>
      <c r="LL6" s="208"/>
      <c r="LM6" s="208"/>
      <c r="LN6" s="208"/>
      <c r="LO6" s="208"/>
      <c r="LP6" s="208"/>
      <c r="LQ6" s="208"/>
      <c r="LR6" s="208"/>
      <c r="LS6" s="208"/>
      <c r="LT6" s="208"/>
      <c r="LU6" s="208"/>
      <c r="LV6" s="208"/>
      <c r="LW6" s="208"/>
      <c r="LX6" s="208"/>
      <c r="LY6" s="208"/>
      <c r="LZ6" s="208"/>
      <c r="MA6" s="208"/>
      <c r="MB6" s="208"/>
      <c r="MC6" s="208"/>
      <c r="MD6" s="208"/>
      <c r="ME6" s="208"/>
      <c r="MF6" s="208"/>
      <c r="MG6" s="208"/>
      <c r="MH6" s="208"/>
      <c r="MI6" s="208"/>
      <c r="MJ6" s="208"/>
      <c r="MK6" s="208"/>
      <c r="ML6" s="208"/>
      <c r="MM6" s="208"/>
      <c r="MN6" s="208"/>
      <c r="MO6" s="208"/>
      <c r="MP6" s="208"/>
      <c r="MQ6" s="208"/>
      <c r="MR6" s="208"/>
      <c r="MS6" s="208"/>
      <c r="MT6" s="208"/>
      <c r="MU6" s="208"/>
      <c r="MV6" s="208"/>
      <c r="MW6" s="208"/>
      <c r="MX6" s="208"/>
      <c r="MY6" s="208"/>
      <c r="MZ6" s="208"/>
      <c r="NA6" s="208"/>
      <c r="NB6" s="208"/>
      <c r="NC6" s="208"/>
      <c r="ND6" s="208"/>
      <c r="NE6" s="208"/>
      <c r="NF6" s="208"/>
      <c r="NG6" s="208"/>
      <c r="NH6" s="208"/>
      <c r="NI6" s="208"/>
      <c r="NJ6" s="208"/>
      <c r="NK6" s="208"/>
      <c r="NL6" s="208"/>
      <c r="NM6" s="208"/>
      <c r="NN6" s="208"/>
      <c r="NO6" s="208"/>
      <c r="NP6" s="208"/>
      <c r="NQ6" s="208"/>
      <c r="NR6" s="208"/>
      <c r="NS6" s="208"/>
      <c r="NT6" s="208"/>
      <c r="NU6" s="208"/>
      <c r="NV6" s="208"/>
      <c r="NW6" s="208"/>
      <c r="NX6" s="208"/>
      <c r="NY6" s="208"/>
      <c r="NZ6" s="208"/>
      <c r="OA6" s="208"/>
      <c r="OB6" s="208"/>
      <c r="OC6" s="208"/>
      <c r="OD6" s="208"/>
      <c r="OE6" s="208"/>
      <c r="OF6" s="208"/>
      <c r="OG6" s="208"/>
      <c r="OH6" s="208"/>
      <c r="OI6" s="208"/>
      <c r="OJ6" s="208"/>
      <c r="OK6" s="208"/>
      <c r="OL6" s="208"/>
      <c r="OM6" s="208"/>
      <c r="ON6" s="208"/>
      <c r="OO6" s="208"/>
      <c r="OP6" s="208"/>
      <c r="OQ6" s="208"/>
      <c r="OR6" s="208"/>
      <c r="OS6" s="208"/>
      <c r="OT6" s="208"/>
      <c r="OU6" s="208"/>
      <c r="OV6" s="208"/>
      <c r="OW6" s="208"/>
      <c r="OX6" s="208"/>
      <c r="OY6" s="208"/>
      <c r="OZ6" s="208"/>
      <c r="PA6" s="208"/>
      <c r="PB6" s="208"/>
      <c r="PC6" s="208"/>
      <c r="PD6" s="208"/>
      <c r="PE6" s="208"/>
      <c r="PF6" s="208"/>
      <c r="PG6" s="208"/>
      <c r="PH6" s="208"/>
      <c r="PI6" s="208"/>
      <c r="PJ6" s="208"/>
      <c r="PK6" s="208"/>
      <c r="PL6" s="208"/>
      <c r="PM6" s="208"/>
      <c r="PN6" s="208"/>
      <c r="PO6" s="208"/>
      <c r="PP6" s="208"/>
      <c r="PQ6" s="208"/>
      <c r="PR6" s="208"/>
      <c r="PS6" s="208"/>
      <c r="PT6" s="208"/>
      <c r="PU6" s="208"/>
      <c r="PV6" s="208"/>
      <c r="PW6" s="208"/>
      <c r="PX6" s="208"/>
      <c r="PY6" s="208"/>
      <c r="PZ6" s="208"/>
      <c r="QA6" s="208"/>
      <c r="QB6" s="208"/>
      <c r="QC6" s="208"/>
      <c r="QD6" s="208"/>
      <c r="QE6" s="208"/>
      <c r="QF6" s="208"/>
      <c r="QG6" s="208"/>
      <c r="QH6" s="208"/>
      <c r="QI6" s="208"/>
      <c r="QJ6" s="208"/>
      <c r="QK6" s="208"/>
      <c r="QL6" s="208"/>
      <c r="QM6" s="208"/>
      <c r="QN6" s="208"/>
      <c r="QO6" s="208"/>
      <c r="QP6" s="208"/>
      <c r="QQ6" s="208"/>
      <c r="QR6" s="208"/>
      <c r="QS6" s="208"/>
      <c r="QT6" s="208"/>
      <c r="QU6" s="208"/>
      <c r="QV6" s="208"/>
      <c r="QW6" s="208"/>
      <c r="QX6" s="208"/>
      <c r="QY6" s="208"/>
      <c r="QZ6" s="208"/>
      <c r="RA6" s="208"/>
      <c r="RB6" s="208"/>
      <c r="RC6" s="208"/>
      <c r="RD6" s="208"/>
      <c r="RE6" s="208"/>
      <c r="RF6" s="208"/>
      <c r="RG6" s="208"/>
      <c r="RH6" s="208"/>
      <c r="RI6" s="208"/>
      <c r="RJ6" s="208"/>
      <c r="RK6" s="208"/>
      <c r="RL6" s="208"/>
      <c r="RM6" s="208"/>
      <c r="RN6" s="208"/>
      <c r="RO6" s="208"/>
      <c r="RP6" s="208"/>
      <c r="RQ6" s="208"/>
      <c r="RR6" s="208"/>
      <c r="RS6" s="208"/>
      <c r="RT6" s="208"/>
      <c r="RU6" s="208"/>
      <c r="RV6" s="208"/>
      <c r="RW6" s="208"/>
      <c r="RX6" s="208"/>
      <c r="RY6" s="208"/>
      <c r="RZ6" s="208"/>
      <c r="SA6" s="208"/>
      <c r="SB6" s="208"/>
      <c r="SC6" s="208"/>
      <c r="SD6" s="208"/>
      <c r="SE6" s="208"/>
      <c r="SF6" s="208"/>
      <c r="SG6" s="208"/>
      <c r="SH6" s="208"/>
      <c r="SI6" s="208"/>
      <c r="SJ6" s="208"/>
      <c r="SK6" s="208"/>
      <c r="SL6" s="208"/>
      <c r="SM6" s="208"/>
      <c r="SN6" s="208"/>
      <c r="SO6" s="208"/>
      <c r="SP6" s="208"/>
      <c r="SQ6" s="208"/>
      <c r="SR6" s="208"/>
      <c r="SS6" s="208"/>
      <c r="ST6" s="208"/>
      <c r="SU6" s="208"/>
      <c r="SV6" s="208"/>
      <c r="SW6" s="208"/>
      <c r="SX6" s="208"/>
      <c r="SY6" s="208"/>
      <c r="SZ6" s="208"/>
      <c r="TA6" s="208"/>
      <c r="TB6" s="208"/>
      <c r="TC6" s="208"/>
      <c r="TD6" s="208"/>
      <c r="TE6" s="208"/>
      <c r="TF6" s="208"/>
      <c r="TG6" s="208"/>
      <c r="TH6" s="208"/>
      <c r="TI6" s="208"/>
      <c r="TJ6" s="208"/>
      <c r="TK6" s="208"/>
      <c r="TL6" s="208"/>
      <c r="TM6" s="208"/>
      <c r="TN6" s="208"/>
      <c r="TO6" s="208"/>
      <c r="TP6" s="208"/>
      <c r="TQ6" s="208"/>
      <c r="TR6" s="208"/>
      <c r="TS6" s="208"/>
      <c r="TT6" s="208"/>
      <c r="TU6" s="208"/>
      <c r="TV6" s="208"/>
      <c r="TW6" s="208"/>
      <c r="TX6" s="208"/>
      <c r="TY6" s="208"/>
      <c r="TZ6" s="208"/>
      <c r="UA6" s="208"/>
      <c r="UB6" s="208"/>
      <c r="UC6" s="208"/>
      <c r="UD6" s="208"/>
      <c r="UE6" s="208"/>
      <c r="UF6" s="208"/>
      <c r="UG6" s="208"/>
      <c r="UH6" s="208"/>
      <c r="UI6" s="208"/>
      <c r="UJ6" s="208"/>
      <c r="UK6" s="208"/>
      <c r="UL6" s="208"/>
      <c r="UM6" s="208"/>
      <c r="UN6" s="208"/>
      <c r="UO6" s="208"/>
      <c r="UP6" s="208"/>
      <c r="UQ6" s="208"/>
      <c r="UR6" s="208"/>
      <c r="US6" s="208"/>
      <c r="UT6" s="208"/>
      <c r="UU6" s="208"/>
      <c r="UV6" s="208"/>
      <c r="UW6" s="208"/>
      <c r="UX6" s="208"/>
      <c r="UY6" s="208"/>
      <c r="UZ6" s="208"/>
      <c r="VA6" s="208"/>
      <c r="VB6" s="208"/>
      <c r="VC6" s="208"/>
      <c r="VD6" s="208"/>
      <c r="VE6" s="208"/>
      <c r="VF6" s="208"/>
      <c r="VG6" s="208"/>
      <c r="VH6" s="208"/>
      <c r="VI6" s="208"/>
      <c r="VJ6" s="208"/>
      <c r="VK6" s="208"/>
      <c r="VL6" s="208"/>
      <c r="VM6" s="208"/>
      <c r="VN6" s="208"/>
      <c r="VO6" s="208"/>
      <c r="VP6" s="208"/>
      <c r="VQ6" s="208"/>
      <c r="VR6" s="208"/>
      <c r="VS6" s="208"/>
      <c r="VT6" s="208"/>
      <c r="VU6" s="208"/>
      <c r="VV6" s="208"/>
      <c r="VW6" s="208"/>
      <c r="VX6" s="208"/>
      <c r="VY6" s="208"/>
      <c r="VZ6" s="208"/>
      <c r="WA6" s="208"/>
      <c r="WB6" s="208"/>
      <c r="WC6" s="208"/>
      <c r="WD6" s="208"/>
      <c r="WE6" s="208"/>
      <c r="WF6" s="208"/>
      <c r="WG6" s="208"/>
      <c r="WH6" s="208"/>
      <c r="WI6" s="208"/>
      <c r="WJ6" s="208"/>
      <c r="WK6" s="208"/>
      <c r="WL6" s="208"/>
      <c r="WM6" s="208"/>
      <c r="WN6" s="208"/>
      <c r="WO6" s="208"/>
      <c r="WP6" s="208"/>
      <c r="WQ6" s="208"/>
      <c r="WR6" s="208"/>
      <c r="WS6" s="208"/>
      <c r="WT6" s="208"/>
      <c r="WU6" s="208"/>
      <c r="WV6" s="208"/>
      <c r="WW6" s="208"/>
      <c r="WX6" s="208"/>
      <c r="WY6" s="208"/>
      <c r="WZ6" s="208"/>
      <c r="XA6" s="208"/>
      <c r="XB6" s="208"/>
      <c r="XC6" s="208"/>
      <c r="XD6" s="208"/>
      <c r="XE6" s="208"/>
      <c r="XF6" s="208"/>
      <c r="XG6" s="208"/>
      <c r="XH6" s="208"/>
      <c r="XI6" s="208"/>
      <c r="XJ6" s="208"/>
      <c r="XK6" s="208"/>
      <c r="XL6" s="208"/>
      <c r="XM6" s="208"/>
      <c r="XN6" s="208"/>
      <c r="XO6" s="208"/>
      <c r="XP6" s="208"/>
      <c r="XQ6" s="208"/>
      <c r="XR6" s="208"/>
      <c r="XS6" s="208"/>
      <c r="XT6" s="208"/>
      <c r="XU6" s="208"/>
      <c r="XV6" s="208"/>
      <c r="XW6" s="208"/>
      <c r="XX6" s="208"/>
      <c r="XY6" s="208"/>
      <c r="XZ6" s="208"/>
      <c r="YA6" s="208"/>
      <c r="YB6" s="208"/>
      <c r="YC6" s="208"/>
      <c r="YD6" s="208"/>
      <c r="YE6" s="208"/>
      <c r="YF6" s="208"/>
      <c r="YG6" s="208"/>
      <c r="YH6" s="208"/>
      <c r="YI6" s="208"/>
      <c r="YJ6" s="208"/>
      <c r="YK6" s="208"/>
      <c r="YL6" s="208"/>
      <c r="YM6" s="208"/>
      <c r="YN6" s="208"/>
      <c r="YO6" s="208"/>
      <c r="YP6" s="208"/>
      <c r="YQ6" s="208"/>
      <c r="YR6" s="208"/>
      <c r="YS6" s="208"/>
      <c r="YT6" s="208"/>
      <c r="YU6" s="208"/>
      <c r="YV6" s="208"/>
      <c r="YW6" s="208"/>
      <c r="YX6" s="208"/>
      <c r="YY6" s="208"/>
      <c r="YZ6" s="208"/>
      <c r="ZA6" s="208"/>
      <c r="ZB6" s="208"/>
      <c r="ZC6" s="208"/>
      <c r="ZD6" s="208"/>
      <c r="ZE6" s="208"/>
      <c r="ZF6" s="208"/>
      <c r="ZG6" s="208"/>
      <c r="ZH6" s="208"/>
      <c r="ZI6" s="208"/>
      <c r="ZJ6" s="208"/>
      <c r="ZK6" s="208"/>
      <c r="ZL6" s="208"/>
      <c r="ZM6" s="208"/>
      <c r="ZN6" s="208"/>
      <c r="ZO6" s="208"/>
      <c r="ZP6" s="208"/>
      <c r="ZQ6" s="208"/>
      <c r="ZR6" s="208"/>
      <c r="ZS6" s="208"/>
      <c r="ZT6" s="208"/>
      <c r="ZU6" s="208"/>
      <c r="ZV6" s="208"/>
      <c r="ZW6" s="208"/>
      <c r="ZX6" s="208"/>
      <c r="ZY6" s="208"/>
      <c r="ZZ6" s="208"/>
      <c r="AAA6" s="208"/>
      <c r="AAB6" s="208"/>
      <c r="AAC6" s="208"/>
      <c r="AAD6" s="208"/>
      <c r="AAE6" s="208"/>
      <c r="AAF6" s="208"/>
      <c r="AAG6" s="208"/>
      <c r="AAH6" s="208"/>
      <c r="AAI6" s="208"/>
      <c r="AAJ6" s="208"/>
      <c r="AAK6" s="208"/>
      <c r="AAL6" s="208"/>
      <c r="AAM6" s="208"/>
      <c r="AAN6" s="208"/>
      <c r="AAO6" s="208"/>
      <c r="AAP6" s="208"/>
      <c r="AAQ6" s="208"/>
      <c r="AAR6" s="208"/>
      <c r="AAS6" s="208"/>
      <c r="AAT6" s="208"/>
      <c r="AAU6" s="208"/>
      <c r="AAV6" s="208"/>
      <c r="AAW6" s="208"/>
      <c r="AAX6" s="208"/>
      <c r="AAY6" s="208"/>
      <c r="AAZ6" s="208"/>
      <c r="ABA6" s="208"/>
      <c r="ABB6" s="208"/>
      <c r="ABC6" s="208"/>
      <c r="ABD6" s="208"/>
      <c r="ABE6" s="208"/>
      <c r="ABF6" s="208"/>
      <c r="ABG6" s="208"/>
      <c r="ABH6" s="208"/>
      <c r="ABI6" s="208"/>
      <c r="ABJ6" s="208"/>
      <c r="ABK6" s="208"/>
      <c r="ABL6" s="208"/>
      <c r="ABM6" s="208"/>
      <c r="ABN6" s="208"/>
      <c r="ABO6" s="208"/>
      <c r="ABP6" s="208"/>
      <c r="ABQ6" s="208"/>
      <c r="ABR6" s="208"/>
      <c r="ABS6" s="208"/>
      <c r="ABT6" s="208"/>
      <c r="ABU6" s="208"/>
      <c r="ABV6" s="208"/>
      <c r="ABW6" s="208"/>
      <c r="ABX6" s="208"/>
      <c r="ABY6" s="208"/>
      <c r="ABZ6" s="208"/>
      <c r="ACA6" s="208"/>
      <c r="ACB6" s="208"/>
      <c r="ACC6" s="208"/>
      <c r="ACD6" s="208"/>
      <c r="ACE6" s="208"/>
      <c r="ACF6" s="208"/>
      <c r="ACG6" s="208"/>
      <c r="ACH6" s="208"/>
      <c r="ACI6" s="208"/>
      <c r="ACJ6" s="208"/>
      <c r="ACK6" s="208"/>
      <c r="ACL6" s="208"/>
      <c r="ACM6" s="208"/>
      <c r="ACN6" s="208"/>
      <c r="ACO6" s="208"/>
      <c r="ACP6" s="208"/>
      <c r="ACQ6" s="208"/>
      <c r="ACR6" s="208"/>
      <c r="ACS6" s="208"/>
      <c r="ACT6" s="208"/>
      <c r="ACU6" s="208"/>
      <c r="ACV6" s="208"/>
      <c r="ACW6" s="208"/>
      <c r="ACX6" s="208"/>
      <c r="ACY6" s="208"/>
      <c r="ACZ6" s="208"/>
      <c r="ADA6" s="208"/>
      <c r="ADB6" s="208"/>
      <c r="ADC6" s="208"/>
      <c r="ADD6" s="208"/>
      <c r="ADE6" s="208"/>
      <c r="ADF6" s="208"/>
      <c r="ADG6" s="208"/>
      <c r="ADH6" s="208"/>
      <c r="ADI6" s="208"/>
      <c r="ADJ6" s="208"/>
      <c r="ADK6" s="208"/>
      <c r="ADL6" s="208"/>
      <c r="ADM6" s="208"/>
      <c r="ADN6" s="208"/>
      <c r="ADO6" s="208"/>
      <c r="ADP6" s="208"/>
      <c r="ADQ6" s="208"/>
      <c r="ADR6" s="208"/>
      <c r="ADS6" s="208"/>
      <c r="ADT6" s="208"/>
      <c r="ADU6" s="208"/>
      <c r="ADV6" s="208"/>
      <c r="ADW6" s="208"/>
      <c r="ADX6" s="208"/>
      <c r="ADY6" s="208"/>
      <c r="ADZ6" s="208"/>
      <c r="AEA6" s="208"/>
      <c r="AEB6" s="208"/>
      <c r="AEC6" s="208"/>
      <c r="AED6" s="208"/>
      <c r="AEE6" s="208"/>
      <c r="AEF6" s="208"/>
      <c r="AEG6" s="208"/>
      <c r="AEH6" s="208"/>
      <c r="AEI6" s="208"/>
      <c r="AEJ6" s="208"/>
      <c r="AEK6" s="208"/>
      <c r="AEL6" s="208"/>
      <c r="AEM6" s="208"/>
      <c r="AEN6" s="208"/>
      <c r="AEO6" s="208"/>
      <c r="AEP6" s="208"/>
      <c r="AEQ6" s="208"/>
      <c r="AER6" s="208"/>
      <c r="AES6" s="208"/>
      <c r="AET6" s="208"/>
      <c r="AEU6" s="208"/>
      <c r="AEV6" s="208"/>
      <c r="AEW6" s="208"/>
      <c r="AEX6" s="208"/>
      <c r="AEY6" s="208"/>
      <c r="AEZ6" s="208"/>
      <c r="AFA6" s="208"/>
      <c r="AFB6" s="208"/>
      <c r="AFC6" s="208"/>
      <c r="AFD6" s="208"/>
      <c r="AFE6" s="208"/>
      <c r="AFF6" s="208"/>
      <c r="AFG6" s="208"/>
      <c r="AFH6" s="208"/>
      <c r="AFI6" s="208"/>
      <c r="AFJ6" s="208"/>
      <c r="AFK6" s="208"/>
      <c r="AFL6" s="208"/>
      <c r="AFM6" s="208"/>
      <c r="AFN6" s="208"/>
      <c r="AFO6" s="208"/>
      <c r="AFP6" s="208"/>
      <c r="AFQ6" s="208"/>
      <c r="AFR6" s="208"/>
      <c r="AFS6" s="208"/>
      <c r="AFT6" s="208"/>
      <c r="AFU6" s="208"/>
      <c r="AFV6" s="208"/>
      <c r="AFW6" s="208"/>
      <c r="AFX6" s="208"/>
      <c r="AFY6" s="208"/>
      <c r="AFZ6" s="208"/>
      <c r="AGA6" s="208"/>
      <c r="AGB6" s="208"/>
      <c r="AGC6" s="208"/>
      <c r="AGD6" s="208"/>
      <c r="AGE6" s="208"/>
      <c r="AGF6" s="208"/>
      <c r="AGG6" s="208"/>
      <c r="AGH6" s="208"/>
      <c r="AGI6" s="208"/>
      <c r="AGJ6" s="208"/>
      <c r="AGK6" s="208"/>
      <c r="AGL6" s="208"/>
      <c r="AGM6" s="208"/>
      <c r="AGN6" s="208"/>
      <c r="AGO6" s="208"/>
      <c r="AGP6" s="208"/>
      <c r="AGQ6" s="208"/>
      <c r="AGR6" s="208"/>
      <c r="AGS6" s="208"/>
      <c r="AGT6" s="208"/>
      <c r="AGU6" s="208"/>
      <c r="AGV6" s="208"/>
      <c r="AGW6" s="208"/>
      <c r="AGX6" s="208"/>
      <c r="AGY6" s="208"/>
      <c r="AGZ6" s="208"/>
      <c r="AHA6" s="208"/>
      <c r="AHB6" s="208"/>
      <c r="AHC6" s="208"/>
      <c r="AHD6" s="208"/>
      <c r="AHE6" s="208"/>
      <c r="AHF6" s="208"/>
      <c r="AHG6" s="208"/>
      <c r="AHH6" s="208"/>
      <c r="AHI6" s="208"/>
      <c r="AHJ6" s="208"/>
      <c r="AHK6" s="208"/>
      <c r="AHL6" s="208"/>
      <c r="AHM6" s="208"/>
      <c r="AHN6" s="208"/>
      <c r="AHO6" s="208"/>
      <c r="AHP6" s="208"/>
      <c r="AHQ6" s="208"/>
      <c r="AHR6" s="208"/>
      <c r="AHS6" s="208"/>
      <c r="AHT6" s="208"/>
      <c r="AHU6" s="208"/>
      <c r="AHV6" s="208"/>
      <c r="AHW6" s="208"/>
      <c r="AHX6" s="208"/>
      <c r="AHY6" s="208"/>
      <c r="AHZ6" s="208"/>
      <c r="AIA6" s="208"/>
      <c r="AIB6" s="208"/>
      <c r="AIC6" s="208"/>
      <c r="AID6" s="208"/>
      <c r="AIE6" s="208"/>
      <c r="AIF6" s="208"/>
      <c r="AIG6" s="208"/>
      <c r="AIH6" s="208"/>
      <c r="AII6" s="208"/>
      <c r="AIJ6" s="208"/>
      <c r="AIK6" s="208"/>
      <c r="AIL6" s="208"/>
      <c r="AIM6" s="208"/>
      <c r="AIN6" s="208"/>
      <c r="AIO6" s="208"/>
      <c r="AIP6" s="208"/>
      <c r="AIQ6" s="208"/>
      <c r="AIR6" s="208"/>
      <c r="AIS6" s="208"/>
      <c r="AIT6" s="208"/>
      <c r="AIU6" s="208"/>
      <c r="AIV6" s="208"/>
      <c r="AIW6" s="208"/>
      <c r="AIX6" s="208"/>
      <c r="AIY6" s="208"/>
      <c r="AIZ6" s="208"/>
      <c r="AJA6" s="208"/>
      <c r="AJB6" s="208"/>
      <c r="AJC6" s="208"/>
      <c r="AJD6" s="208"/>
      <c r="AJE6" s="208"/>
      <c r="AJF6" s="208"/>
      <c r="AJG6" s="208"/>
      <c r="AJH6" s="208"/>
      <c r="AJI6" s="208"/>
      <c r="AJJ6" s="208"/>
      <c r="AJK6" s="208"/>
      <c r="AJL6" s="208"/>
      <c r="AJM6" s="208"/>
      <c r="AJN6" s="208"/>
      <c r="AJO6" s="208"/>
      <c r="AJP6" s="208"/>
      <c r="AJQ6" s="208"/>
      <c r="AJR6" s="208"/>
      <c r="AJS6" s="208"/>
      <c r="AJT6" s="208"/>
      <c r="AJU6" s="208"/>
      <c r="AJV6" s="208"/>
      <c r="AJW6" s="208"/>
      <c r="AJX6" s="208"/>
      <c r="AJY6" s="208"/>
      <c r="AJZ6" s="208"/>
      <c r="AKA6" s="208"/>
      <c r="AKB6" s="208"/>
      <c r="AKC6" s="208"/>
      <c r="AKD6" s="208"/>
      <c r="AKE6" s="208"/>
      <c r="AKF6" s="208"/>
      <c r="AKG6" s="208"/>
      <c r="AKH6" s="208"/>
      <c r="AKI6" s="208"/>
      <c r="AKJ6" s="208"/>
      <c r="AKK6" s="208"/>
      <c r="AKL6" s="208"/>
      <c r="AKM6" s="208"/>
      <c r="AKN6" s="208"/>
      <c r="AKO6" s="208"/>
      <c r="AKP6" s="208"/>
      <c r="AKQ6" s="208"/>
      <c r="AKR6" s="208"/>
      <c r="AKS6" s="208"/>
      <c r="AKT6" s="208"/>
      <c r="AKU6" s="208"/>
      <c r="AKV6" s="208"/>
      <c r="AKW6" s="208"/>
      <c r="AKX6" s="208"/>
      <c r="AKY6" s="208"/>
      <c r="AKZ6" s="208"/>
      <c r="ALA6" s="208"/>
      <c r="ALB6" s="208"/>
      <c r="ALC6" s="208"/>
      <c r="ALD6" s="208"/>
      <c r="ALE6" s="208"/>
      <c r="ALF6" s="208"/>
      <c r="ALG6" s="208"/>
      <c r="ALH6" s="208"/>
      <c r="ALI6" s="208"/>
      <c r="ALJ6" s="208"/>
      <c r="ALK6" s="208"/>
      <c r="ALL6" s="208"/>
      <c r="ALM6" s="208"/>
      <c r="ALN6" s="208"/>
      <c r="ALO6" s="208"/>
      <c r="ALP6" s="208"/>
      <c r="ALQ6" s="208"/>
      <c r="ALR6" s="208"/>
      <c r="ALS6" s="208"/>
      <c r="ALT6" s="208"/>
      <c r="ALU6" s="208"/>
      <c r="ALV6" s="208"/>
      <c r="ALW6" s="208"/>
      <c r="ALX6" s="208"/>
      <c r="ALY6" s="208"/>
      <c r="ALZ6" s="208"/>
      <c r="AMA6" s="208"/>
      <c r="AMB6" s="208"/>
      <c r="AMC6" s="208"/>
      <c r="AMD6" s="208"/>
      <c r="AME6" s="208"/>
      <c r="AMF6" s="208"/>
      <c r="AMG6" s="208"/>
      <c r="AMH6" s="208"/>
      <c r="AMI6" s="208"/>
      <c r="AMJ6" s="208"/>
      <c r="AMK6" s="208"/>
      <c r="AML6" s="208"/>
      <c r="AMM6" s="208"/>
      <c r="AMN6" s="208"/>
      <c r="AMO6" s="208"/>
      <c r="AMP6" s="208"/>
      <c r="AMQ6" s="208"/>
      <c r="AMR6" s="208"/>
      <c r="AMS6" s="208"/>
      <c r="AMT6" s="208"/>
      <c r="AMU6" s="208"/>
      <c r="AMV6" s="208"/>
      <c r="AMW6" s="208"/>
      <c r="AMX6" s="208"/>
      <c r="AMY6" s="208"/>
      <c r="AMZ6" s="208"/>
      <c r="ANA6" s="208"/>
      <c r="ANB6" s="208"/>
      <c r="ANC6" s="208"/>
      <c r="AND6" s="208"/>
      <c r="ANE6" s="208"/>
      <c r="ANF6" s="208"/>
      <c r="ANG6" s="208"/>
      <c r="ANH6" s="208"/>
      <c r="ANI6" s="208"/>
      <c r="ANJ6" s="208"/>
      <c r="ANK6" s="208"/>
      <c r="ANL6" s="208"/>
      <c r="ANM6" s="208"/>
      <c r="ANN6" s="208"/>
      <c r="ANO6" s="208"/>
      <c r="ANP6" s="208"/>
      <c r="ANQ6" s="208"/>
      <c r="ANR6" s="208"/>
      <c r="ANS6" s="208"/>
      <c r="ANT6" s="208"/>
      <c r="ANU6" s="208"/>
      <c r="ANV6" s="208"/>
      <c r="ANW6" s="208"/>
      <c r="ANX6" s="208"/>
      <c r="ANY6" s="208"/>
      <c r="ANZ6" s="208"/>
      <c r="AOA6" s="208"/>
      <c r="AOB6" s="208"/>
      <c r="AOC6" s="208"/>
      <c r="AOD6" s="208"/>
      <c r="AOE6" s="208"/>
      <c r="AOF6" s="208"/>
      <c r="AOG6" s="208"/>
      <c r="AOH6" s="208"/>
      <c r="AOI6" s="208"/>
      <c r="AOJ6" s="208"/>
      <c r="AOK6" s="208"/>
      <c r="AOL6" s="208"/>
      <c r="AOM6" s="208"/>
      <c r="AON6" s="208"/>
      <c r="AOO6" s="208"/>
      <c r="AOP6" s="208"/>
      <c r="AOQ6" s="208"/>
      <c r="AOR6" s="208"/>
      <c r="AOS6" s="208"/>
      <c r="AOT6" s="208"/>
      <c r="AOU6" s="208"/>
      <c r="AOV6" s="208"/>
      <c r="AOW6" s="208"/>
      <c r="AOX6" s="208"/>
      <c r="AOY6" s="208"/>
      <c r="AOZ6" s="208"/>
      <c r="APA6" s="208"/>
      <c r="APB6" s="208"/>
      <c r="APC6" s="208"/>
      <c r="APD6" s="208"/>
      <c r="APE6" s="208"/>
      <c r="APF6" s="208"/>
      <c r="APG6" s="208"/>
      <c r="APH6" s="208"/>
      <c r="API6" s="208"/>
      <c r="APJ6" s="208"/>
      <c r="APK6" s="208"/>
      <c r="APL6" s="208"/>
      <c r="APM6" s="208"/>
      <c r="APN6" s="208"/>
      <c r="APO6" s="208"/>
      <c r="APP6" s="208"/>
      <c r="APQ6" s="208"/>
      <c r="APR6" s="208"/>
      <c r="APS6" s="208"/>
      <c r="APT6" s="208"/>
      <c r="APU6" s="208"/>
      <c r="APV6" s="208"/>
      <c r="APW6" s="208"/>
      <c r="APX6" s="208"/>
      <c r="APY6" s="208"/>
      <c r="APZ6" s="208"/>
      <c r="AQA6" s="208"/>
      <c r="AQB6" s="208"/>
      <c r="AQC6" s="208"/>
      <c r="AQD6" s="208"/>
      <c r="AQE6" s="208"/>
      <c r="AQF6" s="208"/>
      <c r="AQG6" s="208"/>
      <c r="AQH6" s="208"/>
      <c r="AQI6" s="208"/>
      <c r="AQJ6" s="208"/>
      <c r="AQK6" s="208"/>
      <c r="AQL6" s="208"/>
      <c r="AQM6" s="208"/>
      <c r="AQN6" s="208"/>
      <c r="AQO6" s="208"/>
      <c r="AQP6" s="208"/>
      <c r="AQQ6" s="208"/>
      <c r="AQR6" s="208"/>
      <c r="AQS6" s="208"/>
      <c r="AQT6" s="208"/>
      <c r="AQU6" s="208"/>
      <c r="AQV6" s="208"/>
      <c r="AQW6" s="208"/>
      <c r="AQX6" s="208"/>
      <c r="AQY6" s="208"/>
      <c r="AQZ6" s="208"/>
      <c r="ARA6" s="208"/>
      <c r="ARB6" s="208"/>
      <c r="ARC6" s="208"/>
      <c r="ARD6" s="208"/>
      <c r="ARE6" s="208"/>
      <c r="ARF6" s="208"/>
      <c r="ARG6" s="208"/>
      <c r="ARH6" s="208"/>
      <c r="ARI6" s="208"/>
      <c r="ARJ6" s="208"/>
      <c r="ARK6" s="208"/>
      <c r="ARL6" s="208"/>
      <c r="ARM6" s="208"/>
      <c r="ARN6" s="208"/>
      <c r="ARO6" s="208"/>
      <c r="ARP6" s="208"/>
      <c r="ARQ6" s="208"/>
      <c r="ARR6" s="208"/>
      <c r="ARS6" s="208"/>
      <c r="ART6" s="208"/>
      <c r="ARU6" s="208"/>
      <c r="ARV6" s="208"/>
      <c r="ARW6" s="208"/>
      <c r="ARX6" s="208"/>
      <c r="ARY6" s="208"/>
      <c r="ARZ6" s="208"/>
      <c r="ASA6" s="208"/>
      <c r="ASB6" s="208"/>
      <c r="ASC6" s="208"/>
      <c r="ASD6" s="208"/>
      <c r="ASE6" s="208"/>
      <c r="ASF6" s="208"/>
      <c r="ASG6" s="208"/>
      <c r="ASH6" s="208"/>
      <c r="ASI6" s="208"/>
      <c r="ASJ6" s="208"/>
      <c r="ASK6" s="208"/>
      <c r="ASL6" s="208"/>
      <c r="ASM6" s="208"/>
      <c r="ASN6" s="208"/>
      <c r="ASO6" s="208"/>
      <c r="ASP6" s="208"/>
      <c r="ASQ6" s="208"/>
      <c r="ASR6" s="208"/>
      <c r="ASS6" s="208"/>
      <c r="AST6" s="208"/>
      <c r="ASU6" s="208"/>
      <c r="ASV6" s="208"/>
      <c r="ASW6" s="208"/>
      <c r="ASX6" s="208"/>
      <c r="ASY6" s="208"/>
      <c r="ASZ6" s="208"/>
      <c r="ATA6" s="208"/>
      <c r="ATB6" s="208"/>
      <c r="ATC6" s="208"/>
      <c r="ATD6" s="208"/>
      <c r="ATE6" s="208"/>
      <c r="ATF6" s="208"/>
      <c r="ATG6" s="208"/>
      <c r="ATH6" s="208"/>
      <c r="ATI6" s="208"/>
      <c r="ATJ6" s="208"/>
      <c r="ATK6" s="208"/>
      <c r="ATL6" s="208"/>
      <c r="ATM6" s="208"/>
      <c r="ATN6" s="208"/>
      <c r="ATO6" s="208"/>
      <c r="ATP6" s="208"/>
      <c r="ATQ6" s="208"/>
      <c r="ATR6" s="208"/>
      <c r="ATS6" s="208"/>
      <c r="ATT6" s="208"/>
      <c r="ATU6" s="208"/>
      <c r="ATV6" s="208"/>
      <c r="ATW6" s="208"/>
      <c r="ATX6" s="208"/>
      <c r="ATY6" s="208"/>
      <c r="ATZ6" s="208"/>
      <c r="AUA6" s="208"/>
      <c r="AUB6" s="208"/>
      <c r="AUC6" s="208"/>
      <c r="AUD6" s="208"/>
      <c r="AUE6" s="208"/>
      <c r="AUF6" s="208"/>
      <c r="AUG6" s="208"/>
      <c r="AUH6" s="208"/>
      <c r="AUI6" s="208"/>
      <c r="AUJ6" s="208"/>
      <c r="AUK6" s="208"/>
      <c r="AUL6" s="208"/>
      <c r="AUM6" s="208"/>
      <c r="AUN6" s="208"/>
      <c r="AUO6" s="208"/>
      <c r="AUP6" s="208"/>
      <c r="AUQ6" s="208"/>
      <c r="AUR6" s="208"/>
      <c r="AUS6" s="208"/>
      <c r="AUT6" s="208"/>
      <c r="AUU6" s="208"/>
      <c r="AUV6" s="208"/>
      <c r="AUW6" s="208"/>
      <c r="AUX6" s="208"/>
      <c r="AUY6" s="208"/>
      <c r="AUZ6" s="208"/>
      <c r="AVA6" s="208"/>
      <c r="AVB6" s="208"/>
      <c r="AVC6" s="208"/>
      <c r="AVD6" s="208"/>
      <c r="AVE6" s="208"/>
      <c r="AVF6" s="208"/>
      <c r="AVG6" s="208"/>
      <c r="AVH6" s="208"/>
      <c r="AVI6" s="208"/>
      <c r="AVJ6" s="208"/>
      <c r="AVK6" s="208"/>
      <c r="AVL6" s="208"/>
      <c r="AVM6" s="208"/>
      <c r="AVN6" s="208"/>
      <c r="AVO6" s="208"/>
      <c r="AVP6" s="208"/>
      <c r="AVQ6" s="208"/>
      <c r="AVR6" s="208"/>
      <c r="AVS6" s="208"/>
      <c r="AVT6" s="208"/>
      <c r="AVU6" s="208"/>
      <c r="AVV6" s="208"/>
      <c r="AVW6" s="208"/>
      <c r="AVX6" s="208"/>
      <c r="AVY6" s="208"/>
      <c r="AVZ6" s="208"/>
      <c r="AWA6" s="208"/>
      <c r="AWB6" s="208"/>
      <c r="AWC6" s="208"/>
      <c r="AWD6" s="208"/>
      <c r="AWE6" s="208"/>
      <c r="AWF6" s="208"/>
      <c r="AWG6" s="208"/>
      <c r="AWH6" s="208"/>
      <c r="AWI6" s="208"/>
      <c r="AWJ6" s="208"/>
      <c r="AWK6" s="208"/>
      <c r="AWL6" s="208"/>
      <c r="AWM6" s="208"/>
      <c r="AWN6" s="208"/>
      <c r="AWO6" s="208"/>
      <c r="AWP6" s="208"/>
      <c r="AWQ6" s="208"/>
      <c r="AWR6" s="208"/>
      <c r="AWS6" s="208"/>
      <c r="AWT6" s="208"/>
      <c r="AWU6" s="208"/>
      <c r="AWV6" s="208"/>
      <c r="AWW6" s="208"/>
      <c r="AWX6" s="208"/>
      <c r="AWY6" s="208"/>
      <c r="AWZ6" s="208"/>
      <c r="AXA6" s="208"/>
      <c r="AXB6" s="208"/>
      <c r="AXC6" s="208"/>
      <c r="AXD6" s="208"/>
      <c r="AXE6" s="208"/>
      <c r="AXF6" s="208"/>
      <c r="AXG6" s="208"/>
      <c r="AXH6" s="208"/>
      <c r="AXI6" s="208"/>
      <c r="AXJ6" s="208"/>
      <c r="AXK6" s="208"/>
      <c r="AXL6" s="208"/>
      <c r="AXM6" s="208"/>
      <c r="AXN6" s="208"/>
      <c r="AXO6" s="208"/>
      <c r="AXP6" s="208"/>
      <c r="AXQ6" s="208"/>
      <c r="AXR6" s="208"/>
      <c r="AXS6" s="208"/>
      <c r="AXT6" s="208"/>
      <c r="AXU6" s="208"/>
      <c r="AXV6" s="208"/>
      <c r="AXW6" s="208"/>
      <c r="AXX6" s="208"/>
      <c r="AXY6" s="208"/>
      <c r="AXZ6" s="208"/>
      <c r="AYA6" s="208"/>
      <c r="AYB6" s="208"/>
      <c r="AYC6" s="208"/>
      <c r="AYD6" s="208"/>
      <c r="AYE6" s="208"/>
      <c r="AYF6" s="208"/>
      <c r="AYG6" s="208"/>
      <c r="AYH6" s="208"/>
      <c r="AYI6" s="208"/>
      <c r="AYJ6" s="208"/>
      <c r="AYK6" s="208"/>
      <c r="AYL6" s="208"/>
      <c r="AYM6" s="208"/>
      <c r="AYN6" s="208"/>
      <c r="AYO6" s="208"/>
      <c r="AYP6" s="208"/>
      <c r="AYQ6" s="208"/>
      <c r="AYR6" s="208"/>
      <c r="AYS6" s="208"/>
      <c r="AYT6" s="208"/>
      <c r="AYU6" s="208"/>
      <c r="AYV6" s="208"/>
      <c r="AYW6" s="208"/>
      <c r="AYX6" s="208"/>
      <c r="AYY6" s="208"/>
      <c r="AYZ6" s="208"/>
      <c r="AZA6" s="208"/>
      <c r="AZB6" s="208"/>
      <c r="AZC6" s="208"/>
      <c r="AZD6" s="208"/>
      <c r="AZE6" s="208"/>
      <c r="AZF6" s="208"/>
      <c r="AZG6" s="208"/>
      <c r="AZH6" s="208"/>
      <c r="AZI6" s="208"/>
      <c r="AZJ6" s="208"/>
      <c r="AZK6" s="208"/>
      <c r="AZL6" s="208"/>
      <c r="AZM6" s="208"/>
      <c r="AZN6" s="208"/>
      <c r="AZO6" s="208"/>
      <c r="AZP6" s="208"/>
      <c r="AZQ6" s="208"/>
      <c r="AZR6" s="208"/>
      <c r="AZS6" s="208"/>
      <c r="AZT6" s="208"/>
      <c r="AZU6" s="208"/>
      <c r="AZV6" s="208"/>
      <c r="AZW6" s="208"/>
      <c r="AZX6" s="208"/>
      <c r="AZY6" s="208"/>
      <c r="AZZ6" s="208"/>
      <c r="BAA6" s="208"/>
      <c r="BAB6" s="208"/>
      <c r="BAC6" s="208"/>
      <c r="BAD6" s="208"/>
      <c r="BAE6" s="208"/>
      <c r="BAF6" s="208"/>
      <c r="BAG6" s="208"/>
      <c r="BAH6" s="208"/>
      <c r="BAI6" s="208"/>
      <c r="BAJ6" s="208"/>
      <c r="BAK6" s="208"/>
      <c r="BAL6" s="208"/>
      <c r="BAM6" s="208"/>
      <c r="BAN6" s="208"/>
      <c r="BAO6" s="208"/>
      <c r="BAP6" s="208"/>
      <c r="BAQ6" s="208"/>
      <c r="BAR6" s="208"/>
      <c r="BAS6" s="208"/>
      <c r="BAT6" s="208"/>
      <c r="BAU6" s="208"/>
      <c r="BAV6" s="208"/>
      <c r="BAW6" s="208"/>
      <c r="BAX6" s="208"/>
      <c r="BAY6" s="208"/>
      <c r="BAZ6" s="208"/>
      <c r="BBA6" s="208"/>
      <c r="BBB6" s="208"/>
      <c r="BBC6" s="208"/>
      <c r="BBD6" s="208"/>
      <c r="BBE6" s="208"/>
      <c r="BBF6" s="208"/>
      <c r="BBG6" s="208"/>
      <c r="BBH6" s="208"/>
      <c r="BBI6" s="208"/>
      <c r="BBJ6" s="208"/>
      <c r="BBK6" s="208"/>
      <c r="BBL6" s="208"/>
      <c r="BBM6" s="208"/>
      <c r="BBN6" s="208"/>
      <c r="BBO6" s="208"/>
      <c r="BBP6" s="208"/>
      <c r="BBQ6" s="208"/>
      <c r="BBR6" s="208"/>
      <c r="BBS6" s="208"/>
      <c r="BBT6" s="208"/>
      <c r="BBU6" s="208"/>
      <c r="BBV6" s="208"/>
      <c r="BBW6" s="208"/>
      <c r="BBX6" s="208"/>
      <c r="BBY6" s="208"/>
      <c r="BBZ6" s="208"/>
      <c r="BCA6" s="208"/>
      <c r="BCB6" s="208"/>
      <c r="BCC6" s="208"/>
      <c r="BCD6" s="208"/>
      <c r="BCE6" s="208"/>
      <c r="BCF6" s="208"/>
      <c r="BCG6" s="208"/>
      <c r="BCH6" s="208"/>
      <c r="BCI6" s="208"/>
      <c r="BCJ6" s="208"/>
      <c r="BCK6" s="208"/>
      <c r="BCL6" s="208"/>
      <c r="BCM6" s="208"/>
      <c r="BCN6" s="208"/>
      <c r="BCO6" s="208"/>
      <c r="BCP6" s="208"/>
      <c r="BCQ6" s="208"/>
      <c r="BCR6" s="208"/>
      <c r="BCS6" s="208"/>
      <c r="BCT6" s="208"/>
      <c r="BCU6" s="208"/>
      <c r="BCV6" s="208"/>
      <c r="BCW6" s="208"/>
      <c r="BCX6" s="208"/>
      <c r="BCY6" s="208"/>
      <c r="BCZ6" s="208"/>
      <c r="BDA6" s="208"/>
      <c r="BDB6" s="208"/>
      <c r="BDC6" s="208"/>
      <c r="BDD6" s="208"/>
      <c r="BDE6" s="208"/>
      <c r="BDF6" s="208"/>
      <c r="BDG6" s="208"/>
      <c r="BDH6" s="208"/>
      <c r="BDI6" s="208"/>
      <c r="BDJ6" s="208"/>
      <c r="BDK6" s="208"/>
      <c r="BDL6" s="208"/>
      <c r="BDM6" s="208"/>
      <c r="BDN6" s="208"/>
      <c r="BDO6" s="208"/>
      <c r="BDP6" s="208"/>
      <c r="BDQ6" s="208"/>
      <c r="BDR6" s="208"/>
      <c r="BDS6" s="208"/>
      <c r="BDT6" s="208"/>
      <c r="BDU6" s="208"/>
      <c r="BDV6" s="208"/>
      <c r="BDW6" s="208"/>
      <c r="BDX6" s="208"/>
      <c r="BDY6" s="208"/>
      <c r="BDZ6" s="208"/>
      <c r="BEA6" s="208"/>
      <c r="BEB6" s="208"/>
      <c r="BEC6" s="208"/>
      <c r="BED6" s="208"/>
      <c r="BEE6" s="208"/>
      <c r="BEF6" s="208"/>
      <c r="BEG6" s="208"/>
      <c r="BEH6" s="208"/>
      <c r="BEI6" s="208"/>
      <c r="BEJ6" s="208"/>
      <c r="BEK6" s="208"/>
      <c r="BEL6" s="208"/>
      <c r="BEM6" s="208"/>
      <c r="BEN6" s="208"/>
      <c r="BEO6" s="208"/>
      <c r="BEP6" s="208"/>
      <c r="BEQ6" s="208"/>
      <c r="BER6" s="208"/>
      <c r="BES6" s="208"/>
      <c r="BET6" s="208"/>
      <c r="BEU6" s="208"/>
      <c r="BEV6" s="208"/>
      <c r="BEW6" s="208"/>
      <c r="BEX6" s="208"/>
      <c r="BEY6" s="208"/>
      <c r="BEZ6" s="208"/>
      <c r="BFA6" s="208"/>
      <c r="BFB6" s="208"/>
      <c r="BFC6" s="208"/>
      <c r="BFD6" s="208"/>
      <c r="BFE6" s="208"/>
      <c r="BFF6" s="208"/>
      <c r="BFG6" s="208"/>
      <c r="BFH6" s="208"/>
      <c r="BFI6" s="208"/>
      <c r="BFJ6" s="208"/>
      <c r="BFK6" s="208"/>
      <c r="BFL6" s="208"/>
      <c r="BFM6" s="208"/>
      <c r="BFN6" s="208"/>
      <c r="BFO6" s="208"/>
      <c r="BFP6" s="208"/>
      <c r="BFQ6" s="208"/>
      <c r="BFR6" s="208"/>
      <c r="BFS6" s="208"/>
      <c r="BFT6" s="208"/>
      <c r="BFU6" s="208"/>
      <c r="BFV6" s="208"/>
      <c r="BFW6" s="208"/>
      <c r="BFX6" s="208"/>
      <c r="BFY6" s="208"/>
      <c r="BFZ6" s="208"/>
      <c r="BGA6" s="208"/>
      <c r="BGB6" s="208"/>
      <c r="BGC6" s="208"/>
      <c r="BGD6" s="208"/>
      <c r="BGE6" s="208"/>
      <c r="BGF6" s="208"/>
      <c r="BGG6" s="208"/>
      <c r="BGH6" s="208"/>
      <c r="BGI6" s="208"/>
      <c r="BGJ6" s="208"/>
      <c r="BGK6" s="208"/>
      <c r="BGL6" s="208"/>
      <c r="BGM6" s="208"/>
      <c r="BGN6" s="208"/>
      <c r="BGO6" s="208"/>
      <c r="BGP6" s="208"/>
      <c r="BGQ6" s="208"/>
      <c r="BGR6" s="208"/>
      <c r="BGS6" s="208"/>
      <c r="BGT6" s="208"/>
      <c r="BGU6" s="208"/>
      <c r="BGV6" s="208"/>
      <c r="BGW6" s="208"/>
      <c r="BGX6" s="208"/>
      <c r="BGY6" s="208"/>
      <c r="BGZ6" s="208"/>
      <c r="BHA6" s="208"/>
      <c r="BHB6" s="208"/>
      <c r="BHC6" s="208"/>
      <c r="BHD6" s="208"/>
      <c r="BHE6" s="208"/>
      <c r="BHF6" s="208"/>
      <c r="BHG6" s="208"/>
      <c r="BHH6" s="208"/>
      <c r="BHI6" s="208"/>
      <c r="BHJ6" s="208"/>
      <c r="BHK6" s="208"/>
      <c r="BHL6" s="208"/>
      <c r="BHM6" s="208"/>
      <c r="BHN6" s="208"/>
      <c r="BHO6" s="208"/>
      <c r="BHP6" s="208"/>
      <c r="BHQ6" s="208"/>
      <c r="BHR6" s="208"/>
      <c r="BHS6" s="208"/>
      <c r="BHT6" s="208"/>
      <c r="BHU6" s="208"/>
      <c r="BHV6" s="208"/>
      <c r="BHW6" s="208"/>
      <c r="BHX6" s="208"/>
      <c r="BHY6" s="208"/>
      <c r="BHZ6" s="208"/>
      <c r="BIA6" s="208"/>
      <c r="BIB6" s="208"/>
      <c r="BIC6" s="208"/>
      <c r="BID6" s="208"/>
      <c r="BIE6" s="208"/>
      <c r="BIF6" s="208"/>
      <c r="BIG6" s="208"/>
      <c r="BIH6" s="208"/>
      <c r="BII6" s="208"/>
      <c r="BIJ6" s="208"/>
      <c r="BIK6" s="208"/>
      <c r="BIL6" s="208"/>
      <c r="BIM6" s="208"/>
      <c r="BIN6" s="208"/>
      <c r="BIO6" s="208"/>
      <c r="BIP6" s="208"/>
      <c r="BIQ6" s="208"/>
      <c r="BIR6" s="208"/>
      <c r="BIS6" s="208"/>
      <c r="BIT6" s="208"/>
      <c r="BIU6" s="208"/>
      <c r="BIV6" s="208"/>
      <c r="BIW6" s="208"/>
      <c r="BIX6" s="208"/>
      <c r="BIY6" s="208"/>
      <c r="BIZ6" s="208"/>
      <c r="BJA6" s="208"/>
      <c r="BJB6" s="208"/>
      <c r="BJC6" s="208"/>
      <c r="BJD6" s="208"/>
      <c r="BJE6" s="208"/>
      <c r="BJF6" s="208"/>
      <c r="BJG6" s="208"/>
      <c r="BJH6" s="208"/>
      <c r="BJI6" s="208"/>
      <c r="BJJ6" s="208"/>
      <c r="BJK6" s="208"/>
      <c r="BJL6" s="208"/>
      <c r="BJM6" s="208"/>
      <c r="BJN6" s="208"/>
      <c r="BJO6" s="208"/>
      <c r="BJP6" s="208"/>
      <c r="BJQ6" s="208"/>
      <c r="BJR6" s="208"/>
      <c r="BJS6" s="208"/>
      <c r="BJT6" s="208"/>
      <c r="BJU6" s="208"/>
      <c r="BJV6" s="208"/>
      <c r="BJW6" s="208"/>
      <c r="BJX6" s="208"/>
      <c r="BJY6" s="208"/>
      <c r="BJZ6" s="208"/>
      <c r="BKA6" s="208"/>
      <c r="BKB6" s="208"/>
      <c r="BKC6" s="208"/>
      <c r="BKD6" s="208"/>
      <c r="BKE6" s="208"/>
      <c r="BKF6" s="208"/>
      <c r="BKG6" s="208"/>
      <c r="BKH6" s="208"/>
      <c r="BKI6" s="208"/>
      <c r="BKJ6" s="208"/>
      <c r="BKK6" s="208"/>
      <c r="BKL6" s="208"/>
      <c r="BKM6" s="208"/>
      <c r="BKN6" s="208"/>
      <c r="BKO6" s="208"/>
      <c r="BKP6" s="208"/>
      <c r="BKQ6" s="208"/>
      <c r="BKR6" s="208"/>
      <c r="BKS6" s="208"/>
      <c r="BKT6" s="208"/>
      <c r="BKU6" s="208"/>
      <c r="BKV6" s="208"/>
      <c r="BKW6" s="208"/>
      <c r="BKX6" s="208"/>
      <c r="BKY6" s="208"/>
      <c r="BKZ6" s="208"/>
      <c r="BLA6" s="208"/>
      <c r="BLB6" s="208"/>
      <c r="BLC6" s="208"/>
      <c r="BLD6" s="208"/>
      <c r="BLE6" s="208"/>
      <c r="BLF6" s="208"/>
      <c r="BLG6" s="208"/>
      <c r="BLH6" s="208"/>
      <c r="BLI6" s="208"/>
      <c r="BLJ6" s="208"/>
      <c r="BLK6" s="208"/>
      <c r="BLL6" s="208"/>
      <c r="BLM6" s="208"/>
      <c r="BLN6" s="208"/>
      <c r="BLO6" s="208"/>
      <c r="BLP6" s="208"/>
      <c r="BLQ6" s="208"/>
      <c r="BLR6" s="208"/>
      <c r="BLS6" s="208"/>
      <c r="BLT6" s="208"/>
      <c r="BLU6" s="208"/>
      <c r="BLV6" s="208"/>
      <c r="BLW6" s="208"/>
      <c r="BLX6" s="208"/>
      <c r="BLY6" s="208"/>
      <c r="BLZ6" s="208"/>
      <c r="BMA6" s="208"/>
      <c r="BMB6" s="208"/>
      <c r="BMC6" s="208"/>
      <c r="BMD6" s="208"/>
      <c r="BME6" s="208"/>
      <c r="BMF6" s="208"/>
      <c r="BMG6" s="208"/>
      <c r="BMH6" s="208"/>
      <c r="BMI6" s="208"/>
      <c r="BMJ6" s="208"/>
      <c r="BMK6" s="208"/>
      <c r="BML6" s="208"/>
      <c r="BMM6" s="208"/>
      <c r="BMN6" s="208"/>
      <c r="BMO6" s="208"/>
      <c r="BMP6" s="208"/>
      <c r="BMQ6" s="208"/>
      <c r="BMR6" s="208"/>
      <c r="BMS6" s="208"/>
      <c r="BMT6" s="208"/>
      <c r="BMU6" s="208"/>
      <c r="BMV6" s="208"/>
      <c r="BMW6" s="208"/>
      <c r="BMX6" s="208"/>
      <c r="BMY6" s="208"/>
      <c r="BMZ6" s="208"/>
      <c r="BNA6" s="208"/>
      <c r="BNB6" s="208"/>
      <c r="BNC6" s="208"/>
      <c r="BND6" s="208"/>
      <c r="BNE6" s="208"/>
      <c r="BNF6" s="208"/>
      <c r="BNG6" s="208"/>
      <c r="BNH6" s="208"/>
      <c r="BNI6" s="208"/>
      <c r="BNJ6" s="208"/>
      <c r="BNK6" s="208"/>
      <c r="BNL6" s="208"/>
      <c r="BNM6" s="208"/>
      <c r="BNN6" s="208"/>
      <c r="BNO6" s="208"/>
      <c r="BNP6" s="208"/>
      <c r="BNQ6" s="208"/>
      <c r="BNR6" s="208"/>
      <c r="BNS6" s="208"/>
      <c r="BNT6" s="208"/>
      <c r="BNU6" s="208"/>
      <c r="BNV6" s="208"/>
      <c r="BNW6" s="208"/>
      <c r="BNX6" s="208"/>
      <c r="BNY6" s="208"/>
      <c r="BNZ6" s="208"/>
      <c r="BOA6" s="208"/>
      <c r="BOB6" s="208"/>
      <c r="BOC6" s="208"/>
      <c r="BOD6" s="208"/>
      <c r="BOE6" s="208"/>
      <c r="BOF6" s="208"/>
      <c r="BOG6" s="208"/>
      <c r="BOH6" s="208"/>
      <c r="BOI6" s="208"/>
      <c r="BOJ6" s="208"/>
      <c r="BOK6" s="208"/>
      <c r="BOL6" s="208"/>
      <c r="BOM6" s="208"/>
      <c r="BON6" s="208"/>
      <c r="BOO6" s="208"/>
      <c r="BOP6" s="208"/>
      <c r="BOQ6" s="208"/>
      <c r="BOR6" s="208"/>
      <c r="BOS6" s="208"/>
      <c r="BOT6" s="208"/>
      <c r="BOU6" s="208"/>
      <c r="BOV6" s="208"/>
      <c r="BOW6" s="208"/>
      <c r="BOX6" s="208"/>
      <c r="BOY6" s="208"/>
      <c r="BOZ6" s="208"/>
      <c r="BPA6" s="208"/>
      <c r="BPB6" s="208"/>
      <c r="BPC6" s="208"/>
      <c r="BPD6" s="208"/>
      <c r="BPE6" s="208"/>
      <c r="BPF6" s="208"/>
      <c r="BPG6" s="208"/>
      <c r="BPH6" s="208"/>
      <c r="BPI6" s="208"/>
      <c r="BPJ6" s="208"/>
      <c r="BPK6" s="208"/>
      <c r="BPL6" s="208"/>
      <c r="BPM6" s="208"/>
      <c r="BPN6" s="208"/>
      <c r="BPO6" s="208"/>
      <c r="BPP6" s="208"/>
      <c r="BPQ6" s="208"/>
      <c r="BPR6" s="208"/>
      <c r="BPS6" s="208"/>
      <c r="BPT6" s="208"/>
      <c r="BPU6" s="208"/>
      <c r="BPV6" s="208"/>
      <c r="BPW6" s="208"/>
      <c r="BPX6" s="208"/>
      <c r="BPY6" s="208"/>
      <c r="BPZ6" s="208"/>
      <c r="BQA6" s="208"/>
      <c r="BQB6" s="208"/>
      <c r="BQC6" s="208"/>
      <c r="BQD6" s="208"/>
      <c r="BQE6" s="208"/>
      <c r="BQF6" s="208"/>
      <c r="BQG6" s="208"/>
      <c r="BQH6" s="208"/>
      <c r="BQI6" s="208"/>
      <c r="BQJ6" s="208"/>
      <c r="BQK6" s="208"/>
      <c r="BQL6" s="208"/>
      <c r="BQM6" s="208"/>
      <c r="BQN6" s="208"/>
      <c r="BQO6" s="208"/>
      <c r="BQP6" s="208"/>
      <c r="BQQ6" s="208"/>
      <c r="BQR6" s="208"/>
      <c r="BQS6" s="208"/>
      <c r="BQT6" s="208"/>
      <c r="BQU6" s="208"/>
      <c r="BQV6" s="208"/>
      <c r="BQW6" s="208"/>
      <c r="BQX6" s="208"/>
      <c r="BQY6" s="208"/>
      <c r="BQZ6" s="208"/>
      <c r="BRA6" s="208"/>
      <c r="BRB6" s="208"/>
      <c r="BRC6" s="208"/>
      <c r="BRD6" s="208"/>
      <c r="BRE6" s="208"/>
      <c r="BRF6" s="208"/>
      <c r="BRG6" s="208"/>
      <c r="BRH6" s="208"/>
      <c r="BRI6" s="208"/>
      <c r="BRJ6" s="208"/>
      <c r="BRK6" s="208"/>
      <c r="BRL6" s="208"/>
      <c r="BRM6" s="208"/>
      <c r="BRN6" s="208"/>
      <c r="BRO6" s="208"/>
      <c r="BRP6" s="208"/>
      <c r="BRQ6" s="208"/>
      <c r="BRR6" s="208"/>
      <c r="BRS6" s="208"/>
      <c r="BRT6" s="208"/>
      <c r="BRU6" s="208"/>
      <c r="BRV6" s="208"/>
      <c r="BRW6" s="208"/>
      <c r="BRX6" s="208"/>
      <c r="BRY6" s="208"/>
      <c r="BRZ6" s="208"/>
      <c r="BSA6" s="208"/>
      <c r="BSB6" s="208"/>
      <c r="BSC6" s="208"/>
      <c r="BSD6" s="208"/>
      <c r="BSE6" s="208"/>
      <c r="BSF6" s="208"/>
      <c r="BSG6" s="208"/>
      <c r="BSH6" s="208"/>
      <c r="BSI6" s="208"/>
      <c r="BSJ6" s="208"/>
      <c r="BSK6" s="208"/>
      <c r="BSL6" s="208"/>
      <c r="BSM6" s="208"/>
      <c r="BSN6" s="208"/>
      <c r="BSO6" s="208"/>
      <c r="BSP6" s="208"/>
      <c r="BSQ6" s="208"/>
      <c r="BSR6" s="208"/>
      <c r="BSS6" s="208"/>
      <c r="BST6" s="208"/>
      <c r="BSU6" s="208"/>
      <c r="BSV6" s="208"/>
      <c r="BSW6" s="208"/>
      <c r="BSX6" s="208"/>
      <c r="BSY6" s="208"/>
      <c r="BSZ6" s="208"/>
      <c r="BTA6" s="208"/>
      <c r="BTB6" s="208"/>
      <c r="BTC6" s="208"/>
      <c r="BTD6" s="208"/>
      <c r="BTE6" s="208"/>
      <c r="BTF6" s="208"/>
      <c r="BTG6" s="208"/>
      <c r="BTH6" s="208"/>
      <c r="BTI6" s="208"/>
      <c r="BTJ6" s="208"/>
      <c r="BTK6" s="208"/>
      <c r="BTL6" s="208"/>
      <c r="BTM6" s="208"/>
      <c r="BTN6" s="208"/>
      <c r="BTO6" s="208"/>
      <c r="BTP6" s="208"/>
      <c r="BTQ6" s="208"/>
      <c r="BTR6" s="208"/>
      <c r="BTS6" s="208"/>
      <c r="BTT6" s="208"/>
      <c r="BTU6" s="208"/>
      <c r="BTV6" s="208"/>
      <c r="BTW6" s="208"/>
      <c r="BTX6" s="208"/>
      <c r="BTY6" s="208"/>
      <c r="BTZ6" s="208"/>
      <c r="BUA6" s="208"/>
      <c r="BUB6" s="208"/>
      <c r="BUC6" s="208"/>
      <c r="BUD6" s="208"/>
      <c r="BUE6" s="208"/>
      <c r="BUF6" s="208"/>
      <c r="BUG6" s="208"/>
      <c r="BUH6" s="208"/>
      <c r="BUI6" s="208"/>
      <c r="BUJ6" s="208"/>
      <c r="BUK6" s="208"/>
      <c r="BUL6" s="208"/>
      <c r="BUM6" s="208"/>
      <c r="BUN6" s="208"/>
      <c r="BUO6" s="208"/>
      <c r="BUP6" s="208"/>
      <c r="BUQ6" s="208"/>
      <c r="BUR6" s="208"/>
      <c r="BUS6" s="208"/>
      <c r="BUT6" s="208"/>
      <c r="BUU6" s="208"/>
      <c r="BUV6" s="208"/>
      <c r="BUW6" s="208"/>
      <c r="BUX6" s="208"/>
      <c r="BUY6" s="208"/>
      <c r="BUZ6" s="208"/>
      <c r="BVA6" s="208"/>
      <c r="BVB6" s="208"/>
      <c r="BVC6" s="208"/>
      <c r="BVD6" s="208"/>
      <c r="BVE6" s="208"/>
      <c r="BVF6" s="208"/>
      <c r="BVG6" s="208"/>
      <c r="BVH6" s="208"/>
      <c r="BVI6" s="208"/>
      <c r="BVJ6" s="208"/>
      <c r="BVK6" s="208"/>
      <c r="BVL6" s="208"/>
      <c r="BVM6" s="208"/>
      <c r="BVN6" s="208"/>
      <c r="BVO6" s="208"/>
      <c r="BVP6" s="208"/>
      <c r="BVQ6" s="208"/>
      <c r="BVR6" s="208"/>
      <c r="BVS6" s="208"/>
      <c r="BVT6" s="208"/>
      <c r="BVU6" s="208"/>
      <c r="BVV6" s="208"/>
      <c r="BVW6" s="208"/>
      <c r="BVX6" s="208"/>
      <c r="BVY6" s="208"/>
      <c r="BVZ6" s="208"/>
      <c r="BWA6" s="208"/>
      <c r="BWB6" s="208"/>
      <c r="BWC6" s="208"/>
      <c r="BWD6" s="208"/>
      <c r="BWE6" s="208"/>
      <c r="BWF6" s="208"/>
      <c r="BWG6" s="208"/>
      <c r="BWH6" s="208"/>
      <c r="BWI6" s="208"/>
      <c r="BWJ6" s="208"/>
      <c r="BWK6" s="208"/>
      <c r="BWL6" s="208"/>
      <c r="BWM6" s="208"/>
      <c r="BWN6" s="208"/>
      <c r="BWO6" s="208"/>
      <c r="BWP6" s="208"/>
      <c r="BWQ6" s="208"/>
      <c r="BWR6" s="208"/>
      <c r="BWS6" s="208"/>
      <c r="BWT6" s="208"/>
      <c r="BWU6" s="208"/>
      <c r="BWV6" s="208"/>
      <c r="BWW6" s="208"/>
      <c r="BWX6" s="208"/>
      <c r="BWY6" s="208"/>
      <c r="BWZ6" s="208"/>
      <c r="BXA6" s="208"/>
      <c r="BXB6" s="208"/>
      <c r="BXC6" s="208"/>
      <c r="BXD6" s="208"/>
      <c r="BXE6" s="208"/>
      <c r="BXF6" s="208"/>
      <c r="BXG6" s="208"/>
      <c r="BXH6" s="208"/>
      <c r="BXI6" s="208"/>
      <c r="BXJ6" s="208"/>
      <c r="BXK6" s="208"/>
      <c r="BXL6" s="208"/>
      <c r="BXM6" s="208"/>
      <c r="BXN6" s="208"/>
      <c r="BXO6" s="208"/>
      <c r="BXP6" s="208"/>
      <c r="BXQ6" s="208"/>
      <c r="BXR6" s="208"/>
      <c r="BXS6" s="208"/>
      <c r="BXT6" s="208"/>
      <c r="BXU6" s="208"/>
      <c r="BXV6" s="208"/>
      <c r="BXW6" s="208"/>
      <c r="BXX6" s="208"/>
      <c r="BXY6" s="208"/>
      <c r="BXZ6" s="208"/>
      <c r="BYA6" s="208"/>
      <c r="BYB6" s="208"/>
      <c r="BYC6" s="208"/>
      <c r="BYD6" s="208"/>
      <c r="BYE6" s="208"/>
      <c r="BYF6" s="208"/>
      <c r="BYG6" s="208"/>
      <c r="BYH6" s="208"/>
      <c r="BYI6" s="208"/>
      <c r="BYJ6" s="208"/>
      <c r="BYK6" s="208"/>
      <c r="BYL6" s="208"/>
      <c r="BYM6" s="208"/>
      <c r="BYN6" s="208"/>
      <c r="BYO6" s="208"/>
      <c r="BYP6" s="208"/>
      <c r="BYQ6" s="208"/>
      <c r="BYR6" s="208"/>
      <c r="BYS6" s="208"/>
      <c r="BYT6" s="208"/>
      <c r="BYU6" s="208"/>
      <c r="BYV6" s="208"/>
      <c r="BYW6" s="208"/>
      <c r="BYX6" s="208"/>
      <c r="BYY6" s="208"/>
      <c r="BYZ6" s="208"/>
      <c r="BZA6" s="208"/>
      <c r="BZB6" s="208"/>
      <c r="BZC6" s="208"/>
      <c r="BZD6" s="208"/>
      <c r="BZE6" s="208"/>
      <c r="BZF6" s="208"/>
      <c r="BZG6" s="208"/>
      <c r="BZH6" s="208"/>
      <c r="BZI6" s="208"/>
      <c r="BZJ6" s="208"/>
      <c r="BZK6" s="208"/>
      <c r="BZL6" s="208"/>
      <c r="BZM6" s="208"/>
      <c r="BZN6" s="208"/>
      <c r="BZO6" s="208"/>
      <c r="BZP6" s="208"/>
      <c r="BZQ6" s="208"/>
      <c r="BZR6" s="208"/>
      <c r="BZS6" s="208"/>
      <c r="BZT6" s="208"/>
      <c r="BZU6" s="208"/>
      <c r="BZV6" s="208"/>
      <c r="BZW6" s="208"/>
      <c r="BZX6" s="208"/>
      <c r="BZY6" s="208"/>
      <c r="BZZ6" s="208"/>
      <c r="CAA6" s="208"/>
      <c r="CAB6" s="208"/>
      <c r="CAC6" s="208"/>
      <c r="CAD6" s="208"/>
      <c r="CAE6" s="208"/>
      <c r="CAF6" s="208"/>
      <c r="CAG6" s="208"/>
      <c r="CAH6" s="208"/>
      <c r="CAI6" s="208"/>
      <c r="CAJ6" s="208"/>
      <c r="CAK6" s="208"/>
      <c r="CAL6" s="208"/>
      <c r="CAM6" s="208"/>
      <c r="CAN6" s="208"/>
      <c r="CAO6" s="208"/>
      <c r="CAP6" s="208"/>
      <c r="CAQ6" s="208"/>
      <c r="CAR6" s="208"/>
      <c r="CAS6" s="208"/>
      <c r="CAT6" s="208"/>
      <c r="CAU6" s="208"/>
      <c r="CAV6" s="208"/>
      <c r="CAW6" s="208"/>
      <c r="CAX6" s="208"/>
      <c r="CAY6" s="208"/>
      <c r="CAZ6" s="208"/>
      <c r="CBA6" s="208"/>
      <c r="CBB6" s="208"/>
      <c r="CBC6" s="208"/>
      <c r="CBD6" s="208"/>
      <c r="CBE6" s="208"/>
      <c r="CBF6" s="208"/>
      <c r="CBG6" s="208"/>
      <c r="CBH6" s="208"/>
      <c r="CBI6" s="208"/>
      <c r="CBJ6" s="208"/>
      <c r="CBK6" s="208"/>
      <c r="CBL6" s="208"/>
      <c r="CBM6" s="208"/>
      <c r="CBN6" s="208"/>
      <c r="CBO6" s="208"/>
      <c r="CBP6" s="208"/>
      <c r="CBQ6" s="208"/>
      <c r="CBR6" s="208"/>
      <c r="CBS6" s="208"/>
      <c r="CBT6" s="208"/>
      <c r="CBU6" s="208"/>
      <c r="CBV6" s="208"/>
      <c r="CBW6" s="208"/>
      <c r="CBX6" s="208"/>
      <c r="CBY6" s="208"/>
      <c r="CBZ6" s="208"/>
      <c r="CCA6" s="208"/>
      <c r="CCB6" s="208"/>
      <c r="CCC6" s="208"/>
      <c r="CCD6" s="208"/>
      <c r="CCE6" s="208"/>
      <c r="CCF6" s="208"/>
      <c r="CCG6" s="208"/>
      <c r="CCH6" s="208"/>
      <c r="CCI6" s="208"/>
      <c r="CCJ6" s="208"/>
      <c r="CCK6" s="208"/>
      <c r="CCL6" s="208"/>
      <c r="CCM6" s="208"/>
      <c r="CCN6" s="208"/>
      <c r="CCO6" s="208"/>
      <c r="CCP6" s="208"/>
      <c r="CCQ6" s="208"/>
      <c r="CCR6" s="208"/>
      <c r="CCS6" s="208"/>
      <c r="CCT6" s="208"/>
      <c r="CCU6" s="208"/>
      <c r="CCV6" s="208"/>
      <c r="CCW6" s="208"/>
      <c r="CCX6" s="208"/>
      <c r="CCY6" s="208"/>
      <c r="CCZ6" s="208"/>
      <c r="CDA6" s="208"/>
      <c r="CDB6" s="208"/>
      <c r="CDC6" s="208"/>
      <c r="CDD6" s="208"/>
      <c r="CDE6" s="208"/>
      <c r="CDF6" s="208"/>
      <c r="CDG6" s="208"/>
      <c r="CDH6" s="208"/>
      <c r="CDI6" s="208"/>
      <c r="CDJ6" s="208"/>
      <c r="CDK6" s="208"/>
      <c r="CDL6" s="208"/>
      <c r="CDM6" s="208"/>
      <c r="CDN6" s="208"/>
      <c r="CDO6" s="208"/>
      <c r="CDP6" s="208"/>
      <c r="CDQ6" s="208"/>
      <c r="CDR6" s="208"/>
      <c r="CDS6" s="208"/>
      <c r="CDT6" s="208"/>
      <c r="CDU6" s="208"/>
      <c r="CDV6" s="208"/>
      <c r="CDW6" s="208"/>
      <c r="CDX6" s="208"/>
      <c r="CDY6" s="208"/>
      <c r="CDZ6" s="208"/>
      <c r="CEA6" s="208"/>
      <c r="CEB6" s="208"/>
      <c r="CEC6" s="208"/>
      <c r="CED6" s="208"/>
      <c r="CEE6" s="208"/>
      <c r="CEF6" s="208"/>
      <c r="CEG6" s="208"/>
      <c r="CEH6" s="208"/>
      <c r="CEI6" s="208"/>
      <c r="CEJ6" s="208"/>
      <c r="CEK6" s="208"/>
      <c r="CEL6" s="208"/>
      <c r="CEM6" s="208"/>
      <c r="CEN6" s="208"/>
      <c r="CEO6" s="208"/>
      <c r="CEP6" s="208"/>
      <c r="CEQ6" s="208"/>
      <c r="CER6" s="208"/>
      <c r="CES6" s="208"/>
      <c r="CET6" s="208"/>
      <c r="CEU6" s="208"/>
      <c r="CEV6" s="208"/>
      <c r="CEW6" s="208"/>
      <c r="CEX6" s="208"/>
      <c r="CEY6" s="208"/>
      <c r="CEZ6" s="208"/>
      <c r="CFA6" s="208"/>
      <c r="CFB6" s="208"/>
      <c r="CFC6" s="208"/>
      <c r="CFD6" s="208"/>
      <c r="CFE6" s="208"/>
      <c r="CFF6" s="208"/>
      <c r="CFG6" s="208"/>
      <c r="CFH6" s="208"/>
      <c r="CFI6" s="208"/>
      <c r="CFJ6" s="208"/>
      <c r="CFK6" s="208"/>
      <c r="CFL6" s="208"/>
      <c r="CFM6" s="208"/>
      <c r="CFN6" s="208"/>
      <c r="CFO6" s="208"/>
      <c r="CFP6" s="208"/>
      <c r="CFQ6" s="208"/>
      <c r="CFR6" s="208"/>
      <c r="CFS6" s="208"/>
      <c r="CFT6" s="208"/>
      <c r="CFU6" s="208"/>
      <c r="CFV6" s="208"/>
      <c r="CFW6" s="208"/>
      <c r="CFX6" s="208"/>
      <c r="CFY6" s="208"/>
      <c r="CFZ6" s="208"/>
      <c r="CGA6" s="208"/>
      <c r="CGB6" s="208"/>
      <c r="CGC6" s="208"/>
      <c r="CGD6" s="208"/>
      <c r="CGE6" s="208"/>
      <c r="CGF6" s="208"/>
      <c r="CGG6" s="208"/>
      <c r="CGH6" s="208"/>
      <c r="CGI6" s="208"/>
      <c r="CGJ6" s="208"/>
      <c r="CGK6" s="208"/>
      <c r="CGL6" s="208"/>
      <c r="CGM6" s="208"/>
      <c r="CGN6" s="208"/>
      <c r="CGO6" s="208"/>
      <c r="CGP6" s="208"/>
      <c r="CGQ6" s="208"/>
      <c r="CGR6" s="208"/>
      <c r="CGS6" s="208"/>
      <c r="CGT6" s="208"/>
      <c r="CGU6" s="208"/>
      <c r="CGV6" s="208"/>
      <c r="CGW6" s="208"/>
      <c r="CGX6" s="208"/>
      <c r="CGY6" s="208"/>
      <c r="CGZ6" s="208"/>
      <c r="CHA6" s="208"/>
      <c r="CHB6" s="208"/>
      <c r="CHC6" s="208"/>
      <c r="CHD6" s="208"/>
      <c r="CHE6" s="208"/>
      <c r="CHF6" s="208"/>
      <c r="CHG6" s="208"/>
      <c r="CHH6" s="208"/>
      <c r="CHI6" s="208"/>
      <c r="CHJ6" s="208"/>
      <c r="CHK6" s="208"/>
      <c r="CHL6" s="208"/>
      <c r="CHM6" s="208"/>
      <c r="CHN6" s="208"/>
      <c r="CHO6" s="208"/>
      <c r="CHP6" s="208"/>
      <c r="CHQ6" s="208"/>
      <c r="CHR6" s="208"/>
      <c r="CHS6" s="208"/>
      <c r="CHT6" s="208"/>
      <c r="CHU6" s="208"/>
      <c r="CHV6" s="208"/>
      <c r="CHW6" s="208"/>
      <c r="CHX6" s="208"/>
      <c r="CHY6" s="208"/>
      <c r="CHZ6" s="208"/>
      <c r="CIA6" s="208"/>
      <c r="CIB6" s="208"/>
      <c r="CIC6" s="208"/>
      <c r="CID6" s="208"/>
      <c r="CIE6" s="208"/>
      <c r="CIF6" s="208"/>
      <c r="CIG6" s="208"/>
      <c r="CIH6" s="208"/>
      <c r="CII6" s="208"/>
      <c r="CIJ6" s="208"/>
      <c r="CIK6" s="208"/>
      <c r="CIL6" s="208"/>
      <c r="CIM6" s="208"/>
      <c r="CIN6" s="208"/>
      <c r="CIO6" s="208"/>
      <c r="CIP6" s="208"/>
      <c r="CIQ6" s="208"/>
      <c r="CIR6" s="208"/>
      <c r="CIS6" s="208"/>
      <c r="CIT6" s="208"/>
      <c r="CIU6" s="208"/>
      <c r="CIV6" s="208"/>
      <c r="CIW6" s="208"/>
      <c r="CIX6" s="208"/>
      <c r="CIY6" s="208"/>
      <c r="CIZ6" s="208"/>
      <c r="CJA6" s="208"/>
      <c r="CJB6" s="208"/>
      <c r="CJC6" s="208"/>
      <c r="CJD6" s="208"/>
      <c r="CJE6" s="208"/>
      <c r="CJF6" s="208"/>
      <c r="CJG6" s="208"/>
      <c r="CJH6" s="208"/>
      <c r="CJI6" s="208"/>
      <c r="CJJ6" s="208"/>
      <c r="CJK6" s="208"/>
      <c r="CJL6" s="208"/>
      <c r="CJM6" s="208"/>
      <c r="CJN6" s="208"/>
      <c r="CJO6" s="208"/>
      <c r="CJP6" s="208"/>
      <c r="CJQ6" s="208"/>
      <c r="CJR6" s="208"/>
      <c r="CJS6" s="208"/>
      <c r="CJT6" s="208"/>
      <c r="CJU6" s="208"/>
      <c r="CJV6" s="208"/>
      <c r="CJW6" s="208"/>
      <c r="CJX6" s="208"/>
      <c r="CJY6" s="208"/>
      <c r="CJZ6" s="208"/>
      <c r="CKA6" s="208"/>
      <c r="CKB6" s="208"/>
      <c r="CKC6" s="208"/>
      <c r="CKD6" s="208"/>
      <c r="CKE6" s="208"/>
      <c r="CKF6" s="208"/>
      <c r="CKG6" s="208"/>
      <c r="CKH6" s="208"/>
      <c r="CKI6" s="208"/>
      <c r="CKJ6" s="208"/>
      <c r="CKK6" s="208"/>
      <c r="CKL6" s="208"/>
      <c r="CKM6" s="208"/>
      <c r="CKN6" s="208"/>
      <c r="CKO6" s="208"/>
      <c r="CKP6" s="208"/>
      <c r="CKQ6" s="208"/>
      <c r="CKR6" s="208"/>
      <c r="CKS6" s="208"/>
      <c r="CKT6" s="208"/>
      <c r="CKU6" s="208"/>
      <c r="CKV6" s="208"/>
      <c r="CKW6" s="208"/>
      <c r="CKX6" s="208"/>
      <c r="CKY6" s="208"/>
      <c r="CKZ6" s="208"/>
      <c r="CLA6" s="208"/>
      <c r="CLB6" s="208"/>
      <c r="CLC6" s="208"/>
      <c r="CLD6" s="208"/>
      <c r="CLE6" s="208"/>
      <c r="CLF6" s="208"/>
      <c r="CLG6" s="208"/>
      <c r="CLH6" s="208"/>
      <c r="CLI6" s="208"/>
      <c r="CLJ6" s="208"/>
      <c r="CLK6" s="208"/>
      <c r="CLL6" s="208"/>
      <c r="CLM6" s="208"/>
      <c r="CLN6" s="208"/>
      <c r="CLO6" s="208"/>
      <c r="CLP6" s="208"/>
      <c r="CLQ6" s="208"/>
      <c r="CLR6" s="208"/>
      <c r="CLS6" s="208"/>
      <c r="CLT6" s="208"/>
      <c r="CLU6" s="208"/>
      <c r="CLV6" s="208"/>
      <c r="CLW6" s="208"/>
      <c r="CLX6" s="208"/>
      <c r="CLY6" s="208"/>
      <c r="CLZ6" s="208"/>
      <c r="CMA6" s="208"/>
      <c r="CMB6" s="208"/>
      <c r="CMC6" s="208"/>
      <c r="CMD6" s="208"/>
      <c r="CME6" s="208"/>
      <c r="CMF6" s="208"/>
      <c r="CMG6" s="208"/>
      <c r="CMH6" s="208"/>
      <c r="CMI6" s="208"/>
      <c r="CMJ6" s="208"/>
      <c r="CMK6" s="208"/>
      <c r="CML6" s="208"/>
      <c r="CMM6" s="208"/>
      <c r="CMN6" s="208"/>
      <c r="CMO6" s="208"/>
      <c r="CMP6" s="208"/>
      <c r="CMQ6" s="208"/>
      <c r="CMR6" s="208"/>
      <c r="CMS6" s="208"/>
      <c r="CMT6" s="208"/>
      <c r="CMU6" s="208"/>
      <c r="CMV6" s="208"/>
      <c r="CMW6" s="208"/>
      <c r="CMX6" s="208"/>
      <c r="CMY6" s="208"/>
      <c r="CMZ6" s="208"/>
      <c r="CNA6" s="208"/>
      <c r="CNB6" s="208"/>
      <c r="CNC6" s="208"/>
      <c r="CND6" s="208"/>
      <c r="CNE6" s="208"/>
      <c r="CNF6" s="208"/>
      <c r="CNG6" s="208"/>
      <c r="CNH6" s="208"/>
      <c r="CNI6" s="208"/>
      <c r="CNJ6" s="208"/>
      <c r="CNK6" s="208"/>
      <c r="CNL6" s="208"/>
      <c r="CNM6" s="208"/>
      <c r="CNN6" s="208"/>
      <c r="CNO6" s="208"/>
      <c r="CNP6" s="208"/>
      <c r="CNQ6" s="208"/>
      <c r="CNR6" s="208"/>
      <c r="CNS6" s="208"/>
      <c r="CNT6" s="208"/>
      <c r="CNU6" s="208"/>
      <c r="CNV6" s="208"/>
      <c r="CNW6" s="208"/>
      <c r="CNX6" s="208"/>
      <c r="CNY6" s="208"/>
      <c r="CNZ6" s="208"/>
      <c r="COA6" s="208"/>
      <c r="COB6" s="208"/>
      <c r="COC6" s="208"/>
      <c r="COD6" s="208"/>
      <c r="COE6" s="208"/>
      <c r="COF6" s="208"/>
      <c r="COG6" s="208"/>
      <c r="COH6" s="208"/>
      <c r="COI6" s="208"/>
      <c r="COJ6" s="208"/>
      <c r="COK6" s="208"/>
      <c r="COL6" s="208"/>
      <c r="COM6" s="208"/>
      <c r="CON6" s="208"/>
      <c r="COO6" s="208"/>
      <c r="COP6" s="208"/>
      <c r="COQ6" s="208"/>
      <c r="COR6" s="208"/>
      <c r="COS6" s="208"/>
      <c r="COT6" s="208"/>
      <c r="COU6" s="208"/>
      <c r="COV6" s="208"/>
      <c r="COW6" s="208"/>
      <c r="COX6" s="208"/>
      <c r="COY6" s="208"/>
      <c r="COZ6" s="208"/>
      <c r="CPA6" s="208"/>
      <c r="CPB6" s="208"/>
      <c r="CPC6" s="208"/>
      <c r="CPD6" s="208"/>
      <c r="CPE6" s="208"/>
      <c r="CPF6" s="208"/>
      <c r="CPG6" s="208"/>
      <c r="CPH6" s="208"/>
      <c r="CPI6" s="208"/>
      <c r="CPJ6" s="208"/>
      <c r="CPK6" s="208"/>
      <c r="CPL6" s="208"/>
      <c r="CPM6" s="208"/>
      <c r="CPN6" s="208"/>
      <c r="CPO6" s="208"/>
      <c r="CPP6" s="208"/>
      <c r="CPQ6" s="208"/>
      <c r="CPR6" s="208"/>
      <c r="CPS6" s="208"/>
      <c r="CPT6" s="208"/>
      <c r="CPU6" s="208"/>
      <c r="CPV6" s="208"/>
      <c r="CPW6" s="208"/>
      <c r="CPX6" s="208"/>
      <c r="CPY6" s="208"/>
      <c r="CPZ6" s="208"/>
      <c r="CQA6" s="208"/>
      <c r="CQB6" s="208"/>
      <c r="CQC6" s="208"/>
      <c r="CQD6" s="208"/>
      <c r="CQE6" s="208"/>
      <c r="CQF6" s="208"/>
      <c r="CQG6" s="208"/>
      <c r="CQH6" s="208"/>
      <c r="CQI6" s="208"/>
      <c r="CQJ6" s="208"/>
      <c r="CQK6" s="208"/>
      <c r="CQL6" s="208"/>
      <c r="CQM6" s="208"/>
      <c r="CQN6" s="208"/>
      <c r="CQO6" s="208"/>
      <c r="CQP6" s="208"/>
      <c r="CQQ6" s="208"/>
      <c r="CQR6" s="208"/>
      <c r="CQS6" s="208"/>
      <c r="CQT6" s="208"/>
      <c r="CQU6" s="208"/>
      <c r="CQV6" s="208"/>
      <c r="CQW6" s="208"/>
      <c r="CQX6" s="208"/>
      <c r="CQY6" s="208"/>
      <c r="CQZ6" s="208"/>
      <c r="CRA6" s="208"/>
      <c r="CRB6" s="208"/>
      <c r="CRC6" s="208"/>
      <c r="CRD6" s="208"/>
      <c r="CRE6" s="208"/>
      <c r="CRF6" s="208"/>
      <c r="CRG6" s="208"/>
      <c r="CRH6" s="208"/>
      <c r="CRI6" s="208"/>
      <c r="CRJ6" s="208"/>
      <c r="CRK6" s="208"/>
      <c r="CRL6" s="208"/>
      <c r="CRM6" s="208"/>
      <c r="CRN6" s="208"/>
      <c r="CRO6" s="208"/>
      <c r="CRP6" s="208"/>
      <c r="CRQ6" s="208"/>
      <c r="CRR6" s="208"/>
      <c r="CRS6" s="208"/>
      <c r="CRT6" s="208"/>
      <c r="CRU6" s="208"/>
      <c r="CRV6" s="208"/>
      <c r="CRW6" s="208"/>
      <c r="CRX6" s="208"/>
      <c r="CRY6" s="208"/>
      <c r="CRZ6" s="208"/>
      <c r="CSA6" s="208"/>
      <c r="CSB6" s="208"/>
      <c r="CSC6" s="208"/>
      <c r="CSD6" s="208"/>
      <c r="CSE6" s="208"/>
      <c r="CSF6" s="208"/>
      <c r="CSG6" s="208"/>
      <c r="CSH6" s="208"/>
      <c r="CSI6" s="208"/>
      <c r="CSJ6" s="208"/>
      <c r="CSK6" s="208"/>
      <c r="CSL6" s="208"/>
      <c r="CSM6" s="208"/>
      <c r="CSN6" s="208"/>
      <c r="CSO6" s="208"/>
      <c r="CSP6" s="208"/>
      <c r="CSQ6" s="208"/>
      <c r="CSR6" s="208"/>
      <c r="CSS6" s="208"/>
      <c r="CST6" s="208"/>
      <c r="CSU6" s="208"/>
      <c r="CSV6" s="208"/>
      <c r="CSW6" s="208"/>
      <c r="CSX6" s="208"/>
      <c r="CSY6" s="208"/>
      <c r="CSZ6" s="208"/>
      <c r="CTA6" s="208"/>
      <c r="CTB6" s="208"/>
      <c r="CTC6" s="208"/>
      <c r="CTD6" s="208"/>
      <c r="CTE6" s="208"/>
      <c r="CTF6" s="208"/>
      <c r="CTG6" s="208"/>
      <c r="CTH6" s="208"/>
      <c r="CTI6" s="208"/>
      <c r="CTJ6" s="208"/>
      <c r="CTK6" s="208"/>
      <c r="CTL6" s="208"/>
      <c r="CTM6" s="208"/>
      <c r="CTN6" s="208"/>
      <c r="CTO6" s="208"/>
      <c r="CTP6" s="208"/>
      <c r="CTQ6" s="208"/>
      <c r="CTR6" s="208"/>
      <c r="CTS6" s="208"/>
      <c r="CTT6" s="208"/>
      <c r="CTU6" s="208"/>
      <c r="CTV6" s="208"/>
      <c r="CTW6" s="208"/>
      <c r="CTX6" s="208"/>
      <c r="CTY6" s="208"/>
      <c r="CTZ6" s="208"/>
      <c r="CUA6" s="208"/>
      <c r="CUB6" s="208"/>
      <c r="CUC6" s="208"/>
      <c r="CUD6" s="208"/>
      <c r="CUE6" s="208"/>
      <c r="CUF6" s="208"/>
      <c r="CUG6" s="208"/>
      <c r="CUH6" s="208"/>
      <c r="CUI6" s="208"/>
      <c r="CUJ6" s="208"/>
      <c r="CUK6" s="208"/>
      <c r="CUL6" s="208"/>
      <c r="CUM6" s="208"/>
      <c r="CUN6" s="208"/>
      <c r="CUO6" s="208"/>
      <c r="CUP6" s="208"/>
      <c r="CUQ6" s="208"/>
      <c r="CUR6" s="208"/>
      <c r="CUS6" s="208"/>
      <c r="CUT6" s="208"/>
      <c r="CUU6" s="208"/>
      <c r="CUV6" s="208"/>
      <c r="CUW6" s="208"/>
      <c r="CUX6" s="208"/>
      <c r="CUY6" s="208"/>
      <c r="CUZ6" s="208"/>
      <c r="CVA6" s="208"/>
      <c r="CVB6" s="208"/>
      <c r="CVC6" s="208"/>
      <c r="CVD6" s="208"/>
      <c r="CVE6" s="208"/>
      <c r="CVF6" s="208"/>
      <c r="CVG6" s="208"/>
      <c r="CVH6" s="208"/>
      <c r="CVI6" s="208"/>
      <c r="CVJ6" s="208"/>
      <c r="CVK6" s="208"/>
      <c r="CVL6" s="208"/>
      <c r="CVM6" s="208"/>
      <c r="CVN6" s="208"/>
      <c r="CVO6" s="208"/>
      <c r="CVP6" s="208"/>
      <c r="CVQ6" s="208"/>
      <c r="CVR6" s="208"/>
      <c r="CVS6" s="208"/>
      <c r="CVT6" s="208"/>
      <c r="CVU6" s="208"/>
      <c r="CVV6" s="208"/>
      <c r="CVW6" s="208"/>
      <c r="CVX6" s="208"/>
      <c r="CVY6" s="208"/>
      <c r="CVZ6" s="208"/>
      <c r="CWA6" s="208"/>
      <c r="CWB6" s="208"/>
      <c r="CWC6" s="208"/>
      <c r="CWD6" s="208"/>
      <c r="CWE6" s="208"/>
      <c r="CWF6" s="208"/>
      <c r="CWG6" s="208"/>
      <c r="CWH6" s="208"/>
      <c r="CWI6" s="208"/>
      <c r="CWJ6" s="208"/>
      <c r="CWK6" s="208"/>
      <c r="CWL6" s="208"/>
      <c r="CWM6" s="208"/>
      <c r="CWN6" s="208"/>
      <c r="CWO6" s="208"/>
      <c r="CWP6" s="208"/>
      <c r="CWQ6" s="208"/>
      <c r="CWR6" s="208"/>
      <c r="CWS6" s="208"/>
      <c r="CWT6" s="208"/>
      <c r="CWU6" s="208"/>
      <c r="CWV6" s="208"/>
      <c r="CWW6" s="208"/>
      <c r="CWX6" s="208"/>
      <c r="CWY6" s="208"/>
      <c r="CWZ6" s="208"/>
      <c r="CXA6" s="208"/>
      <c r="CXB6" s="208"/>
      <c r="CXC6" s="208"/>
      <c r="CXD6" s="208"/>
      <c r="CXE6" s="208"/>
      <c r="CXF6" s="208"/>
      <c r="CXG6" s="208"/>
      <c r="CXH6" s="208"/>
      <c r="CXI6" s="208"/>
      <c r="CXJ6" s="208"/>
      <c r="CXK6" s="208"/>
      <c r="CXL6" s="208"/>
      <c r="CXM6" s="208"/>
      <c r="CXN6" s="208"/>
      <c r="CXO6" s="208"/>
      <c r="CXP6" s="208"/>
      <c r="CXQ6" s="208"/>
      <c r="CXR6" s="208"/>
      <c r="CXS6" s="208"/>
      <c r="CXT6" s="208"/>
      <c r="CXU6" s="208"/>
      <c r="CXV6" s="208"/>
      <c r="CXW6" s="208"/>
      <c r="CXX6" s="208"/>
      <c r="CXY6" s="208"/>
      <c r="CXZ6" s="208"/>
      <c r="CYA6" s="208"/>
      <c r="CYB6" s="208"/>
      <c r="CYC6" s="208"/>
      <c r="CYD6" s="208"/>
      <c r="CYE6" s="208"/>
      <c r="CYF6" s="208"/>
      <c r="CYG6" s="208"/>
      <c r="CYH6" s="208"/>
      <c r="CYI6" s="208"/>
      <c r="CYJ6" s="208"/>
      <c r="CYK6" s="208"/>
      <c r="CYL6" s="208"/>
      <c r="CYM6" s="208"/>
      <c r="CYN6" s="208"/>
      <c r="CYO6" s="208"/>
      <c r="CYP6" s="208"/>
      <c r="CYQ6" s="208"/>
      <c r="CYR6" s="208"/>
      <c r="CYS6" s="208"/>
      <c r="CYT6" s="208"/>
      <c r="CYU6" s="208"/>
      <c r="CYV6" s="208"/>
      <c r="CYW6" s="208"/>
      <c r="CYX6" s="208"/>
      <c r="CYY6" s="208"/>
      <c r="CYZ6" s="208"/>
      <c r="CZA6" s="208"/>
      <c r="CZB6" s="208"/>
      <c r="CZC6" s="208"/>
      <c r="CZD6" s="208"/>
      <c r="CZE6" s="208"/>
      <c r="CZF6" s="208"/>
      <c r="CZG6" s="208"/>
      <c r="CZH6" s="208"/>
      <c r="CZI6" s="208"/>
      <c r="CZJ6" s="208"/>
      <c r="CZK6" s="208"/>
      <c r="CZL6" s="208"/>
      <c r="CZM6" s="208"/>
      <c r="CZN6" s="208"/>
      <c r="CZO6" s="208"/>
      <c r="CZP6" s="208"/>
      <c r="CZQ6" s="208"/>
      <c r="CZR6" s="208"/>
      <c r="CZS6" s="208"/>
      <c r="CZT6" s="208"/>
      <c r="CZU6" s="208"/>
      <c r="CZV6" s="208"/>
      <c r="CZW6" s="208"/>
      <c r="CZX6" s="208"/>
      <c r="CZY6" s="208"/>
      <c r="CZZ6" s="208"/>
      <c r="DAA6" s="208"/>
      <c r="DAB6" s="208"/>
      <c r="DAC6" s="208"/>
      <c r="DAD6" s="208"/>
      <c r="DAE6" s="208"/>
      <c r="DAF6" s="208"/>
      <c r="DAG6" s="208"/>
      <c r="DAH6" s="208"/>
      <c r="DAI6" s="208"/>
      <c r="DAJ6" s="208"/>
      <c r="DAK6" s="208"/>
      <c r="DAL6" s="208"/>
      <c r="DAM6" s="208"/>
      <c r="DAN6" s="208"/>
      <c r="DAO6" s="208"/>
      <c r="DAP6" s="208"/>
      <c r="DAQ6" s="208"/>
      <c r="DAR6" s="208"/>
      <c r="DAS6" s="208"/>
      <c r="DAT6" s="208"/>
      <c r="DAU6" s="208"/>
      <c r="DAV6" s="208"/>
      <c r="DAW6" s="208"/>
      <c r="DAX6" s="208"/>
      <c r="DAY6" s="208"/>
      <c r="DAZ6" s="208"/>
      <c r="DBA6" s="208"/>
      <c r="DBB6" s="208"/>
      <c r="DBC6" s="208"/>
      <c r="DBD6" s="208"/>
      <c r="DBE6" s="208"/>
      <c r="DBF6" s="208"/>
      <c r="DBG6" s="208"/>
      <c r="DBH6" s="208"/>
      <c r="DBI6" s="208"/>
      <c r="DBJ6" s="208"/>
      <c r="DBK6" s="208"/>
      <c r="DBL6" s="208"/>
      <c r="DBM6" s="208"/>
      <c r="DBN6" s="208"/>
      <c r="DBO6" s="208"/>
      <c r="DBP6" s="208"/>
      <c r="DBQ6" s="208"/>
      <c r="DBR6" s="208"/>
      <c r="DBS6" s="208"/>
      <c r="DBT6" s="208"/>
      <c r="DBU6" s="208"/>
      <c r="DBV6" s="208"/>
      <c r="DBW6" s="208"/>
      <c r="DBX6" s="208"/>
      <c r="DBY6" s="208"/>
      <c r="DBZ6" s="208"/>
      <c r="DCA6" s="208"/>
      <c r="DCB6" s="208"/>
      <c r="DCC6" s="208"/>
      <c r="DCD6" s="208"/>
      <c r="DCE6" s="208"/>
      <c r="DCF6" s="208"/>
      <c r="DCG6" s="208"/>
      <c r="DCH6" s="208"/>
      <c r="DCI6" s="208"/>
      <c r="DCJ6" s="208"/>
      <c r="DCK6" s="208"/>
      <c r="DCL6" s="208"/>
      <c r="DCM6" s="208"/>
      <c r="DCN6" s="208"/>
      <c r="DCO6" s="208"/>
      <c r="DCP6" s="208"/>
      <c r="DCQ6" s="208"/>
      <c r="DCR6" s="208"/>
      <c r="DCS6" s="208"/>
      <c r="DCT6" s="208"/>
      <c r="DCU6" s="208"/>
      <c r="DCV6" s="208"/>
      <c r="DCW6" s="208"/>
      <c r="DCX6" s="208"/>
      <c r="DCY6" s="208"/>
      <c r="DCZ6" s="208"/>
      <c r="DDA6" s="208"/>
      <c r="DDB6" s="208"/>
      <c r="DDC6" s="208"/>
      <c r="DDD6" s="208"/>
      <c r="DDE6" s="208"/>
      <c r="DDF6" s="208"/>
      <c r="DDG6" s="208"/>
      <c r="DDH6" s="208"/>
      <c r="DDI6" s="208"/>
      <c r="DDJ6" s="208"/>
      <c r="DDK6" s="208"/>
      <c r="DDL6" s="208"/>
      <c r="DDM6" s="208"/>
      <c r="DDN6" s="208"/>
      <c r="DDO6" s="208"/>
      <c r="DDP6" s="208"/>
      <c r="DDQ6" s="208"/>
      <c r="DDR6" s="208"/>
      <c r="DDS6" s="208"/>
      <c r="DDT6" s="208"/>
      <c r="DDU6" s="208"/>
      <c r="DDV6" s="208"/>
      <c r="DDW6" s="208"/>
      <c r="DDX6" s="208"/>
      <c r="DDY6" s="208"/>
      <c r="DDZ6" s="208"/>
      <c r="DEA6" s="208"/>
      <c r="DEB6" s="208"/>
      <c r="DEC6" s="208"/>
      <c r="DED6" s="208"/>
      <c r="DEE6" s="208"/>
      <c r="DEF6" s="208"/>
      <c r="DEG6" s="208"/>
      <c r="DEH6" s="208"/>
      <c r="DEI6" s="208"/>
      <c r="DEJ6" s="208"/>
      <c r="DEK6" s="208"/>
      <c r="DEL6" s="208"/>
      <c r="DEM6" s="208"/>
      <c r="DEN6" s="208"/>
      <c r="DEO6" s="208"/>
      <c r="DEP6" s="208"/>
      <c r="DEQ6" s="208"/>
      <c r="DER6" s="208"/>
      <c r="DES6" s="208"/>
      <c r="DET6" s="208"/>
      <c r="DEU6" s="208"/>
      <c r="DEV6" s="208"/>
      <c r="DEW6" s="208"/>
      <c r="DEX6" s="208"/>
      <c r="DEY6" s="208"/>
      <c r="DEZ6" s="208"/>
      <c r="DFA6" s="208"/>
      <c r="DFB6" s="208"/>
      <c r="DFC6" s="208"/>
      <c r="DFD6" s="208"/>
      <c r="DFE6" s="208"/>
      <c r="DFF6" s="208"/>
      <c r="DFG6" s="208"/>
      <c r="DFH6" s="208"/>
      <c r="DFI6" s="208"/>
      <c r="DFJ6" s="208"/>
      <c r="DFK6" s="208"/>
      <c r="DFL6" s="208"/>
      <c r="DFM6" s="208"/>
      <c r="DFN6" s="208"/>
      <c r="DFO6" s="208"/>
      <c r="DFP6" s="208"/>
      <c r="DFQ6" s="208"/>
      <c r="DFR6" s="208"/>
      <c r="DFS6" s="208"/>
      <c r="DFT6" s="208"/>
      <c r="DFU6" s="208"/>
      <c r="DFV6" s="208"/>
      <c r="DFW6" s="208"/>
      <c r="DFX6" s="208"/>
      <c r="DFY6" s="208"/>
      <c r="DFZ6" s="208"/>
      <c r="DGA6" s="208"/>
      <c r="DGB6" s="208"/>
      <c r="DGC6" s="208"/>
      <c r="DGD6" s="208"/>
      <c r="DGE6" s="208"/>
      <c r="DGF6" s="208"/>
      <c r="DGG6" s="208"/>
      <c r="DGH6" s="208"/>
      <c r="DGI6" s="208"/>
      <c r="DGJ6" s="208"/>
      <c r="DGK6" s="208"/>
      <c r="DGL6" s="208"/>
      <c r="DGM6" s="208"/>
      <c r="DGN6" s="208"/>
      <c r="DGO6" s="208"/>
      <c r="DGP6" s="208"/>
      <c r="DGQ6" s="208"/>
      <c r="DGR6" s="208"/>
      <c r="DGS6" s="208"/>
      <c r="DGT6" s="208"/>
      <c r="DGU6" s="208"/>
      <c r="DGV6" s="208"/>
      <c r="DGW6" s="208"/>
      <c r="DGX6" s="208"/>
      <c r="DGY6" s="208"/>
      <c r="DGZ6" s="208"/>
      <c r="DHA6" s="208"/>
      <c r="DHB6" s="208"/>
      <c r="DHC6" s="208"/>
      <c r="DHD6" s="208"/>
      <c r="DHE6" s="208"/>
      <c r="DHF6" s="208"/>
      <c r="DHG6" s="208"/>
      <c r="DHH6" s="208"/>
      <c r="DHI6" s="208"/>
      <c r="DHJ6" s="208"/>
      <c r="DHK6" s="208"/>
      <c r="DHL6" s="208"/>
      <c r="DHM6" s="208"/>
      <c r="DHN6" s="208"/>
      <c r="DHO6" s="208"/>
      <c r="DHP6" s="208"/>
      <c r="DHQ6" s="208"/>
      <c r="DHR6" s="208"/>
      <c r="DHS6" s="208"/>
      <c r="DHT6" s="208"/>
      <c r="DHU6" s="208"/>
      <c r="DHV6" s="208"/>
      <c r="DHW6" s="208"/>
      <c r="DHX6" s="208"/>
      <c r="DHY6" s="208"/>
      <c r="DHZ6" s="208"/>
      <c r="DIA6" s="208"/>
      <c r="DIB6" s="208"/>
      <c r="DIC6" s="208"/>
      <c r="DID6" s="208"/>
      <c r="DIE6" s="208"/>
      <c r="DIF6" s="208"/>
      <c r="DIG6" s="208"/>
      <c r="DIH6" s="208"/>
      <c r="DII6" s="208"/>
      <c r="DIJ6" s="208"/>
      <c r="DIK6" s="208"/>
      <c r="DIL6" s="208"/>
      <c r="DIM6" s="208"/>
      <c r="DIN6" s="208"/>
      <c r="DIO6" s="208"/>
      <c r="DIP6" s="208"/>
      <c r="DIQ6" s="208"/>
      <c r="DIR6" s="208"/>
      <c r="DIS6" s="208"/>
      <c r="DIT6" s="208"/>
      <c r="DIU6" s="208"/>
      <c r="DIV6" s="208"/>
      <c r="DIW6" s="208"/>
      <c r="DIX6" s="208"/>
      <c r="DIY6" s="208"/>
      <c r="DIZ6" s="208"/>
      <c r="DJA6" s="208"/>
      <c r="DJB6" s="208"/>
      <c r="DJC6" s="208"/>
      <c r="DJD6" s="208"/>
      <c r="DJE6" s="208"/>
      <c r="DJF6" s="208"/>
      <c r="DJG6" s="208"/>
      <c r="DJH6" s="208"/>
      <c r="DJI6" s="208"/>
      <c r="DJJ6" s="208"/>
      <c r="DJK6" s="208"/>
      <c r="DJL6" s="208"/>
      <c r="DJM6" s="208"/>
      <c r="DJN6" s="208"/>
      <c r="DJO6" s="208"/>
      <c r="DJP6" s="208"/>
      <c r="DJQ6" s="208"/>
      <c r="DJR6" s="208"/>
      <c r="DJS6" s="208"/>
      <c r="DJT6" s="208"/>
      <c r="DJU6" s="208"/>
      <c r="DJV6" s="208"/>
      <c r="DJW6" s="208"/>
      <c r="DJX6" s="208"/>
      <c r="DJY6" s="208"/>
      <c r="DJZ6" s="208"/>
      <c r="DKA6" s="208"/>
      <c r="DKB6" s="208"/>
      <c r="DKC6" s="208"/>
      <c r="DKD6" s="208"/>
      <c r="DKE6" s="208"/>
      <c r="DKF6" s="208"/>
      <c r="DKG6" s="208"/>
      <c r="DKH6" s="208"/>
      <c r="DKI6" s="208"/>
      <c r="DKJ6" s="208"/>
      <c r="DKK6" s="208"/>
      <c r="DKL6" s="208"/>
      <c r="DKM6" s="208"/>
      <c r="DKN6" s="208"/>
      <c r="DKO6" s="208"/>
      <c r="DKP6" s="208"/>
      <c r="DKQ6" s="208"/>
      <c r="DKR6" s="208"/>
      <c r="DKS6" s="208"/>
      <c r="DKT6" s="208"/>
      <c r="DKU6" s="208"/>
      <c r="DKV6" s="208"/>
      <c r="DKW6" s="208"/>
      <c r="DKX6" s="208"/>
      <c r="DKY6" s="208"/>
      <c r="DKZ6" s="208"/>
      <c r="DLA6" s="208"/>
      <c r="DLB6" s="208"/>
      <c r="DLC6" s="208"/>
      <c r="DLD6" s="208"/>
      <c r="DLE6" s="208"/>
      <c r="DLF6" s="208"/>
      <c r="DLG6" s="208"/>
      <c r="DLH6" s="208"/>
      <c r="DLI6" s="208"/>
      <c r="DLJ6" s="208"/>
      <c r="DLK6" s="208"/>
      <c r="DLL6" s="208"/>
      <c r="DLM6" s="208"/>
      <c r="DLN6" s="208"/>
      <c r="DLO6" s="208"/>
      <c r="DLP6" s="208"/>
      <c r="DLQ6" s="208"/>
      <c r="DLR6" s="208"/>
      <c r="DLS6" s="208"/>
      <c r="DLT6" s="208"/>
      <c r="DLU6" s="208"/>
      <c r="DLV6" s="208"/>
      <c r="DLW6" s="208"/>
      <c r="DLX6" s="208"/>
      <c r="DLY6" s="208"/>
      <c r="DLZ6" s="208"/>
      <c r="DMA6" s="208"/>
      <c r="DMB6" s="208"/>
      <c r="DMC6" s="208"/>
      <c r="DMD6" s="208"/>
      <c r="DME6" s="208"/>
      <c r="DMF6" s="208"/>
      <c r="DMG6" s="208"/>
      <c r="DMH6" s="208"/>
      <c r="DMI6" s="208"/>
      <c r="DMJ6" s="208"/>
      <c r="DMK6" s="208"/>
      <c r="DML6" s="208"/>
      <c r="DMM6" s="208"/>
      <c r="DMN6" s="208"/>
      <c r="DMO6" s="208"/>
      <c r="DMP6" s="208"/>
      <c r="DMQ6" s="208"/>
      <c r="DMR6" s="208"/>
      <c r="DMS6" s="208"/>
      <c r="DMT6" s="208"/>
      <c r="DMU6" s="208"/>
      <c r="DMV6" s="208"/>
      <c r="DMW6" s="208"/>
      <c r="DMX6" s="208"/>
      <c r="DMY6" s="208"/>
      <c r="DMZ6" s="208"/>
      <c r="DNA6" s="208"/>
      <c r="DNB6" s="208"/>
      <c r="DNC6" s="208"/>
      <c r="DND6" s="208"/>
      <c r="DNE6" s="208"/>
      <c r="DNF6" s="208"/>
      <c r="DNG6" s="208"/>
      <c r="DNH6" s="208"/>
      <c r="DNI6" s="208"/>
      <c r="DNJ6" s="208"/>
      <c r="DNK6" s="208"/>
      <c r="DNL6" s="208"/>
      <c r="DNM6" s="208"/>
      <c r="DNN6" s="208"/>
      <c r="DNO6" s="208"/>
      <c r="DNP6" s="208"/>
      <c r="DNQ6" s="208"/>
      <c r="DNR6" s="208"/>
      <c r="DNS6" s="208"/>
      <c r="DNT6" s="208"/>
      <c r="DNU6" s="208"/>
      <c r="DNV6" s="208"/>
      <c r="DNW6" s="208"/>
      <c r="DNX6" s="208"/>
      <c r="DNY6" s="208"/>
      <c r="DNZ6" s="208"/>
      <c r="DOA6" s="208"/>
      <c r="DOB6" s="208"/>
      <c r="DOC6" s="208"/>
      <c r="DOD6" s="208"/>
      <c r="DOE6" s="208"/>
      <c r="DOF6" s="208"/>
      <c r="DOG6" s="208"/>
      <c r="DOH6" s="208"/>
      <c r="DOI6" s="208"/>
      <c r="DOJ6" s="208"/>
      <c r="DOK6" s="208"/>
      <c r="DOL6" s="208"/>
      <c r="DOM6" s="208"/>
      <c r="DON6" s="208"/>
      <c r="DOO6" s="208"/>
      <c r="DOP6" s="208"/>
      <c r="DOQ6" s="208"/>
      <c r="DOR6" s="208"/>
      <c r="DOS6" s="208"/>
      <c r="DOT6" s="208"/>
      <c r="DOU6" s="208"/>
      <c r="DOV6" s="208"/>
      <c r="DOW6" s="208"/>
      <c r="DOX6" s="208"/>
      <c r="DOY6" s="208"/>
      <c r="DOZ6" s="208"/>
      <c r="DPA6" s="208"/>
      <c r="DPB6" s="208"/>
      <c r="DPC6" s="208"/>
      <c r="DPD6" s="208"/>
      <c r="DPE6" s="208"/>
      <c r="DPF6" s="208"/>
      <c r="DPG6" s="208"/>
      <c r="DPH6" s="208"/>
      <c r="DPI6" s="208"/>
      <c r="DPJ6" s="208"/>
      <c r="DPK6" s="208"/>
      <c r="DPL6" s="208"/>
      <c r="DPM6" s="208"/>
      <c r="DPN6" s="208"/>
      <c r="DPO6" s="208"/>
      <c r="DPP6" s="208"/>
      <c r="DPQ6" s="208"/>
      <c r="DPR6" s="208"/>
      <c r="DPS6" s="208"/>
      <c r="DPT6" s="208"/>
      <c r="DPU6" s="208"/>
      <c r="DPV6" s="208"/>
      <c r="DPW6" s="208"/>
      <c r="DPX6" s="208"/>
      <c r="DPY6" s="208"/>
      <c r="DPZ6" s="208"/>
      <c r="DQA6" s="208"/>
      <c r="DQB6" s="208"/>
      <c r="DQC6" s="208"/>
      <c r="DQD6" s="208"/>
      <c r="DQE6" s="208"/>
      <c r="DQF6" s="208"/>
      <c r="DQG6" s="208"/>
      <c r="DQH6" s="208"/>
      <c r="DQI6" s="208"/>
      <c r="DQJ6" s="208"/>
      <c r="DQK6" s="208"/>
      <c r="DQL6" s="208"/>
      <c r="DQM6" s="208"/>
      <c r="DQN6" s="208"/>
      <c r="DQO6" s="208"/>
      <c r="DQP6" s="208"/>
      <c r="DQQ6" s="208"/>
      <c r="DQR6" s="208"/>
      <c r="DQS6" s="208"/>
      <c r="DQT6" s="208"/>
      <c r="DQU6" s="208"/>
      <c r="DQV6" s="208"/>
      <c r="DQW6" s="208"/>
      <c r="DQX6" s="208"/>
      <c r="DQY6" s="208"/>
      <c r="DQZ6" s="208"/>
      <c r="DRA6" s="208"/>
      <c r="DRB6" s="208"/>
      <c r="DRC6" s="208"/>
      <c r="DRD6" s="208"/>
      <c r="DRE6" s="208"/>
      <c r="DRF6" s="208"/>
      <c r="DRG6" s="208"/>
      <c r="DRH6" s="208"/>
      <c r="DRI6" s="208"/>
      <c r="DRJ6" s="208"/>
      <c r="DRK6" s="208"/>
      <c r="DRL6" s="208"/>
      <c r="DRM6" s="208"/>
      <c r="DRN6" s="208"/>
      <c r="DRO6" s="208"/>
      <c r="DRP6" s="208"/>
      <c r="DRQ6" s="208"/>
      <c r="DRR6" s="208"/>
      <c r="DRS6" s="208"/>
      <c r="DRT6" s="208"/>
      <c r="DRU6" s="208"/>
      <c r="DRV6" s="208"/>
      <c r="DRW6" s="208"/>
      <c r="DRX6" s="208"/>
      <c r="DRY6" s="208"/>
      <c r="DRZ6" s="208"/>
      <c r="DSA6" s="208"/>
      <c r="DSB6" s="208"/>
      <c r="DSC6" s="208"/>
      <c r="DSD6" s="208"/>
      <c r="DSE6" s="208"/>
      <c r="DSF6" s="208"/>
      <c r="DSG6" s="208"/>
      <c r="DSH6" s="208"/>
      <c r="DSI6" s="208"/>
      <c r="DSJ6" s="208"/>
      <c r="DSK6" s="208"/>
      <c r="DSL6" s="208"/>
      <c r="DSM6" s="208"/>
      <c r="DSN6" s="208"/>
      <c r="DSO6" s="208"/>
      <c r="DSP6" s="208"/>
      <c r="DSQ6" s="208"/>
      <c r="DSR6" s="208"/>
      <c r="DSS6" s="208"/>
      <c r="DST6" s="208"/>
      <c r="DSU6" s="208"/>
      <c r="DSV6" s="208"/>
      <c r="DSW6" s="208"/>
      <c r="DSX6" s="208"/>
      <c r="DSY6" s="208"/>
      <c r="DSZ6" s="208"/>
      <c r="DTA6" s="208"/>
      <c r="DTB6" s="208"/>
      <c r="DTC6" s="208"/>
      <c r="DTD6" s="208"/>
      <c r="DTE6" s="208"/>
      <c r="DTF6" s="208"/>
      <c r="DTG6" s="208"/>
      <c r="DTH6" s="208"/>
      <c r="DTI6" s="208"/>
      <c r="DTJ6" s="208"/>
      <c r="DTK6" s="208"/>
      <c r="DTL6" s="208"/>
      <c r="DTM6" s="208"/>
      <c r="DTN6" s="208"/>
      <c r="DTO6" s="208"/>
      <c r="DTP6" s="208"/>
      <c r="DTQ6" s="208"/>
      <c r="DTR6" s="208"/>
      <c r="DTS6" s="208"/>
      <c r="DTT6" s="208"/>
      <c r="DTU6" s="208"/>
      <c r="DTV6" s="208"/>
      <c r="DTW6" s="208"/>
      <c r="DTX6" s="208"/>
      <c r="DTY6" s="208"/>
      <c r="DTZ6" s="208"/>
      <c r="DUA6" s="208"/>
      <c r="DUB6" s="208"/>
      <c r="DUC6" s="208"/>
      <c r="DUD6" s="208"/>
      <c r="DUE6" s="208"/>
      <c r="DUF6" s="208"/>
      <c r="DUG6" s="208"/>
      <c r="DUH6" s="208"/>
      <c r="DUI6" s="208"/>
      <c r="DUJ6" s="208"/>
      <c r="DUK6" s="208"/>
      <c r="DUL6" s="208"/>
      <c r="DUM6" s="208"/>
      <c r="DUN6" s="208"/>
      <c r="DUO6" s="208"/>
      <c r="DUP6" s="208"/>
      <c r="DUQ6" s="208"/>
      <c r="DUR6" s="208"/>
      <c r="DUS6" s="208"/>
      <c r="DUT6" s="208"/>
      <c r="DUU6" s="208"/>
      <c r="DUV6" s="208"/>
      <c r="DUW6" s="208"/>
      <c r="DUX6" s="208"/>
      <c r="DUY6" s="208"/>
      <c r="DUZ6" s="208"/>
      <c r="DVA6" s="208"/>
      <c r="DVB6" s="208"/>
      <c r="DVC6" s="208"/>
      <c r="DVD6" s="208"/>
      <c r="DVE6" s="208"/>
      <c r="DVF6" s="208"/>
      <c r="DVG6" s="208"/>
      <c r="DVH6" s="208"/>
      <c r="DVI6" s="208"/>
      <c r="DVJ6" s="208"/>
      <c r="DVK6" s="208"/>
      <c r="DVL6" s="208"/>
      <c r="DVM6" s="208"/>
      <c r="DVN6" s="208"/>
      <c r="DVO6" s="208"/>
      <c r="DVP6" s="208"/>
      <c r="DVQ6" s="208"/>
      <c r="DVR6" s="208"/>
      <c r="DVS6" s="208"/>
      <c r="DVT6" s="208"/>
      <c r="DVU6" s="208"/>
      <c r="DVV6" s="208"/>
      <c r="DVW6" s="208"/>
      <c r="DVX6" s="208"/>
      <c r="DVY6" s="208"/>
      <c r="DVZ6" s="208"/>
      <c r="DWA6" s="208"/>
      <c r="DWB6" s="208"/>
      <c r="DWC6" s="208"/>
      <c r="DWD6" s="208"/>
      <c r="DWE6" s="208"/>
      <c r="DWF6" s="208"/>
      <c r="DWG6" s="208"/>
      <c r="DWH6" s="208"/>
      <c r="DWI6" s="208"/>
      <c r="DWJ6" s="208"/>
      <c r="DWK6" s="208"/>
      <c r="DWL6" s="208"/>
      <c r="DWM6" s="208"/>
      <c r="DWN6" s="208"/>
      <c r="DWO6" s="208"/>
      <c r="DWP6" s="208"/>
      <c r="DWQ6" s="208"/>
      <c r="DWR6" s="208"/>
      <c r="DWS6" s="208"/>
      <c r="DWT6" s="208"/>
      <c r="DWU6" s="208"/>
      <c r="DWV6" s="208"/>
      <c r="DWW6" s="208"/>
      <c r="DWX6" s="208"/>
      <c r="DWY6" s="208"/>
      <c r="DWZ6" s="208"/>
      <c r="DXA6" s="208"/>
      <c r="DXB6" s="208"/>
      <c r="DXC6" s="208"/>
      <c r="DXD6" s="208"/>
      <c r="DXE6" s="208"/>
      <c r="DXF6" s="208"/>
      <c r="DXG6" s="208"/>
      <c r="DXH6" s="208"/>
      <c r="DXI6" s="208"/>
      <c r="DXJ6" s="208"/>
      <c r="DXK6" s="208"/>
      <c r="DXL6" s="208"/>
      <c r="DXM6" s="208"/>
      <c r="DXN6" s="208"/>
      <c r="DXO6" s="208"/>
      <c r="DXP6" s="208"/>
      <c r="DXQ6" s="208"/>
      <c r="DXR6" s="208"/>
      <c r="DXS6" s="208"/>
      <c r="DXT6" s="208"/>
      <c r="DXU6" s="208"/>
      <c r="DXV6" s="208"/>
      <c r="DXW6" s="208"/>
      <c r="DXX6" s="208"/>
      <c r="DXY6" s="208"/>
      <c r="DXZ6" s="208"/>
      <c r="DYA6" s="208"/>
      <c r="DYB6" s="208"/>
      <c r="DYC6" s="208"/>
      <c r="DYD6" s="208"/>
      <c r="DYE6" s="208"/>
      <c r="DYF6" s="208"/>
      <c r="DYG6" s="208"/>
      <c r="DYH6" s="208"/>
      <c r="DYI6" s="208"/>
      <c r="DYJ6" s="208"/>
      <c r="DYK6" s="208"/>
      <c r="DYL6" s="208"/>
      <c r="DYM6" s="208"/>
      <c r="DYN6" s="208"/>
      <c r="DYO6" s="208"/>
      <c r="DYP6" s="208"/>
      <c r="DYQ6" s="208"/>
      <c r="DYR6" s="208"/>
      <c r="DYS6" s="208"/>
      <c r="DYT6" s="208"/>
      <c r="DYU6" s="208"/>
      <c r="DYV6" s="208"/>
      <c r="DYW6" s="208"/>
      <c r="DYX6" s="208"/>
      <c r="DYY6" s="208"/>
      <c r="DYZ6" s="208"/>
      <c r="DZA6" s="208"/>
      <c r="DZB6" s="208"/>
      <c r="DZC6" s="208"/>
      <c r="DZD6" s="208"/>
      <c r="DZE6" s="208"/>
      <c r="DZF6" s="208"/>
      <c r="DZG6" s="208"/>
      <c r="DZH6" s="208"/>
      <c r="DZI6" s="208"/>
      <c r="DZJ6" s="208"/>
      <c r="DZK6" s="208"/>
      <c r="DZL6" s="208"/>
      <c r="DZM6" s="208"/>
      <c r="DZN6" s="208"/>
      <c r="DZO6" s="208"/>
      <c r="DZP6" s="208"/>
      <c r="DZQ6" s="208"/>
      <c r="DZR6" s="208"/>
      <c r="DZS6" s="208"/>
      <c r="DZT6" s="208"/>
      <c r="DZU6" s="208"/>
      <c r="DZV6" s="208"/>
      <c r="DZW6" s="208"/>
      <c r="DZX6" s="208"/>
      <c r="DZY6" s="208"/>
      <c r="DZZ6" s="208"/>
      <c r="EAA6" s="208"/>
      <c r="EAB6" s="208"/>
      <c r="EAC6" s="208"/>
      <c r="EAD6" s="208"/>
      <c r="EAE6" s="208"/>
      <c r="EAF6" s="208"/>
      <c r="EAG6" s="208"/>
      <c r="EAH6" s="208"/>
      <c r="EAI6" s="208"/>
      <c r="EAJ6" s="208"/>
      <c r="EAK6" s="208"/>
      <c r="EAL6" s="208"/>
      <c r="EAM6" s="208"/>
      <c r="EAN6" s="208"/>
      <c r="EAO6" s="208"/>
      <c r="EAP6" s="208"/>
      <c r="EAQ6" s="208"/>
      <c r="EAR6" s="208"/>
      <c r="EAS6" s="208"/>
      <c r="EAT6" s="208"/>
      <c r="EAU6" s="208"/>
      <c r="EAV6" s="208"/>
      <c r="EAW6" s="208"/>
      <c r="EAX6" s="208"/>
      <c r="EAY6" s="208"/>
      <c r="EAZ6" s="208"/>
      <c r="EBA6" s="208"/>
      <c r="EBB6" s="208"/>
      <c r="EBC6" s="208"/>
      <c r="EBD6" s="208"/>
      <c r="EBE6" s="208"/>
      <c r="EBF6" s="208"/>
      <c r="EBG6" s="208"/>
      <c r="EBH6" s="208"/>
      <c r="EBI6" s="208"/>
      <c r="EBJ6" s="208"/>
      <c r="EBK6" s="208"/>
      <c r="EBL6" s="208"/>
      <c r="EBM6" s="208"/>
      <c r="EBN6" s="208"/>
      <c r="EBO6" s="208"/>
      <c r="EBP6" s="208"/>
      <c r="EBQ6" s="208"/>
      <c r="EBR6" s="208"/>
      <c r="EBS6" s="208"/>
      <c r="EBT6" s="208"/>
      <c r="EBU6" s="208"/>
      <c r="EBV6" s="208"/>
      <c r="EBW6" s="208"/>
      <c r="EBX6" s="208"/>
      <c r="EBY6" s="208"/>
      <c r="EBZ6" s="208"/>
      <c r="ECA6" s="208"/>
      <c r="ECB6" s="208"/>
      <c r="ECC6" s="208"/>
      <c r="ECD6" s="208"/>
      <c r="ECE6" s="208"/>
      <c r="ECF6" s="208"/>
      <c r="ECG6" s="208"/>
      <c r="ECH6" s="208"/>
      <c r="ECI6" s="208"/>
      <c r="ECJ6" s="208"/>
      <c r="ECK6" s="208"/>
      <c r="ECL6" s="208"/>
      <c r="ECM6" s="208"/>
      <c r="ECN6" s="208"/>
      <c r="ECO6" s="208"/>
      <c r="ECP6" s="208"/>
      <c r="ECQ6" s="208"/>
      <c r="ECR6" s="208"/>
      <c r="ECS6" s="208"/>
      <c r="ECT6" s="208"/>
      <c r="ECU6" s="208"/>
      <c r="ECV6" s="208"/>
      <c r="ECW6" s="208"/>
      <c r="ECX6" s="208"/>
      <c r="ECY6" s="208"/>
      <c r="ECZ6" s="208"/>
      <c r="EDA6" s="208"/>
      <c r="EDB6" s="208"/>
      <c r="EDC6" s="208"/>
      <c r="EDD6" s="208"/>
      <c r="EDE6" s="208"/>
      <c r="EDF6" s="208"/>
      <c r="EDG6" s="208"/>
      <c r="EDH6" s="208"/>
      <c r="EDI6" s="208"/>
      <c r="EDJ6" s="208"/>
      <c r="EDK6" s="208"/>
      <c r="EDL6" s="208"/>
      <c r="EDM6" s="208"/>
      <c r="EDN6" s="208"/>
      <c r="EDO6" s="208"/>
      <c r="EDP6" s="208"/>
      <c r="EDQ6" s="208"/>
      <c r="EDR6" s="208"/>
      <c r="EDS6" s="208"/>
      <c r="EDT6" s="208"/>
      <c r="EDU6" s="208"/>
      <c r="EDV6" s="208"/>
      <c r="EDW6" s="208"/>
      <c r="EDX6" s="208"/>
      <c r="EDY6" s="208"/>
      <c r="EDZ6" s="208"/>
      <c r="EEA6" s="208"/>
      <c r="EEB6" s="208"/>
      <c r="EEC6" s="208"/>
      <c r="EED6" s="208"/>
      <c r="EEE6" s="208"/>
      <c r="EEF6" s="208"/>
      <c r="EEG6" s="208"/>
      <c r="EEH6" s="208"/>
      <c r="EEI6" s="208"/>
      <c r="EEJ6" s="208"/>
      <c r="EEK6" s="208"/>
      <c r="EEL6" s="208"/>
      <c r="EEM6" s="208"/>
      <c r="EEN6" s="208"/>
      <c r="EEO6" s="208"/>
      <c r="EEP6" s="208"/>
      <c r="EEQ6" s="208"/>
      <c r="EER6" s="208"/>
      <c r="EES6" s="208"/>
      <c r="EET6" s="208"/>
      <c r="EEU6" s="208"/>
      <c r="EEV6" s="208"/>
      <c r="EEW6" s="208"/>
      <c r="EEX6" s="208"/>
      <c r="EEY6" s="208"/>
      <c r="EEZ6" s="208"/>
      <c r="EFA6" s="208"/>
      <c r="EFB6" s="208"/>
      <c r="EFC6" s="208"/>
      <c r="EFD6" s="208"/>
      <c r="EFE6" s="208"/>
      <c r="EFF6" s="208"/>
      <c r="EFG6" s="208"/>
      <c r="EFH6" s="208"/>
      <c r="EFI6" s="208"/>
      <c r="EFJ6" s="208"/>
      <c r="EFK6" s="208"/>
      <c r="EFL6" s="208"/>
      <c r="EFM6" s="208"/>
      <c r="EFN6" s="208"/>
      <c r="EFO6" s="208"/>
      <c r="EFP6" s="208"/>
      <c r="EFQ6" s="208"/>
      <c r="EFR6" s="208"/>
      <c r="EFS6" s="208"/>
      <c r="EFT6" s="208"/>
      <c r="EFU6" s="208"/>
      <c r="EFV6" s="208"/>
      <c r="EFW6" s="208"/>
      <c r="EFX6" s="208"/>
      <c r="EFY6" s="208"/>
      <c r="EFZ6" s="208"/>
      <c r="EGA6" s="208"/>
      <c r="EGB6" s="208"/>
      <c r="EGC6" s="208"/>
      <c r="EGD6" s="208"/>
      <c r="EGE6" s="208"/>
      <c r="EGF6" s="208"/>
      <c r="EGG6" s="208"/>
      <c r="EGH6" s="208"/>
      <c r="EGI6" s="208"/>
      <c r="EGJ6" s="208"/>
      <c r="EGK6" s="208"/>
      <c r="EGL6" s="208"/>
      <c r="EGM6" s="208"/>
      <c r="EGN6" s="208"/>
      <c r="EGO6" s="208"/>
      <c r="EGP6" s="208"/>
      <c r="EGQ6" s="208"/>
      <c r="EGR6" s="208"/>
      <c r="EGS6" s="208"/>
      <c r="EGT6" s="208"/>
      <c r="EGU6" s="208"/>
      <c r="EGV6" s="208"/>
      <c r="EGW6" s="208"/>
      <c r="EGX6" s="208"/>
      <c r="EGY6" s="208"/>
      <c r="EGZ6" s="208"/>
      <c r="EHA6" s="208"/>
      <c r="EHB6" s="208"/>
      <c r="EHC6" s="208"/>
      <c r="EHD6" s="208"/>
      <c r="EHE6" s="208"/>
      <c r="EHF6" s="208"/>
      <c r="EHG6" s="208"/>
      <c r="EHH6" s="208"/>
      <c r="EHI6" s="208"/>
      <c r="EHJ6" s="208"/>
      <c r="EHK6" s="208"/>
      <c r="EHL6" s="208"/>
      <c r="EHM6" s="208"/>
      <c r="EHN6" s="208"/>
      <c r="EHO6" s="208"/>
      <c r="EHP6" s="208"/>
      <c r="EHQ6" s="208"/>
      <c r="EHR6" s="208"/>
      <c r="EHS6" s="208"/>
      <c r="EHT6" s="208"/>
      <c r="EHU6" s="208"/>
      <c r="EHV6" s="208"/>
      <c r="EHW6" s="208"/>
      <c r="EHX6" s="208"/>
      <c r="EHY6" s="208"/>
      <c r="EHZ6" s="208"/>
      <c r="EIA6" s="208"/>
      <c r="EIB6" s="208"/>
      <c r="EIC6" s="208"/>
      <c r="EID6" s="208"/>
      <c r="EIE6" s="208"/>
      <c r="EIF6" s="208"/>
      <c r="EIG6" s="208"/>
      <c r="EIH6" s="208"/>
      <c r="EII6" s="208"/>
      <c r="EIJ6" s="208"/>
      <c r="EIK6" s="208"/>
      <c r="EIL6" s="208"/>
      <c r="EIM6" s="208"/>
      <c r="EIN6" s="208"/>
      <c r="EIO6" s="208"/>
      <c r="EIP6" s="208"/>
      <c r="EIQ6" s="208"/>
      <c r="EIR6" s="208"/>
      <c r="EIS6" s="208"/>
      <c r="EIT6" s="208"/>
      <c r="EIU6" s="208"/>
      <c r="EIV6" s="208"/>
      <c r="EIW6" s="208"/>
      <c r="EIX6" s="208"/>
      <c r="EIY6" s="208"/>
      <c r="EIZ6" s="208"/>
      <c r="EJA6" s="208"/>
      <c r="EJB6" s="208"/>
      <c r="EJC6" s="208"/>
      <c r="EJD6" s="208"/>
      <c r="EJE6" s="208"/>
      <c r="EJF6" s="208"/>
      <c r="EJG6" s="208"/>
      <c r="EJH6" s="208"/>
      <c r="EJI6" s="208"/>
      <c r="EJJ6" s="208"/>
      <c r="EJK6" s="208"/>
      <c r="EJL6" s="208"/>
      <c r="EJM6" s="208"/>
      <c r="EJN6" s="208"/>
      <c r="EJO6" s="208"/>
      <c r="EJP6" s="208"/>
      <c r="EJQ6" s="208"/>
      <c r="EJR6" s="208"/>
      <c r="EJS6" s="208"/>
      <c r="EJT6" s="208"/>
      <c r="EJU6" s="208"/>
      <c r="EJV6" s="208"/>
      <c r="EJW6" s="208"/>
      <c r="EJX6" s="208"/>
      <c r="EJY6" s="208"/>
      <c r="EJZ6" s="208"/>
      <c r="EKA6" s="208"/>
      <c r="EKB6" s="208"/>
      <c r="EKC6" s="208"/>
      <c r="EKD6" s="208"/>
      <c r="EKE6" s="208"/>
      <c r="EKF6" s="208"/>
      <c r="EKG6" s="208"/>
      <c r="EKH6" s="208"/>
      <c r="EKI6" s="208"/>
      <c r="EKJ6" s="208"/>
      <c r="EKK6" s="208"/>
      <c r="EKL6" s="208"/>
      <c r="EKM6" s="208"/>
      <c r="EKN6" s="208"/>
      <c r="EKO6" s="208"/>
      <c r="EKP6" s="208"/>
      <c r="EKQ6" s="208"/>
      <c r="EKR6" s="208"/>
      <c r="EKS6" s="208"/>
      <c r="EKT6" s="208"/>
      <c r="EKU6" s="208"/>
      <c r="EKV6" s="208"/>
      <c r="EKW6" s="208"/>
      <c r="EKX6" s="208"/>
      <c r="EKY6" s="208"/>
      <c r="EKZ6" s="208"/>
      <c r="ELA6" s="208"/>
      <c r="ELB6" s="208"/>
      <c r="ELC6" s="208"/>
      <c r="ELD6" s="208"/>
      <c r="ELE6" s="208"/>
      <c r="ELF6" s="208"/>
      <c r="ELG6" s="208"/>
      <c r="ELH6" s="208"/>
      <c r="ELI6" s="208"/>
      <c r="ELJ6" s="208"/>
      <c r="ELK6" s="208"/>
      <c r="ELL6" s="208"/>
      <c r="ELM6" s="208"/>
      <c r="ELN6" s="208"/>
      <c r="ELO6" s="208"/>
      <c r="ELP6" s="208"/>
      <c r="ELQ6" s="208"/>
      <c r="ELR6" s="208"/>
      <c r="ELS6" s="208"/>
      <c r="ELT6" s="208"/>
      <c r="ELU6" s="208"/>
      <c r="ELV6" s="208"/>
      <c r="ELW6" s="208"/>
      <c r="ELX6" s="208"/>
      <c r="ELY6" s="208"/>
      <c r="ELZ6" s="208"/>
      <c r="EMA6" s="208"/>
      <c r="EMB6" s="208"/>
      <c r="EMC6" s="208"/>
      <c r="EMD6" s="208"/>
      <c r="EME6" s="208"/>
      <c r="EMF6" s="208"/>
      <c r="EMG6" s="208"/>
      <c r="EMH6" s="208"/>
      <c r="EMI6" s="208"/>
      <c r="EMJ6" s="208"/>
      <c r="EMK6" s="208"/>
      <c r="EML6" s="208"/>
      <c r="EMM6" s="208"/>
      <c r="EMN6" s="208"/>
      <c r="EMO6" s="208"/>
      <c r="EMP6" s="208"/>
      <c r="EMQ6" s="208"/>
      <c r="EMR6" s="208"/>
      <c r="EMS6" s="208"/>
      <c r="EMT6" s="208"/>
      <c r="EMU6" s="208"/>
      <c r="EMV6" s="208"/>
      <c r="EMW6" s="208"/>
      <c r="EMX6" s="208"/>
      <c r="EMY6" s="208"/>
      <c r="EMZ6" s="208"/>
      <c r="ENA6" s="208"/>
      <c r="ENB6" s="208"/>
      <c r="ENC6" s="208"/>
      <c r="END6" s="208"/>
      <c r="ENE6" s="208"/>
      <c r="ENF6" s="208"/>
      <c r="ENG6" s="208"/>
      <c r="ENH6" s="208"/>
      <c r="ENI6" s="208"/>
      <c r="ENJ6" s="208"/>
      <c r="ENK6" s="208"/>
      <c r="ENL6" s="208"/>
      <c r="ENM6" s="208"/>
      <c r="ENN6" s="208"/>
      <c r="ENO6" s="208"/>
      <c r="ENP6" s="208"/>
      <c r="ENQ6" s="208"/>
      <c r="ENR6" s="208"/>
      <c r="ENS6" s="208"/>
      <c r="ENT6" s="208"/>
      <c r="ENU6" s="208"/>
      <c r="ENV6" s="208"/>
      <c r="ENW6" s="208"/>
      <c r="ENX6" s="208"/>
      <c r="ENY6" s="208"/>
      <c r="ENZ6" s="208"/>
      <c r="EOA6" s="208"/>
      <c r="EOB6" s="208"/>
      <c r="EOC6" s="208"/>
      <c r="EOD6" s="208"/>
      <c r="EOE6" s="208"/>
      <c r="EOF6" s="208"/>
      <c r="EOG6" s="208"/>
      <c r="EOH6" s="208"/>
      <c r="EOI6" s="208"/>
      <c r="EOJ6" s="208"/>
      <c r="EOK6" s="208"/>
      <c r="EOL6" s="208"/>
      <c r="EOM6" s="208"/>
      <c r="EON6" s="208"/>
      <c r="EOO6" s="208"/>
      <c r="EOP6" s="208"/>
      <c r="EOQ6" s="208"/>
      <c r="EOR6" s="208"/>
      <c r="EOS6" s="208"/>
      <c r="EOT6" s="208"/>
      <c r="EOU6" s="208"/>
      <c r="EOV6" s="208"/>
      <c r="EOW6" s="208"/>
      <c r="EOX6" s="208"/>
      <c r="EOY6" s="208"/>
      <c r="EOZ6" s="208"/>
      <c r="EPA6" s="208"/>
      <c r="EPB6" s="208"/>
      <c r="EPC6" s="208"/>
      <c r="EPD6" s="208"/>
      <c r="EPE6" s="208"/>
      <c r="EPF6" s="208"/>
      <c r="EPG6" s="208"/>
      <c r="EPH6" s="208"/>
      <c r="EPI6" s="208"/>
      <c r="EPJ6" s="208"/>
      <c r="EPK6" s="208"/>
      <c r="EPL6" s="208"/>
      <c r="EPM6" s="208"/>
      <c r="EPN6" s="208"/>
      <c r="EPO6" s="208"/>
      <c r="EPP6" s="208"/>
      <c r="EPQ6" s="208"/>
      <c r="EPR6" s="208"/>
      <c r="EPS6" s="208"/>
      <c r="EPT6" s="208"/>
      <c r="EPU6" s="208"/>
      <c r="EPV6" s="208"/>
      <c r="EPW6" s="208"/>
      <c r="EPX6" s="208"/>
      <c r="EPY6" s="208"/>
      <c r="EPZ6" s="208"/>
      <c r="EQA6" s="208"/>
      <c r="EQB6" s="208"/>
      <c r="EQC6" s="208"/>
      <c r="EQD6" s="208"/>
      <c r="EQE6" s="208"/>
      <c r="EQF6" s="208"/>
      <c r="EQG6" s="208"/>
      <c r="EQH6" s="208"/>
      <c r="EQI6" s="208"/>
      <c r="EQJ6" s="208"/>
      <c r="EQK6" s="208"/>
      <c r="EQL6" s="208"/>
      <c r="EQM6" s="208"/>
      <c r="EQN6" s="208"/>
      <c r="EQO6" s="208"/>
      <c r="EQP6" s="208"/>
      <c r="EQQ6" s="208"/>
      <c r="EQR6" s="208"/>
      <c r="EQS6" s="208"/>
      <c r="EQT6" s="208"/>
      <c r="EQU6" s="208"/>
      <c r="EQV6" s="208"/>
      <c r="EQW6" s="208"/>
      <c r="EQX6" s="208"/>
      <c r="EQY6" s="208"/>
      <c r="EQZ6" s="208"/>
      <c r="ERA6" s="208"/>
      <c r="ERB6" s="208"/>
      <c r="ERC6" s="208"/>
      <c r="ERD6" s="208"/>
      <c r="ERE6" s="208"/>
      <c r="ERF6" s="208"/>
      <c r="ERG6" s="208"/>
      <c r="ERH6" s="208"/>
      <c r="ERI6" s="208"/>
      <c r="ERJ6" s="208"/>
      <c r="ERK6" s="208"/>
      <c r="ERL6" s="208"/>
      <c r="ERM6" s="208"/>
      <c r="ERN6" s="208"/>
      <c r="ERO6" s="208"/>
      <c r="ERP6" s="208"/>
      <c r="ERQ6" s="208"/>
      <c r="ERR6" s="208"/>
      <c r="ERS6" s="208"/>
      <c r="ERT6" s="208"/>
      <c r="ERU6" s="208"/>
      <c r="ERV6" s="208"/>
      <c r="ERW6" s="208"/>
      <c r="ERX6" s="208"/>
      <c r="ERY6" s="208"/>
      <c r="ERZ6" s="208"/>
      <c r="ESA6" s="208"/>
      <c r="ESB6" s="208"/>
      <c r="ESC6" s="208"/>
      <c r="ESD6" s="208"/>
      <c r="ESE6" s="208"/>
      <c r="ESF6" s="208"/>
      <c r="ESG6" s="208"/>
      <c r="ESH6" s="208"/>
      <c r="ESI6" s="208"/>
      <c r="ESJ6" s="208"/>
      <c r="ESK6" s="208"/>
      <c r="ESL6" s="208"/>
      <c r="ESM6" s="208"/>
      <c r="ESN6" s="208"/>
      <c r="ESO6" s="208"/>
      <c r="ESP6" s="208"/>
      <c r="ESQ6" s="208"/>
      <c r="ESR6" s="208"/>
      <c r="ESS6" s="208"/>
      <c r="EST6" s="208"/>
      <c r="ESU6" s="208"/>
      <c r="ESV6" s="208"/>
      <c r="ESW6" s="208"/>
      <c r="ESX6" s="208"/>
      <c r="ESY6" s="208"/>
      <c r="ESZ6" s="208"/>
      <c r="ETA6" s="208"/>
      <c r="ETB6" s="208"/>
      <c r="ETC6" s="208"/>
      <c r="ETD6" s="208"/>
      <c r="ETE6" s="208"/>
      <c r="ETF6" s="208"/>
      <c r="ETG6" s="208"/>
      <c r="ETH6" s="208"/>
      <c r="ETI6" s="208"/>
      <c r="ETJ6" s="208"/>
      <c r="ETK6" s="208"/>
      <c r="ETL6" s="208"/>
      <c r="ETM6" s="208"/>
      <c r="ETN6" s="208"/>
      <c r="ETO6" s="208"/>
      <c r="ETP6" s="208"/>
      <c r="ETQ6" s="208"/>
      <c r="ETR6" s="208"/>
      <c r="ETS6" s="208"/>
      <c r="ETT6" s="208"/>
      <c r="ETU6" s="208"/>
      <c r="ETV6" s="208"/>
      <c r="ETW6" s="208"/>
      <c r="ETX6" s="208"/>
      <c r="ETY6" s="208"/>
      <c r="ETZ6" s="208"/>
      <c r="EUA6" s="208"/>
      <c r="EUB6" s="208"/>
      <c r="EUC6" s="208"/>
      <c r="EUD6" s="208"/>
      <c r="EUE6" s="208"/>
      <c r="EUF6" s="208"/>
      <c r="EUG6" s="208"/>
      <c r="EUH6" s="208"/>
      <c r="EUI6" s="208"/>
      <c r="EUJ6" s="208"/>
      <c r="EUK6" s="208"/>
      <c r="EUL6" s="208"/>
      <c r="EUM6" s="208"/>
      <c r="EUN6" s="208"/>
      <c r="EUO6" s="208"/>
      <c r="EUP6" s="208"/>
      <c r="EUQ6" s="208"/>
      <c r="EUR6" s="208"/>
      <c r="EUS6" s="208"/>
      <c r="EUT6" s="208"/>
      <c r="EUU6" s="208"/>
      <c r="EUV6" s="208"/>
      <c r="EUW6" s="208"/>
      <c r="EUX6" s="208"/>
      <c r="EUY6" s="208"/>
      <c r="EUZ6" s="208"/>
      <c r="EVA6" s="208"/>
      <c r="EVB6" s="208"/>
      <c r="EVC6" s="208"/>
      <c r="EVD6" s="208"/>
      <c r="EVE6" s="208"/>
      <c r="EVF6" s="208"/>
      <c r="EVG6" s="208"/>
      <c r="EVH6" s="208"/>
      <c r="EVI6" s="208"/>
      <c r="EVJ6" s="208"/>
      <c r="EVK6" s="208"/>
      <c r="EVL6" s="208"/>
      <c r="EVM6" s="208"/>
      <c r="EVN6" s="208"/>
      <c r="EVO6" s="208"/>
      <c r="EVP6" s="208"/>
      <c r="EVQ6" s="208"/>
      <c r="EVR6" s="208"/>
      <c r="EVS6" s="208"/>
      <c r="EVT6" s="208"/>
      <c r="EVU6" s="208"/>
      <c r="EVV6" s="208"/>
      <c r="EVW6" s="208"/>
      <c r="EVX6" s="208"/>
      <c r="EVY6" s="208"/>
      <c r="EVZ6" s="208"/>
      <c r="EWA6" s="208"/>
      <c r="EWB6" s="208"/>
      <c r="EWC6" s="208"/>
      <c r="EWD6" s="208"/>
      <c r="EWE6" s="208"/>
      <c r="EWF6" s="208"/>
      <c r="EWG6" s="208"/>
      <c r="EWH6" s="208"/>
      <c r="EWI6" s="208"/>
      <c r="EWJ6" s="208"/>
      <c r="EWK6" s="208"/>
      <c r="EWL6" s="208"/>
      <c r="EWM6" s="208"/>
      <c r="EWN6" s="208"/>
      <c r="EWO6" s="208"/>
      <c r="EWP6" s="208"/>
      <c r="EWQ6" s="208"/>
      <c r="EWR6" s="208"/>
      <c r="EWS6" s="208"/>
      <c r="EWT6" s="208"/>
      <c r="EWU6" s="208"/>
      <c r="EWV6" s="208"/>
      <c r="EWW6" s="208"/>
      <c r="EWX6" s="208"/>
      <c r="EWY6" s="208"/>
      <c r="EWZ6" s="208"/>
      <c r="EXA6" s="208"/>
      <c r="EXB6" s="208"/>
      <c r="EXC6" s="208"/>
      <c r="EXD6" s="208"/>
      <c r="EXE6" s="208"/>
      <c r="EXF6" s="208"/>
      <c r="EXG6" s="208"/>
      <c r="EXH6" s="208"/>
      <c r="EXI6" s="208"/>
      <c r="EXJ6" s="208"/>
      <c r="EXK6" s="208"/>
      <c r="EXL6" s="208"/>
      <c r="EXM6" s="208"/>
      <c r="EXN6" s="208"/>
      <c r="EXO6" s="208"/>
      <c r="EXP6" s="208"/>
      <c r="EXQ6" s="208"/>
      <c r="EXR6" s="208"/>
      <c r="EXS6" s="208"/>
      <c r="EXT6" s="208"/>
      <c r="EXU6" s="208"/>
      <c r="EXV6" s="208"/>
      <c r="EXW6" s="208"/>
      <c r="EXX6" s="208"/>
      <c r="EXY6" s="208"/>
      <c r="EXZ6" s="208"/>
      <c r="EYA6" s="208"/>
      <c r="EYB6" s="208"/>
      <c r="EYC6" s="208"/>
      <c r="EYD6" s="208"/>
      <c r="EYE6" s="208"/>
      <c r="EYF6" s="208"/>
      <c r="EYG6" s="208"/>
      <c r="EYH6" s="208"/>
      <c r="EYI6" s="208"/>
      <c r="EYJ6" s="208"/>
      <c r="EYK6" s="208"/>
      <c r="EYL6" s="208"/>
      <c r="EYM6" s="208"/>
      <c r="EYN6" s="208"/>
      <c r="EYO6" s="208"/>
      <c r="EYP6" s="208"/>
      <c r="EYQ6" s="208"/>
      <c r="EYR6" s="208"/>
      <c r="EYS6" s="208"/>
      <c r="EYT6" s="208"/>
      <c r="EYU6" s="208"/>
      <c r="EYV6" s="208"/>
      <c r="EYW6" s="208"/>
      <c r="EYX6" s="208"/>
      <c r="EYY6" s="208"/>
      <c r="EYZ6" s="208"/>
      <c r="EZA6" s="208"/>
      <c r="EZB6" s="208"/>
      <c r="EZC6" s="208"/>
      <c r="EZD6" s="208"/>
      <c r="EZE6" s="208"/>
      <c r="EZF6" s="208"/>
      <c r="EZG6" s="208"/>
      <c r="EZH6" s="208"/>
      <c r="EZI6" s="208"/>
      <c r="EZJ6" s="208"/>
      <c r="EZK6" s="208"/>
      <c r="EZL6" s="208"/>
      <c r="EZM6" s="208"/>
      <c r="EZN6" s="208"/>
      <c r="EZO6" s="208"/>
      <c r="EZP6" s="208"/>
      <c r="EZQ6" s="208"/>
      <c r="EZR6" s="208"/>
      <c r="EZS6" s="208"/>
      <c r="EZT6" s="208"/>
      <c r="EZU6" s="208"/>
      <c r="EZV6" s="208"/>
      <c r="EZW6" s="208"/>
      <c r="EZX6" s="208"/>
      <c r="EZY6" s="208"/>
      <c r="EZZ6" s="208"/>
      <c r="FAA6" s="208"/>
      <c r="FAB6" s="208"/>
      <c r="FAC6" s="208"/>
      <c r="FAD6" s="208"/>
      <c r="FAE6" s="208"/>
      <c r="FAF6" s="208"/>
      <c r="FAG6" s="208"/>
      <c r="FAH6" s="208"/>
      <c r="FAI6" s="208"/>
      <c r="FAJ6" s="208"/>
      <c r="FAK6" s="208"/>
      <c r="FAL6" s="208"/>
      <c r="FAM6" s="208"/>
      <c r="FAN6" s="208"/>
      <c r="FAO6" s="208"/>
      <c r="FAP6" s="208"/>
      <c r="FAQ6" s="208"/>
      <c r="FAR6" s="208"/>
      <c r="FAS6" s="208"/>
      <c r="FAT6" s="208"/>
      <c r="FAU6" s="208"/>
      <c r="FAV6" s="208"/>
      <c r="FAW6" s="208"/>
      <c r="FAX6" s="208"/>
      <c r="FAY6" s="208"/>
      <c r="FAZ6" s="208"/>
      <c r="FBA6" s="208"/>
      <c r="FBB6" s="208"/>
      <c r="FBC6" s="208"/>
      <c r="FBD6" s="208"/>
      <c r="FBE6" s="208"/>
      <c r="FBF6" s="208"/>
      <c r="FBG6" s="208"/>
      <c r="FBH6" s="208"/>
      <c r="FBI6" s="208"/>
      <c r="FBJ6" s="208"/>
      <c r="FBK6" s="208"/>
      <c r="FBL6" s="208"/>
      <c r="FBM6" s="208"/>
      <c r="FBN6" s="208"/>
      <c r="FBO6" s="208"/>
      <c r="FBP6" s="208"/>
      <c r="FBQ6" s="208"/>
      <c r="FBR6" s="208"/>
      <c r="FBS6" s="208"/>
      <c r="FBT6" s="208"/>
      <c r="FBU6" s="208"/>
      <c r="FBV6" s="208"/>
      <c r="FBW6" s="208"/>
      <c r="FBX6" s="208"/>
      <c r="FBY6" s="208"/>
      <c r="FBZ6" s="208"/>
      <c r="FCA6" s="208"/>
      <c r="FCB6" s="208"/>
      <c r="FCC6" s="208"/>
      <c r="FCD6" s="208"/>
      <c r="FCE6" s="208"/>
      <c r="FCF6" s="208"/>
      <c r="FCG6" s="208"/>
      <c r="FCH6" s="208"/>
      <c r="FCI6" s="208"/>
      <c r="FCJ6" s="208"/>
      <c r="FCK6" s="208"/>
      <c r="FCL6" s="208"/>
      <c r="FCM6" s="208"/>
      <c r="FCN6" s="208"/>
      <c r="FCO6" s="208"/>
      <c r="FCP6" s="208"/>
      <c r="FCQ6" s="208"/>
      <c r="FCR6" s="208"/>
      <c r="FCS6" s="208"/>
      <c r="FCT6" s="208"/>
      <c r="FCU6" s="208"/>
      <c r="FCV6" s="208"/>
      <c r="FCW6" s="208"/>
      <c r="FCX6" s="208"/>
      <c r="FCY6" s="208"/>
      <c r="FCZ6" s="208"/>
      <c r="FDA6" s="208"/>
      <c r="FDB6" s="208"/>
      <c r="FDC6" s="208"/>
      <c r="FDD6" s="208"/>
      <c r="FDE6" s="208"/>
      <c r="FDF6" s="208"/>
      <c r="FDG6" s="208"/>
      <c r="FDH6" s="208"/>
      <c r="FDI6" s="208"/>
      <c r="FDJ6" s="208"/>
      <c r="FDK6" s="208"/>
      <c r="FDL6" s="208"/>
      <c r="FDM6" s="208"/>
      <c r="FDN6" s="208"/>
      <c r="FDO6" s="208"/>
      <c r="FDP6" s="208"/>
      <c r="FDQ6" s="208"/>
      <c r="FDR6" s="208"/>
      <c r="FDS6" s="208"/>
      <c r="FDT6" s="208"/>
      <c r="FDU6" s="208"/>
      <c r="FDV6" s="208"/>
      <c r="FDW6" s="208"/>
      <c r="FDX6" s="208"/>
      <c r="FDY6" s="208"/>
      <c r="FDZ6" s="208"/>
      <c r="FEA6" s="208"/>
      <c r="FEB6" s="208"/>
      <c r="FEC6" s="208"/>
      <c r="FED6" s="208"/>
      <c r="FEE6" s="208"/>
      <c r="FEF6" s="208"/>
      <c r="FEG6" s="208"/>
      <c r="FEH6" s="208"/>
      <c r="FEI6" s="208"/>
      <c r="FEJ6" s="208"/>
      <c r="FEK6" s="208"/>
      <c r="FEL6" s="208"/>
      <c r="FEM6" s="208"/>
      <c r="FEN6" s="208"/>
      <c r="FEO6" s="208"/>
      <c r="FEP6" s="208"/>
      <c r="FEQ6" s="208"/>
      <c r="FER6" s="208"/>
      <c r="FES6" s="208"/>
      <c r="FET6" s="208"/>
      <c r="FEU6" s="208"/>
      <c r="FEV6" s="208"/>
      <c r="FEW6" s="208"/>
      <c r="FEX6" s="208"/>
      <c r="FEY6" s="208"/>
      <c r="FEZ6" s="208"/>
      <c r="FFA6" s="208"/>
      <c r="FFB6" s="208"/>
      <c r="FFC6" s="208"/>
      <c r="FFD6" s="208"/>
      <c r="FFE6" s="208"/>
      <c r="FFF6" s="208"/>
      <c r="FFG6" s="208"/>
      <c r="FFH6" s="208"/>
      <c r="FFI6" s="208"/>
      <c r="FFJ6" s="208"/>
      <c r="FFK6" s="208"/>
      <c r="FFL6" s="208"/>
      <c r="FFM6" s="208"/>
      <c r="FFN6" s="208"/>
      <c r="FFO6" s="208"/>
      <c r="FFP6" s="208"/>
      <c r="FFQ6" s="208"/>
      <c r="FFR6" s="208"/>
      <c r="FFS6" s="208"/>
      <c r="FFT6" s="208"/>
      <c r="FFU6" s="208"/>
      <c r="FFV6" s="208"/>
      <c r="FFW6" s="208"/>
      <c r="FFX6" s="208"/>
      <c r="FFY6" s="208"/>
      <c r="FFZ6" s="208"/>
      <c r="FGA6" s="208"/>
      <c r="FGB6" s="208"/>
      <c r="FGC6" s="208"/>
      <c r="FGD6" s="208"/>
      <c r="FGE6" s="208"/>
      <c r="FGF6" s="208"/>
      <c r="FGG6" s="208"/>
      <c r="FGH6" s="208"/>
      <c r="FGI6" s="208"/>
      <c r="FGJ6" s="208"/>
      <c r="FGK6" s="208"/>
      <c r="FGL6" s="208"/>
      <c r="FGM6" s="208"/>
      <c r="FGN6" s="208"/>
      <c r="FGO6" s="208"/>
      <c r="FGP6" s="208"/>
      <c r="FGQ6" s="208"/>
      <c r="FGR6" s="208"/>
      <c r="FGS6" s="208"/>
      <c r="FGT6" s="208"/>
      <c r="FGU6" s="208"/>
      <c r="FGV6" s="208"/>
      <c r="FGW6" s="208"/>
      <c r="FGX6" s="208"/>
      <c r="FGY6" s="208"/>
      <c r="FGZ6" s="208"/>
      <c r="FHA6" s="208"/>
      <c r="FHB6" s="208"/>
      <c r="FHC6" s="208"/>
      <c r="FHD6" s="208"/>
      <c r="FHE6" s="208"/>
      <c r="FHF6" s="208"/>
      <c r="FHG6" s="208"/>
      <c r="FHH6" s="208"/>
      <c r="FHI6" s="208"/>
      <c r="FHJ6" s="208"/>
      <c r="FHK6" s="208"/>
      <c r="FHL6" s="208"/>
      <c r="FHM6" s="208"/>
      <c r="FHN6" s="208"/>
      <c r="FHO6" s="208"/>
      <c r="FHP6" s="208"/>
      <c r="FHQ6" s="208"/>
      <c r="FHR6" s="208"/>
      <c r="FHS6" s="208"/>
      <c r="FHT6" s="208"/>
      <c r="FHU6" s="208"/>
      <c r="FHV6" s="208"/>
      <c r="FHW6" s="208"/>
      <c r="FHX6" s="208"/>
      <c r="FHY6" s="208"/>
      <c r="FHZ6" s="208"/>
      <c r="FIA6" s="208"/>
      <c r="FIB6" s="208"/>
      <c r="FIC6" s="208"/>
      <c r="FID6" s="208"/>
      <c r="FIE6" s="208"/>
      <c r="FIF6" s="208"/>
      <c r="FIG6" s="208"/>
      <c r="FIH6" s="208"/>
      <c r="FII6" s="208"/>
      <c r="FIJ6" s="208"/>
      <c r="FIK6" s="208"/>
      <c r="FIL6" s="208"/>
      <c r="FIM6" s="208"/>
      <c r="FIN6" s="208"/>
      <c r="FIO6" s="208"/>
      <c r="FIP6" s="208"/>
      <c r="FIQ6" s="208"/>
      <c r="FIR6" s="208"/>
      <c r="FIS6" s="208"/>
      <c r="FIT6" s="208"/>
      <c r="FIU6" s="208"/>
      <c r="FIV6" s="208"/>
      <c r="FIW6" s="208"/>
      <c r="FIX6" s="208"/>
      <c r="FIY6" s="208"/>
      <c r="FIZ6" s="208"/>
      <c r="FJA6" s="208"/>
      <c r="FJB6" s="208"/>
      <c r="FJC6" s="208"/>
      <c r="FJD6" s="208"/>
      <c r="FJE6" s="208"/>
      <c r="FJF6" s="208"/>
      <c r="FJG6" s="208"/>
      <c r="FJH6" s="208"/>
      <c r="FJI6" s="208"/>
      <c r="FJJ6" s="208"/>
      <c r="FJK6" s="208"/>
      <c r="FJL6" s="208"/>
      <c r="FJM6" s="208"/>
      <c r="FJN6" s="208"/>
      <c r="FJO6" s="208"/>
      <c r="FJP6" s="208"/>
      <c r="FJQ6" s="208"/>
      <c r="FJR6" s="208"/>
      <c r="FJS6" s="208"/>
      <c r="FJT6" s="208"/>
      <c r="FJU6" s="208"/>
      <c r="FJV6" s="208"/>
      <c r="FJW6" s="208"/>
      <c r="FJX6" s="208"/>
      <c r="FJY6" s="208"/>
      <c r="FJZ6" s="208"/>
      <c r="FKA6" s="208"/>
      <c r="FKB6" s="208"/>
      <c r="FKC6" s="208"/>
      <c r="FKD6" s="208"/>
      <c r="FKE6" s="208"/>
      <c r="FKF6" s="208"/>
      <c r="FKG6" s="208"/>
      <c r="FKH6" s="208"/>
      <c r="FKI6" s="208"/>
      <c r="FKJ6" s="208"/>
      <c r="FKK6" s="208"/>
      <c r="FKL6" s="208"/>
      <c r="FKM6" s="208"/>
      <c r="FKN6" s="208"/>
      <c r="FKO6" s="208"/>
      <c r="FKP6" s="208"/>
      <c r="FKQ6" s="208"/>
      <c r="FKR6" s="208"/>
      <c r="FKS6" s="208"/>
      <c r="FKT6" s="208"/>
      <c r="FKU6" s="208"/>
      <c r="FKV6" s="208"/>
      <c r="FKW6" s="208"/>
      <c r="FKX6" s="208"/>
      <c r="FKY6" s="208"/>
      <c r="FKZ6" s="208"/>
      <c r="FLA6" s="208"/>
      <c r="FLB6" s="208"/>
      <c r="FLC6" s="208"/>
      <c r="FLD6" s="208"/>
      <c r="FLE6" s="208"/>
      <c r="FLF6" s="208"/>
      <c r="FLG6" s="208"/>
      <c r="FLH6" s="208"/>
      <c r="FLI6" s="208"/>
      <c r="FLJ6" s="208"/>
      <c r="FLK6" s="208"/>
      <c r="FLL6" s="208"/>
      <c r="FLM6" s="208"/>
      <c r="FLN6" s="208"/>
      <c r="FLO6" s="208"/>
      <c r="FLP6" s="208"/>
      <c r="FLQ6" s="208"/>
      <c r="FLR6" s="208"/>
      <c r="FLS6" s="208"/>
      <c r="FLT6" s="208"/>
      <c r="FLU6" s="208"/>
      <c r="FLV6" s="208"/>
      <c r="FLW6" s="208"/>
      <c r="FLX6" s="208"/>
      <c r="FLY6" s="208"/>
      <c r="FLZ6" s="208"/>
      <c r="FMA6" s="208"/>
      <c r="FMB6" s="208"/>
      <c r="FMC6" s="208"/>
      <c r="FMD6" s="208"/>
      <c r="FME6" s="208"/>
      <c r="FMF6" s="208"/>
      <c r="FMG6" s="208"/>
      <c r="FMH6" s="208"/>
      <c r="FMI6" s="208"/>
      <c r="FMJ6" s="208"/>
      <c r="FMK6" s="208"/>
      <c r="FML6" s="208"/>
      <c r="FMM6" s="208"/>
      <c r="FMN6" s="208"/>
      <c r="FMO6" s="208"/>
      <c r="FMP6" s="208"/>
      <c r="FMQ6" s="208"/>
      <c r="FMR6" s="208"/>
      <c r="FMS6" s="208"/>
      <c r="FMT6" s="208"/>
      <c r="FMU6" s="208"/>
      <c r="FMV6" s="208"/>
      <c r="FMW6" s="208"/>
      <c r="FMX6" s="208"/>
      <c r="FMY6" s="208"/>
      <c r="FMZ6" s="208"/>
      <c r="FNA6" s="208"/>
      <c r="FNB6" s="208"/>
      <c r="FNC6" s="208"/>
      <c r="FND6" s="208"/>
      <c r="FNE6" s="208"/>
      <c r="FNF6" s="208"/>
      <c r="FNG6" s="208"/>
      <c r="FNH6" s="208"/>
      <c r="FNI6" s="208"/>
      <c r="FNJ6" s="208"/>
      <c r="FNK6" s="208"/>
      <c r="FNL6" s="208"/>
      <c r="FNM6" s="208"/>
      <c r="FNN6" s="208"/>
      <c r="FNO6" s="208"/>
      <c r="FNP6" s="208"/>
      <c r="FNQ6" s="208"/>
      <c r="FNR6" s="208"/>
      <c r="FNS6" s="208"/>
      <c r="FNT6" s="208"/>
      <c r="FNU6" s="208"/>
      <c r="FNV6" s="208"/>
      <c r="FNW6" s="208"/>
      <c r="FNX6" s="208"/>
      <c r="FNY6" s="208"/>
      <c r="FNZ6" s="208"/>
      <c r="FOA6" s="208"/>
      <c r="FOB6" s="208"/>
      <c r="FOC6" s="208"/>
      <c r="FOD6" s="208"/>
      <c r="FOE6" s="208"/>
      <c r="FOF6" s="208"/>
      <c r="FOG6" s="208"/>
      <c r="FOH6" s="208"/>
      <c r="FOI6" s="208"/>
      <c r="FOJ6" s="208"/>
      <c r="FOK6" s="208"/>
      <c r="FOL6" s="208"/>
      <c r="FOM6" s="208"/>
      <c r="FON6" s="208"/>
      <c r="FOO6" s="208"/>
      <c r="FOP6" s="208"/>
      <c r="FOQ6" s="208"/>
      <c r="FOR6" s="208"/>
      <c r="FOS6" s="208"/>
      <c r="FOT6" s="208"/>
      <c r="FOU6" s="208"/>
      <c r="FOV6" s="208"/>
      <c r="FOW6" s="208"/>
      <c r="FOX6" s="208"/>
      <c r="FOY6" s="208"/>
      <c r="FOZ6" s="208"/>
      <c r="FPA6" s="208"/>
      <c r="FPB6" s="208"/>
      <c r="FPC6" s="208"/>
      <c r="FPD6" s="208"/>
      <c r="FPE6" s="208"/>
      <c r="FPF6" s="208"/>
      <c r="FPG6" s="208"/>
      <c r="FPH6" s="208"/>
      <c r="FPI6" s="208"/>
      <c r="FPJ6" s="208"/>
      <c r="FPK6" s="208"/>
      <c r="FPL6" s="208"/>
      <c r="FPM6" s="208"/>
      <c r="FPN6" s="208"/>
      <c r="FPO6" s="208"/>
      <c r="FPP6" s="208"/>
      <c r="FPQ6" s="208"/>
      <c r="FPR6" s="208"/>
      <c r="FPS6" s="208"/>
      <c r="FPT6" s="208"/>
      <c r="FPU6" s="208"/>
      <c r="FPV6" s="208"/>
      <c r="FPW6" s="208"/>
      <c r="FPX6" s="208"/>
      <c r="FPY6" s="208"/>
      <c r="FPZ6" s="208"/>
      <c r="FQA6" s="208"/>
      <c r="FQB6" s="208"/>
      <c r="FQC6" s="208"/>
      <c r="FQD6" s="208"/>
      <c r="FQE6" s="208"/>
      <c r="FQF6" s="208"/>
      <c r="FQG6" s="208"/>
      <c r="FQH6" s="208"/>
      <c r="FQI6" s="208"/>
      <c r="FQJ6" s="208"/>
      <c r="FQK6" s="208"/>
      <c r="FQL6" s="208"/>
      <c r="FQM6" s="208"/>
      <c r="FQN6" s="208"/>
      <c r="FQO6" s="208"/>
      <c r="FQP6" s="208"/>
      <c r="FQQ6" s="208"/>
      <c r="FQR6" s="208"/>
      <c r="FQS6" s="208"/>
      <c r="FQT6" s="208"/>
      <c r="FQU6" s="208"/>
      <c r="FQV6" s="208"/>
      <c r="FQW6" s="208"/>
      <c r="FQX6" s="208"/>
      <c r="FQY6" s="208"/>
      <c r="FQZ6" s="208"/>
      <c r="FRA6" s="208"/>
      <c r="FRB6" s="208"/>
      <c r="FRC6" s="208"/>
      <c r="FRD6" s="208"/>
      <c r="FRE6" s="208"/>
      <c r="FRF6" s="208"/>
      <c r="FRG6" s="208"/>
      <c r="FRH6" s="208"/>
      <c r="FRI6" s="208"/>
      <c r="FRJ6" s="208"/>
      <c r="FRK6" s="208"/>
      <c r="FRL6" s="208"/>
      <c r="FRM6" s="208"/>
      <c r="FRN6" s="208"/>
      <c r="FRO6" s="208"/>
      <c r="FRP6" s="208"/>
      <c r="FRQ6" s="208"/>
      <c r="FRR6" s="208"/>
      <c r="FRS6" s="208"/>
      <c r="FRT6" s="208"/>
      <c r="FRU6" s="208"/>
      <c r="FRV6" s="208"/>
      <c r="FRW6" s="208"/>
      <c r="FRX6" s="208"/>
      <c r="FRY6" s="208"/>
      <c r="FRZ6" s="208"/>
      <c r="FSA6" s="208"/>
      <c r="FSB6" s="208"/>
      <c r="FSC6" s="208"/>
      <c r="FSD6" s="208"/>
      <c r="FSE6" s="208"/>
      <c r="FSF6" s="208"/>
      <c r="FSG6" s="208"/>
      <c r="FSH6" s="208"/>
      <c r="FSI6" s="208"/>
      <c r="FSJ6" s="208"/>
      <c r="FSK6" s="208"/>
      <c r="FSL6" s="208"/>
      <c r="FSM6" s="208"/>
      <c r="FSN6" s="208"/>
      <c r="FSO6" s="208"/>
      <c r="FSP6" s="208"/>
      <c r="FSQ6" s="208"/>
      <c r="FSR6" s="208"/>
      <c r="FSS6" s="208"/>
      <c r="FST6" s="208"/>
      <c r="FSU6" s="208"/>
      <c r="FSV6" s="208"/>
      <c r="FSW6" s="208"/>
      <c r="FSX6" s="208"/>
      <c r="FSY6" s="208"/>
      <c r="FSZ6" s="208"/>
      <c r="FTA6" s="208"/>
      <c r="FTB6" s="208"/>
      <c r="FTC6" s="208"/>
      <c r="FTD6" s="208"/>
      <c r="FTE6" s="208"/>
      <c r="FTF6" s="208"/>
      <c r="FTG6" s="208"/>
      <c r="FTH6" s="208"/>
      <c r="FTI6" s="208"/>
      <c r="FTJ6" s="208"/>
      <c r="FTK6" s="208"/>
      <c r="FTL6" s="208"/>
      <c r="FTM6" s="208"/>
      <c r="FTN6" s="208"/>
      <c r="FTO6" s="208"/>
      <c r="FTP6" s="208"/>
      <c r="FTQ6" s="208"/>
      <c r="FTR6" s="208"/>
      <c r="FTS6" s="208"/>
      <c r="FTT6" s="208"/>
      <c r="FTU6" s="208"/>
      <c r="FTV6" s="208"/>
      <c r="FTW6" s="208"/>
      <c r="FTX6" s="208"/>
      <c r="FTY6" s="208"/>
      <c r="FTZ6" s="208"/>
      <c r="FUA6" s="208"/>
      <c r="FUB6" s="208"/>
      <c r="FUC6" s="208"/>
      <c r="FUD6" s="208"/>
      <c r="FUE6" s="208"/>
      <c r="FUF6" s="208"/>
      <c r="FUG6" s="208"/>
      <c r="FUH6" s="208"/>
      <c r="FUI6" s="208"/>
      <c r="FUJ6" s="208"/>
      <c r="FUK6" s="208"/>
      <c r="FUL6" s="208"/>
      <c r="FUM6" s="208"/>
      <c r="FUN6" s="208"/>
      <c r="FUO6" s="208"/>
      <c r="FUP6" s="208"/>
      <c r="FUQ6" s="208"/>
      <c r="FUR6" s="208"/>
      <c r="FUS6" s="208"/>
      <c r="FUT6" s="208"/>
      <c r="FUU6" s="208"/>
      <c r="FUV6" s="208"/>
      <c r="FUW6" s="208"/>
      <c r="FUX6" s="208"/>
      <c r="FUY6" s="208"/>
      <c r="FUZ6" s="208"/>
      <c r="FVA6" s="208"/>
      <c r="FVB6" s="208"/>
      <c r="FVC6" s="208"/>
      <c r="FVD6" s="208"/>
      <c r="FVE6" s="208"/>
      <c r="FVF6" s="208"/>
      <c r="FVG6" s="208"/>
      <c r="FVH6" s="208"/>
      <c r="FVI6" s="208"/>
      <c r="FVJ6" s="208"/>
      <c r="FVK6" s="208"/>
      <c r="FVL6" s="208"/>
      <c r="FVM6" s="208"/>
      <c r="FVN6" s="208"/>
      <c r="FVO6" s="208"/>
      <c r="FVP6" s="208"/>
      <c r="FVQ6" s="208"/>
      <c r="FVR6" s="208"/>
      <c r="FVS6" s="208"/>
      <c r="FVT6" s="208"/>
      <c r="FVU6" s="208"/>
      <c r="FVV6" s="208"/>
      <c r="FVW6" s="208"/>
      <c r="FVX6" s="208"/>
      <c r="FVY6" s="208"/>
      <c r="FVZ6" s="208"/>
      <c r="FWA6" s="208"/>
      <c r="FWB6" s="208"/>
      <c r="FWC6" s="208"/>
      <c r="FWD6" s="208"/>
      <c r="FWE6" s="208"/>
      <c r="FWF6" s="208"/>
      <c r="FWG6" s="208"/>
      <c r="FWH6" s="208"/>
      <c r="FWI6" s="208"/>
      <c r="FWJ6" s="208"/>
      <c r="FWK6" s="208"/>
      <c r="FWL6" s="208"/>
      <c r="FWM6" s="208"/>
      <c r="FWN6" s="208"/>
      <c r="FWO6" s="208"/>
      <c r="FWP6" s="208"/>
      <c r="FWQ6" s="208"/>
      <c r="FWR6" s="208"/>
      <c r="FWS6" s="208"/>
      <c r="FWT6" s="208"/>
      <c r="FWU6" s="208"/>
      <c r="FWV6" s="208"/>
      <c r="FWW6" s="208"/>
      <c r="FWX6" s="208"/>
      <c r="FWY6" s="208"/>
      <c r="FWZ6" s="208"/>
      <c r="FXA6" s="208"/>
      <c r="FXB6" s="208"/>
      <c r="FXC6" s="208"/>
      <c r="FXD6" s="208"/>
      <c r="FXE6" s="208"/>
      <c r="FXF6" s="208"/>
      <c r="FXG6" s="208"/>
      <c r="FXH6" s="208"/>
      <c r="FXI6" s="208"/>
      <c r="FXJ6" s="208"/>
      <c r="FXK6" s="208"/>
      <c r="FXL6" s="208"/>
      <c r="FXM6" s="208"/>
      <c r="FXN6" s="208"/>
      <c r="FXO6" s="208"/>
      <c r="FXP6" s="208"/>
      <c r="FXQ6" s="208"/>
      <c r="FXR6" s="208"/>
      <c r="FXS6" s="208"/>
      <c r="FXT6" s="208"/>
      <c r="FXU6" s="208"/>
      <c r="FXV6" s="208"/>
      <c r="FXW6" s="208"/>
      <c r="FXX6" s="208"/>
      <c r="FXY6" s="208"/>
      <c r="FXZ6" s="208"/>
      <c r="FYA6" s="208"/>
      <c r="FYB6" s="208"/>
      <c r="FYC6" s="208"/>
      <c r="FYD6" s="208"/>
      <c r="FYE6" s="208"/>
      <c r="FYF6" s="208"/>
      <c r="FYG6" s="208"/>
      <c r="FYH6" s="208"/>
      <c r="FYI6" s="208"/>
      <c r="FYJ6" s="208"/>
      <c r="FYK6" s="208"/>
      <c r="FYL6" s="208"/>
      <c r="FYM6" s="208"/>
      <c r="FYN6" s="208"/>
      <c r="FYO6" s="208"/>
      <c r="FYP6" s="208"/>
      <c r="FYQ6" s="208"/>
      <c r="FYR6" s="208"/>
      <c r="FYS6" s="208"/>
      <c r="FYT6" s="208"/>
      <c r="FYU6" s="208"/>
      <c r="FYV6" s="208"/>
      <c r="FYW6" s="208"/>
      <c r="FYX6" s="208"/>
      <c r="FYY6" s="208"/>
      <c r="FYZ6" s="208"/>
      <c r="FZA6" s="208"/>
      <c r="FZB6" s="208"/>
      <c r="FZC6" s="208"/>
      <c r="FZD6" s="208"/>
      <c r="FZE6" s="208"/>
      <c r="FZF6" s="208"/>
      <c r="FZG6" s="208"/>
      <c r="FZH6" s="208"/>
      <c r="FZI6" s="208"/>
      <c r="FZJ6" s="208"/>
      <c r="FZK6" s="208"/>
      <c r="FZL6" s="208"/>
      <c r="FZM6" s="208"/>
      <c r="FZN6" s="208"/>
      <c r="FZO6" s="208"/>
      <c r="FZP6" s="208"/>
      <c r="FZQ6" s="208"/>
      <c r="FZR6" s="208"/>
      <c r="FZS6" s="208"/>
      <c r="FZT6" s="208"/>
      <c r="FZU6" s="208"/>
      <c r="FZV6" s="208"/>
      <c r="FZW6" s="208"/>
      <c r="FZX6" s="208"/>
      <c r="FZY6" s="208"/>
      <c r="FZZ6" s="208"/>
      <c r="GAA6" s="208"/>
      <c r="GAB6" s="208"/>
      <c r="GAC6" s="208"/>
      <c r="GAD6" s="208"/>
      <c r="GAE6" s="208"/>
      <c r="GAF6" s="208"/>
      <c r="GAG6" s="208"/>
      <c r="GAH6" s="208"/>
      <c r="GAI6" s="208"/>
      <c r="GAJ6" s="208"/>
      <c r="GAK6" s="208"/>
      <c r="GAL6" s="208"/>
      <c r="GAM6" s="208"/>
      <c r="GAN6" s="208"/>
      <c r="GAO6" s="208"/>
      <c r="GAP6" s="208"/>
      <c r="GAQ6" s="208"/>
      <c r="GAR6" s="208"/>
      <c r="GAS6" s="208"/>
      <c r="GAT6" s="208"/>
      <c r="GAU6" s="208"/>
      <c r="GAV6" s="208"/>
      <c r="GAW6" s="208"/>
      <c r="GAX6" s="208"/>
      <c r="GAY6" s="208"/>
      <c r="GAZ6" s="208"/>
      <c r="GBA6" s="208"/>
      <c r="GBB6" s="208"/>
      <c r="GBC6" s="208"/>
      <c r="GBD6" s="208"/>
      <c r="GBE6" s="208"/>
      <c r="GBF6" s="208"/>
      <c r="GBG6" s="208"/>
      <c r="GBH6" s="208"/>
      <c r="GBI6" s="208"/>
      <c r="GBJ6" s="208"/>
      <c r="GBK6" s="208"/>
      <c r="GBL6" s="208"/>
      <c r="GBM6" s="208"/>
      <c r="GBN6" s="208"/>
      <c r="GBO6" s="208"/>
      <c r="GBP6" s="208"/>
      <c r="GBQ6" s="208"/>
      <c r="GBR6" s="208"/>
      <c r="GBS6" s="208"/>
      <c r="GBT6" s="208"/>
      <c r="GBU6" s="208"/>
      <c r="GBV6" s="208"/>
      <c r="GBW6" s="208"/>
      <c r="GBX6" s="208"/>
      <c r="GBY6" s="208"/>
      <c r="GBZ6" s="208"/>
      <c r="GCA6" s="208"/>
      <c r="GCB6" s="208"/>
      <c r="GCC6" s="208"/>
      <c r="GCD6" s="208"/>
      <c r="GCE6" s="208"/>
      <c r="GCF6" s="208"/>
      <c r="GCG6" s="208"/>
      <c r="GCH6" s="208"/>
      <c r="GCI6" s="208"/>
      <c r="GCJ6" s="208"/>
      <c r="GCK6" s="208"/>
      <c r="GCL6" s="208"/>
      <c r="GCM6" s="208"/>
      <c r="GCN6" s="208"/>
      <c r="GCO6" s="208"/>
      <c r="GCP6" s="208"/>
      <c r="GCQ6" s="208"/>
      <c r="GCR6" s="208"/>
      <c r="GCS6" s="208"/>
      <c r="GCT6" s="208"/>
      <c r="GCU6" s="208"/>
      <c r="GCV6" s="208"/>
      <c r="GCW6" s="208"/>
      <c r="GCX6" s="208"/>
      <c r="GCY6" s="208"/>
      <c r="GCZ6" s="208"/>
      <c r="GDA6" s="208"/>
      <c r="GDB6" s="208"/>
      <c r="GDC6" s="208"/>
      <c r="GDD6" s="208"/>
      <c r="GDE6" s="208"/>
      <c r="GDF6" s="208"/>
      <c r="GDG6" s="208"/>
      <c r="GDH6" s="208"/>
      <c r="GDI6" s="208"/>
      <c r="GDJ6" s="208"/>
      <c r="GDK6" s="208"/>
      <c r="GDL6" s="208"/>
      <c r="GDM6" s="208"/>
      <c r="GDN6" s="208"/>
      <c r="GDO6" s="208"/>
      <c r="GDP6" s="208"/>
      <c r="GDQ6" s="208"/>
      <c r="GDR6" s="208"/>
      <c r="GDS6" s="208"/>
      <c r="GDT6" s="208"/>
      <c r="GDU6" s="208"/>
      <c r="GDV6" s="208"/>
      <c r="GDW6" s="208"/>
      <c r="GDX6" s="208"/>
      <c r="GDY6" s="208"/>
      <c r="GDZ6" s="208"/>
      <c r="GEA6" s="208"/>
      <c r="GEB6" s="208"/>
      <c r="GEC6" s="208"/>
      <c r="GED6" s="208"/>
      <c r="GEE6" s="208"/>
      <c r="GEF6" s="208"/>
      <c r="GEG6" s="208"/>
      <c r="GEH6" s="208"/>
      <c r="GEI6" s="208"/>
      <c r="GEJ6" s="208"/>
      <c r="GEK6" s="208"/>
      <c r="GEL6" s="208"/>
      <c r="GEM6" s="208"/>
      <c r="GEN6" s="208"/>
      <c r="GEO6" s="208"/>
      <c r="GEP6" s="208"/>
      <c r="GEQ6" s="208"/>
      <c r="GER6" s="208"/>
      <c r="GES6" s="208"/>
      <c r="GET6" s="208"/>
      <c r="GEU6" s="208"/>
      <c r="GEV6" s="208"/>
      <c r="GEW6" s="208"/>
      <c r="GEX6" s="208"/>
      <c r="GEY6" s="208"/>
      <c r="GEZ6" s="208"/>
      <c r="GFA6" s="208"/>
      <c r="GFB6" s="208"/>
      <c r="GFC6" s="208"/>
      <c r="GFD6" s="208"/>
      <c r="GFE6" s="208"/>
      <c r="GFF6" s="208"/>
      <c r="GFG6" s="208"/>
      <c r="GFH6" s="208"/>
      <c r="GFI6" s="208"/>
      <c r="GFJ6" s="208"/>
      <c r="GFK6" s="208"/>
      <c r="GFL6" s="208"/>
      <c r="GFM6" s="208"/>
      <c r="GFN6" s="208"/>
      <c r="GFO6" s="208"/>
      <c r="GFP6" s="208"/>
      <c r="GFQ6" s="208"/>
      <c r="GFR6" s="208"/>
      <c r="GFS6" s="208"/>
      <c r="GFT6" s="208"/>
      <c r="GFU6" s="208"/>
      <c r="GFV6" s="208"/>
      <c r="GFW6" s="208"/>
      <c r="GFX6" s="208"/>
      <c r="GFY6" s="208"/>
      <c r="GFZ6" s="208"/>
      <c r="GGA6" s="208"/>
      <c r="GGB6" s="208"/>
      <c r="GGC6" s="208"/>
      <c r="GGD6" s="208"/>
      <c r="GGE6" s="208"/>
      <c r="GGF6" s="208"/>
      <c r="GGG6" s="208"/>
      <c r="GGH6" s="208"/>
      <c r="GGI6" s="208"/>
      <c r="GGJ6" s="208"/>
      <c r="GGK6" s="208"/>
      <c r="GGL6" s="208"/>
      <c r="GGM6" s="208"/>
      <c r="GGN6" s="208"/>
      <c r="GGO6" s="208"/>
      <c r="GGP6" s="208"/>
      <c r="GGQ6" s="208"/>
      <c r="GGR6" s="208"/>
      <c r="GGS6" s="208"/>
      <c r="GGT6" s="208"/>
      <c r="GGU6" s="208"/>
      <c r="GGV6" s="208"/>
      <c r="GGW6" s="208"/>
      <c r="GGX6" s="208"/>
      <c r="GGY6" s="208"/>
      <c r="GGZ6" s="208"/>
      <c r="GHA6" s="208"/>
      <c r="GHB6" s="208"/>
      <c r="GHC6" s="208"/>
      <c r="GHD6" s="208"/>
      <c r="GHE6" s="208"/>
      <c r="GHF6" s="208"/>
      <c r="GHG6" s="208"/>
      <c r="GHH6" s="208"/>
      <c r="GHI6" s="208"/>
      <c r="GHJ6" s="208"/>
      <c r="GHK6" s="208"/>
      <c r="GHL6" s="208"/>
      <c r="GHM6" s="208"/>
      <c r="GHN6" s="208"/>
      <c r="GHO6" s="208"/>
      <c r="GHP6" s="208"/>
      <c r="GHQ6" s="208"/>
      <c r="GHR6" s="208"/>
      <c r="GHS6" s="208"/>
      <c r="GHT6" s="208"/>
      <c r="GHU6" s="208"/>
      <c r="GHV6" s="208"/>
      <c r="GHW6" s="208"/>
      <c r="GHX6" s="208"/>
      <c r="GHY6" s="208"/>
      <c r="GHZ6" s="208"/>
      <c r="GIA6" s="208"/>
      <c r="GIB6" s="208"/>
      <c r="GIC6" s="208"/>
      <c r="GID6" s="208"/>
      <c r="GIE6" s="208"/>
      <c r="GIF6" s="208"/>
      <c r="GIG6" s="208"/>
      <c r="GIH6" s="208"/>
      <c r="GII6" s="208"/>
      <c r="GIJ6" s="208"/>
      <c r="GIK6" s="208"/>
      <c r="GIL6" s="208"/>
      <c r="GIM6" s="208"/>
      <c r="GIN6" s="208"/>
      <c r="GIO6" s="208"/>
      <c r="GIP6" s="208"/>
      <c r="GIQ6" s="208"/>
      <c r="GIR6" s="208"/>
      <c r="GIS6" s="208"/>
      <c r="GIT6" s="208"/>
      <c r="GIU6" s="208"/>
      <c r="GIV6" s="208"/>
      <c r="GIW6" s="208"/>
      <c r="GIX6" s="208"/>
      <c r="GIY6" s="208"/>
      <c r="GIZ6" s="208"/>
      <c r="GJA6" s="208"/>
      <c r="GJB6" s="208"/>
      <c r="GJC6" s="208"/>
      <c r="GJD6" s="208"/>
      <c r="GJE6" s="208"/>
      <c r="GJF6" s="208"/>
      <c r="GJG6" s="208"/>
      <c r="GJH6" s="208"/>
      <c r="GJI6" s="208"/>
      <c r="GJJ6" s="208"/>
      <c r="GJK6" s="208"/>
      <c r="GJL6" s="208"/>
      <c r="GJM6" s="208"/>
      <c r="GJN6" s="208"/>
      <c r="GJO6" s="208"/>
      <c r="GJP6" s="208"/>
      <c r="GJQ6" s="208"/>
      <c r="GJR6" s="208"/>
      <c r="GJS6" s="208"/>
      <c r="GJT6" s="208"/>
      <c r="GJU6" s="208"/>
      <c r="GJV6" s="208"/>
      <c r="GJW6" s="208"/>
      <c r="GJX6" s="208"/>
      <c r="GJY6" s="208"/>
      <c r="GJZ6" s="208"/>
      <c r="GKA6" s="208"/>
      <c r="GKB6" s="208"/>
      <c r="GKC6" s="208"/>
      <c r="GKD6" s="208"/>
      <c r="GKE6" s="208"/>
      <c r="GKF6" s="208"/>
      <c r="GKG6" s="208"/>
      <c r="GKH6" s="208"/>
      <c r="GKI6" s="208"/>
      <c r="GKJ6" s="208"/>
      <c r="GKK6" s="208"/>
      <c r="GKL6" s="208"/>
      <c r="GKM6" s="208"/>
      <c r="GKN6" s="208"/>
      <c r="GKO6" s="208"/>
      <c r="GKP6" s="208"/>
      <c r="GKQ6" s="208"/>
      <c r="GKR6" s="208"/>
      <c r="GKS6" s="208"/>
      <c r="GKT6" s="208"/>
      <c r="GKU6" s="208"/>
      <c r="GKV6" s="208"/>
      <c r="GKW6" s="208"/>
      <c r="GKX6" s="208"/>
      <c r="GKY6" s="208"/>
      <c r="GKZ6" s="208"/>
      <c r="GLA6" s="208"/>
      <c r="GLB6" s="208"/>
      <c r="GLC6" s="208"/>
      <c r="GLD6" s="208"/>
      <c r="GLE6" s="208"/>
      <c r="GLF6" s="208"/>
      <c r="GLG6" s="208"/>
      <c r="GLH6" s="208"/>
      <c r="GLI6" s="208"/>
      <c r="GLJ6" s="208"/>
      <c r="GLK6" s="208"/>
      <c r="GLL6" s="208"/>
      <c r="GLM6" s="208"/>
      <c r="GLN6" s="208"/>
      <c r="GLO6" s="208"/>
      <c r="GLP6" s="208"/>
      <c r="GLQ6" s="208"/>
      <c r="GLR6" s="208"/>
      <c r="GLS6" s="208"/>
      <c r="GLT6" s="208"/>
      <c r="GLU6" s="208"/>
      <c r="GLV6" s="208"/>
      <c r="GLW6" s="208"/>
      <c r="GLX6" s="208"/>
      <c r="GLY6" s="208"/>
      <c r="GLZ6" s="208"/>
      <c r="GMA6" s="208"/>
      <c r="GMB6" s="208"/>
      <c r="GMC6" s="208"/>
      <c r="GMD6" s="208"/>
      <c r="GME6" s="208"/>
      <c r="GMF6" s="208"/>
      <c r="GMG6" s="208"/>
      <c r="GMH6" s="208"/>
      <c r="GMI6" s="208"/>
      <c r="GMJ6" s="208"/>
      <c r="GMK6" s="208"/>
      <c r="GML6" s="208"/>
      <c r="GMM6" s="208"/>
      <c r="GMN6" s="208"/>
      <c r="GMO6" s="208"/>
      <c r="GMP6" s="208"/>
      <c r="GMQ6" s="208"/>
      <c r="GMR6" s="208"/>
      <c r="GMS6" s="208"/>
      <c r="GMT6" s="208"/>
      <c r="GMU6" s="208"/>
      <c r="GMV6" s="208"/>
      <c r="GMW6" s="208"/>
      <c r="GMX6" s="208"/>
      <c r="GMY6" s="208"/>
      <c r="GMZ6" s="208"/>
      <c r="GNA6" s="208"/>
      <c r="GNB6" s="208"/>
      <c r="GNC6" s="208"/>
      <c r="GND6" s="208"/>
      <c r="GNE6" s="208"/>
      <c r="GNF6" s="208"/>
      <c r="GNG6" s="208"/>
      <c r="GNH6" s="208"/>
      <c r="GNI6" s="208"/>
      <c r="GNJ6" s="208"/>
      <c r="GNK6" s="208"/>
      <c r="GNL6" s="208"/>
      <c r="GNM6" s="208"/>
      <c r="GNN6" s="208"/>
      <c r="GNO6" s="208"/>
      <c r="GNP6" s="208"/>
      <c r="GNQ6" s="208"/>
      <c r="GNR6" s="208"/>
      <c r="GNS6" s="208"/>
      <c r="GNT6" s="208"/>
      <c r="GNU6" s="208"/>
      <c r="GNV6" s="208"/>
      <c r="GNW6" s="208"/>
      <c r="GNX6" s="208"/>
      <c r="GNY6" s="208"/>
      <c r="GNZ6" s="208"/>
      <c r="GOA6" s="208"/>
      <c r="GOB6" s="208"/>
      <c r="GOC6" s="208"/>
      <c r="GOD6" s="208"/>
      <c r="GOE6" s="208"/>
      <c r="GOF6" s="208"/>
      <c r="GOG6" s="208"/>
      <c r="GOH6" s="208"/>
      <c r="GOI6" s="208"/>
      <c r="GOJ6" s="208"/>
      <c r="GOK6" s="208"/>
      <c r="GOL6" s="208"/>
      <c r="GOM6" s="208"/>
      <c r="GON6" s="208"/>
      <c r="GOO6" s="208"/>
      <c r="GOP6" s="208"/>
      <c r="GOQ6" s="208"/>
      <c r="GOR6" s="208"/>
      <c r="GOS6" s="208"/>
      <c r="GOT6" s="208"/>
      <c r="GOU6" s="208"/>
      <c r="GOV6" s="208"/>
      <c r="GOW6" s="208"/>
      <c r="GOX6" s="208"/>
      <c r="GOY6" s="208"/>
      <c r="GOZ6" s="208"/>
      <c r="GPA6" s="208"/>
      <c r="GPB6" s="208"/>
      <c r="GPC6" s="208"/>
      <c r="GPD6" s="208"/>
      <c r="GPE6" s="208"/>
      <c r="GPF6" s="208"/>
      <c r="GPG6" s="208"/>
      <c r="GPH6" s="208"/>
      <c r="GPI6" s="208"/>
      <c r="GPJ6" s="208"/>
      <c r="GPK6" s="208"/>
      <c r="GPL6" s="208"/>
      <c r="GPM6" s="208"/>
      <c r="GPN6" s="208"/>
      <c r="GPO6" s="208"/>
      <c r="GPP6" s="208"/>
      <c r="GPQ6" s="208"/>
      <c r="GPR6" s="208"/>
      <c r="GPS6" s="208"/>
      <c r="GPT6" s="208"/>
      <c r="GPU6" s="208"/>
      <c r="GPV6" s="208"/>
      <c r="GPW6" s="208"/>
      <c r="GPX6" s="208"/>
      <c r="GPY6" s="208"/>
      <c r="GPZ6" s="208"/>
      <c r="GQA6" s="208"/>
      <c r="GQB6" s="208"/>
      <c r="GQC6" s="208"/>
      <c r="GQD6" s="208"/>
      <c r="GQE6" s="208"/>
      <c r="GQF6" s="208"/>
      <c r="GQG6" s="208"/>
      <c r="GQH6" s="208"/>
      <c r="GQI6" s="208"/>
      <c r="GQJ6" s="208"/>
      <c r="GQK6" s="208"/>
      <c r="GQL6" s="208"/>
      <c r="GQM6" s="208"/>
      <c r="GQN6" s="208"/>
      <c r="GQO6" s="208"/>
      <c r="GQP6" s="208"/>
      <c r="GQQ6" s="208"/>
      <c r="GQR6" s="208"/>
      <c r="GQS6" s="208"/>
      <c r="GQT6" s="208"/>
      <c r="GQU6" s="208"/>
      <c r="GQV6" s="208"/>
      <c r="GQW6" s="208"/>
      <c r="GQX6" s="208"/>
      <c r="GQY6" s="208"/>
      <c r="GQZ6" s="208"/>
      <c r="GRA6" s="208"/>
      <c r="GRB6" s="208"/>
      <c r="GRC6" s="208"/>
      <c r="GRD6" s="208"/>
      <c r="GRE6" s="208"/>
      <c r="GRF6" s="208"/>
      <c r="GRG6" s="208"/>
      <c r="GRH6" s="208"/>
      <c r="GRI6" s="208"/>
      <c r="GRJ6" s="208"/>
      <c r="GRK6" s="208"/>
      <c r="GRL6" s="208"/>
      <c r="GRM6" s="208"/>
      <c r="GRN6" s="208"/>
      <c r="GRO6" s="208"/>
      <c r="GRP6" s="208"/>
      <c r="GRQ6" s="208"/>
      <c r="GRR6" s="208"/>
      <c r="GRS6" s="208"/>
      <c r="GRT6" s="208"/>
      <c r="GRU6" s="208"/>
      <c r="GRV6" s="208"/>
      <c r="GRW6" s="208"/>
      <c r="GRX6" s="208"/>
      <c r="GRY6" s="208"/>
      <c r="GRZ6" s="208"/>
      <c r="GSA6" s="208"/>
      <c r="GSB6" s="208"/>
      <c r="GSC6" s="208"/>
      <c r="GSD6" s="208"/>
      <c r="GSE6" s="208"/>
      <c r="GSF6" s="208"/>
      <c r="GSG6" s="208"/>
      <c r="GSH6" s="208"/>
      <c r="GSI6" s="208"/>
      <c r="GSJ6" s="208"/>
      <c r="GSK6" s="208"/>
      <c r="GSL6" s="208"/>
      <c r="GSM6" s="208"/>
      <c r="GSN6" s="208"/>
      <c r="GSO6" s="208"/>
      <c r="GSP6" s="208"/>
      <c r="GSQ6" s="208"/>
      <c r="GSR6" s="208"/>
      <c r="GSS6" s="208"/>
      <c r="GST6" s="208"/>
      <c r="GSU6" s="208"/>
      <c r="GSV6" s="208"/>
      <c r="GSW6" s="208"/>
      <c r="GSX6" s="208"/>
      <c r="GSY6" s="208"/>
      <c r="GSZ6" s="208"/>
      <c r="GTA6" s="208"/>
      <c r="GTB6" s="208"/>
      <c r="GTC6" s="208"/>
      <c r="GTD6" s="208"/>
      <c r="GTE6" s="208"/>
      <c r="GTF6" s="208"/>
      <c r="GTG6" s="208"/>
      <c r="GTH6" s="208"/>
      <c r="GTI6" s="208"/>
      <c r="GTJ6" s="208"/>
      <c r="GTK6" s="208"/>
      <c r="GTL6" s="208"/>
      <c r="GTM6" s="208"/>
      <c r="GTN6" s="208"/>
      <c r="GTO6" s="208"/>
      <c r="GTP6" s="208"/>
      <c r="GTQ6" s="208"/>
      <c r="GTR6" s="208"/>
      <c r="GTS6" s="208"/>
      <c r="GTT6" s="208"/>
      <c r="GTU6" s="208"/>
      <c r="GTV6" s="208"/>
      <c r="GTW6" s="208"/>
      <c r="GTX6" s="208"/>
      <c r="GTY6" s="208"/>
      <c r="GTZ6" s="208"/>
      <c r="GUA6" s="208"/>
      <c r="GUB6" s="208"/>
      <c r="GUC6" s="208"/>
      <c r="GUD6" s="208"/>
      <c r="GUE6" s="208"/>
      <c r="GUF6" s="208"/>
      <c r="GUG6" s="208"/>
      <c r="GUH6" s="208"/>
      <c r="GUI6" s="208"/>
      <c r="GUJ6" s="208"/>
      <c r="GUK6" s="208"/>
      <c r="GUL6" s="208"/>
      <c r="GUM6" s="208"/>
      <c r="GUN6" s="208"/>
      <c r="GUO6" s="208"/>
      <c r="GUP6" s="208"/>
      <c r="GUQ6" s="208"/>
      <c r="GUR6" s="208"/>
      <c r="GUS6" s="208"/>
      <c r="GUT6" s="208"/>
      <c r="GUU6" s="208"/>
      <c r="GUV6" s="208"/>
      <c r="GUW6" s="208"/>
      <c r="GUX6" s="208"/>
      <c r="GUY6" s="208"/>
      <c r="GUZ6" s="208"/>
      <c r="GVA6" s="208"/>
      <c r="GVB6" s="208"/>
      <c r="GVC6" s="208"/>
      <c r="GVD6" s="208"/>
      <c r="GVE6" s="208"/>
      <c r="GVF6" s="208"/>
      <c r="GVG6" s="208"/>
      <c r="GVH6" s="208"/>
      <c r="GVI6" s="208"/>
      <c r="GVJ6" s="208"/>
      <c r="GVK6" s="208"/>
      <c r="GVL6" s="208"/>
      <c r="GVM6" s="208"/>
      <c r="GVN6" s="208"/>
      <c r="GVO6" s="208"/>
      <c r="GVP6" s="208"/>
      <c r="GVQ6" s="208"/>
      <c r="GVR6" s="208"/>
      <c r="GVS6" s="208"/>
      <c r="GVT6" s="208"/>
      <c r="GVU6" s="208"/>
      <c r="GVV6" s="208"/>
      <c r="GVW6" s="208"/>
      <c r="GVX6" s="208"/>
      <c r="GVY6" s="208"/>
      <c r="GVZ6" s="208"/>
      <c r="GWA6" s="208"/>
      <c r="GWB6" s="208"/>
      <c r="GWC6" s="208"/>
      <c r="GWD6" s="208"/>
      <c r="GWE6" s="208"/>
      <c r="GWF6" s="208"/>
      <c r="GWG6" s="208"/>
      <c r="GWH6" s="208"/>
      <c r="GWI6" s="208"/>
      <c r="GWJ6" s="208"/>
      <c r="GWK6" s="208"/>
      <c r="GWL6" s="208"/>
      <c r="GWM6" s="208"/>
      <c r="GWN6" s="208"/>
      <c r="GWO6" s="208"/>
      <c r="GWP6" s="208"/>
      <c r="GWQ6" s="208"/>
      <c r="GWR6" s="208"/>
      <c r="GWS6" s="208"/>
      <c r="GWT6" s="208"/>
      <c r="GWU6" s="208"/>
      <c r="GWV6" s="208"/>
      <c r="GWW6" s="208"/>
      <c r="GWX6" s="208"/>
      <c r="GWY6" s="208"/>
      <c r="GWZ6" s="208"/>
      <c r="GXA6" s="208"/>
      <c r="GXB6" s="208"/>
      <c r="GXC6" s="208"/>
      <c r="GXD6" s="208"/>
      <c r="GXE6" s="208"/>
      <c r="GXF6" s="208"/>
      <c r="GXG6" s="208"/>
      <c r="GXH6" s="208"/>
      <c r="GXI6" s="208"/>
      <c r="GXJ6" s="208"/>
      <c r="GXK6" s="208"/>
      <c r="GXL6" s="208"/>
      <c r="GXM6" s="208"/>
      <c r="GXN6" s="208"/>
      <c r="GXO6" s="208"/>
      <c r="GXP6" s="208"/>
      <c r="GXQ6" s="208"/>
      <c r="GXR6" s="208"/>
      <c r="GXS6" s="208"/>
      <c r="GXT6" s="208"/>
      <c r="GXU6" s="208"/>
      <c r="GXV6" s="208"/>
      <c r="GXW6" s="208"/>
      <c r="GXX6" s="208"/>
      <c r="GXY6" s="208"/>
      <c r="GXZ6" s="208"/>
      <c r="GYA6" s="208"/>
      <c r="GYB6" s="208"/>
      <c r="GYC6" s="208"/>
      <c r="GYD6" s="208"/>
      <c r="GYE6" s="208"/>
      <c r="GYF6" s="208"/>
      <c r="GYG6" s="208"/>
      <c r="GYH6" s="208"/>
      <c r="GYI6" s="208"/>
      <c r="GYJ6" s="208"/>
      <c r="GYK6" s="208"/>
      <c r="GYL6" s="208"/>
      <c r="GYM6" s="208"/>
      <c r="GYN6" s="208"/>
      <c r="GYO6" s="208"/>
      <c r="GYP6" s="208"/>
      <c r="GYQ6" s="208"/>
      <c r="GYR6" s="208"/>
      <c r="GYS6" s="208"/>
      <c r="GYT6" s="208"/>
      <c r="GYU6" s="208"/>
      <c r="GYV6" s="208"/>
      <c r="GYW6" s="208"/>
      <c r="GYX6" s="208"/>
      <c r="GYY6" s="208"/>
      <c r="GYZ6" s="208"/>
      <c r="GZA6" s="208"/>
      <c r="GZB6" s="208"/>
      <c r="GZC6" s="208"/>
      <c r="GZD6" s="208"/>
      <c r="GZE6" s="208"/>
      <c r="GZF6" s="208"/>
      <c r="GZG6" s="208"/>
      <c r="GZH6" s="208"/>
      <c r="GZI6" s="208"/>
      <c r="GZJ6" s="208"/>
      <c r="GZK6" s="208"/>
      <c r="GZL6" s="208"/>
      <c r="GZM6" s="208"/>
      <c r="GZN6" s="208"/>
      <c r="GZO6" s="208"/>
      <c r="GZP6" s="208"/>
      <c r="GZQ6" s="208"/>
      <c r="GZR6" s="208"/>
      <c r="GZS6" s="208"/>
      <c r="GZT6" s="208"/>
      <c r="GZU6" s="208"/>
      <c r="GZV6" s="208"/>
      <c r="GZW6" s="208"/>
      <c r="GZX6" s="208"/>
      <c r="GZY6" s="208"/>
      <c r="GZZ6" s="208"/>
      <c r="HAA6" s="208"/>
      <c r="HAB6" s="208"/>
      <c r="HAC6" s="208"/>
      <c r="HAD6" s="208"/>
      <c r="HAE6" s="208"/>
      <c r="HAF6" s="208"/>
      <c r="HAG6" s="208"/>
      <c r="HAH6" s="208"/>
      <c r="HAI6" s="208"/>
      <c r="HAJ6" s="208"/>
      <c r="HAK6" s="208"/>
      <c r="HAL6" s="208"/>
      <c r="HAM6" s="208"/>
      <c r="HAN6" s="208"/>
      <c r="HAO6" s="208"/>
      <c r="HAP6" s="208"/>
      <c r="HAQ6" s="208"/>
      <c r="HAR6" s="208"/>
      <c r="HAS6" s="208"/>
      <c r="HAT6" s="208"/>
      <c r="HAU6" s="208"/>
      <c r="HAV6" s="208"/>
      <c r="HAW6" s="208"/>
      <c r="HAX6" s="208"/>
      <c r="HAY6" s="208"/>
      <c r="HAZ6" s="208"/>
      <c r="HBA6" s="208"/>
      <c r="HBB6" s="208"/>
      <c r="HBC6" s="208"/>
      <c r="HBD6" s="208"/>
      <c r="HBE6" s="208"/>
      <c r="HBF6" s="208"/>
      <c r="HBG6" s="208"/>
      <c r="HBH6" s="208"/>
      <c r="HBI6" s="208"/>
      <c r="HBJ6" s="208"/>
      <c r="HBK6" s="208"/>
      <c r="HBL6" s="208"/>
      <c r="HBM6" s="208"/>
      <c r="HBN6" s="208"/>
      <c r="HBO6" s="208"/>
      <c r="HBP6" s="208"/>
      <c r="HBQ6" s="208"/>
      <c r="HBR6" s="208"/>
      <c r="HBS6" s="208"/>
      <c r="HBT6" s="208"/>
      <c r="HBU6" s="208"/>
      <c r="HBV6" s="208"/>
      <c r="HBW6" s="208"/>
      <c r="HBX6" s="208"/>
      <c r="HBY6" s="208"/>
      <c r="HBZ6" s="208"/>
      <c r="HCA6" s="208"/>
      <c r="HCB6" s="208"/>
      <c r="HCC6" s="208"/>
      <c r="HCD6" s="208"/>
      <c r="HCE6" s="208"/>
      <c r="HCF6" s="208"/>
      <c r="HCG6" s="208"/>
      <c r="HCH6" s="208"/>
      <c r="HCI6" s="208"/>
      <c r="HCJ6" s="208"/>
      <c r="HCK6" s="208"/>
      <c r="HCL6" s="208"/>
      <c r="HCM6" s="208"/>
      <c r="HCN6" s="208"/>
      <c r="HCO6" s="208"/>
      <c r="HCP6" s="208"/>
      <c r="HCQ6" s="208"/>
      <c r="HCR6" s="208"/>
      <c r="HCS6" s="208"/>
      <c r="HCT6" s="208"/>
      <c r="HCU6" s="208"/>
      <c r="HCV6" s="208"/>
      <c r="HCW6" s="208"/>
      <c r="HCX6" s="208"/>
      <c r="HCY6" s="208"/>
      <c r="HCZ6" s="208"/>
      <c r="HDA6" s="208"/>
      <c r="HDB6" s="208"/>
      <c r="HDC6" s="208"/>
      <c r="HDD6" s="208"/>
      <c r="HDE6" s="208"/>
      <c r="HDF6" s="208"/>
      <c r="HDG6" s="208"/>
      <c r="HDH6" s="208"/>
      <c r="HDI6" s="208"/>
      <c r="HDJ6" s="208"/>
      <c r="HDK6" s="208"/>
      <c r="HDL6" s="208"/>
      <c r="HDM6" s="208"/>
      <c r="HDN6" s="208"/>
      <c r="HDO6" s="208"/>
      <c r="HDP6" s="208"/>
      <c r="HDQ6" s="208"/>
      <c r="HDR6" s="208"/>
      <c r="HDS6" s="208"/>
      <c r="HDT6" s="208"/>
      <c r="HDU6" s="208"/>
      <c r="HDV6" s="208"/>
      <c r="HDW6" s="208"/>
      <c r="HDX6" s="208"/>
      <c r="HDY6" s="208"/>
      <c r="HDZ6" s="208"/>
      <c r="HEA6" s="208"/>
      <c r="HEB6" s="208"/>
      <c r="HEC6" s="208"/>
      <c r="HED6" s="208"/>
      <c r="HEE6" s="208"/>
      <c r="HEF6" s="208"/>
      <c r="HEG6" s="208"/>
      <c r="HEH6" s="208"/>
      <c r="HEI6" s="208"/>
      <c r="HEJ6" s="208"/>
      <c r="HEK6" s="208"/>
      <c r="HEL6" s="208"/>
      <c r="HEM6" s="208"/>
      <c r="HEN6" s="208"/>
      <c r="HEO6" s="208"/>
      <c r="HEP6" s="208"/>
      <c r="HEQ6" s="208"/>
      <c r="HER6" s="208"/>
      <c r="HES6" s="208"/>
      <c r="HET6" s="208"/>
      <c r="HEU6" s="208"/>
      <c r="HEV6" s="208"/>
      <c r="HEW6" s="208"/>
      <c r="HEX6" s="208"/>
      <c r="HEY6" s="208"/>
      <c r="HEZ6" s="208"/>
      <c r="HFA6" s="208"/>
      <c r="HFB6" s="208"/>
      <c r="HFC6" s="208"/>
      <c r="HFD6" s="208"/>
      <c r="HFE6" s="208"/>
      <c r="HFF6" s="208"/>
      <c r="HFG6" s="208"/>
      <c r="HFH6" s="208"/>
      <c r="HFI6" s="208"/>
      <c r="HFJ6" s="208"/>
      <c r="HFK6" s="208"/>
      <c r="HFL6" s="208"/>
      <c r="HFM6" s="208"/>
      <c r="HFN6" s="208"/>
      <c r="HFO6" s="208"/>
      <c r="HFP6" s="208"/>
      <c r="HFQ6" s="208"/>
      <c r="HFR6" s="208"/>
      <c r="HFS6" s="208"/>
      <c r="HFT6" s="208"/>
      <c r="HFU6" s="208"/>
      <c r="HFV6" s="208"/>
      <c r="HFW6" s="208"/>
      <c r="HFX6" s="208"/>
      <c r="HFY6" s="208"/>
      <c r="HFZ6" s="208"/>
      <c r="HGA6" s="208"/>
      <c r="HGB6" s="208"/>
      <c r="HGC6" s="208"/>
      <c r="HGD6" s="208"/>
      <c r="HGE6" s="208"/>
      <c r="HGF6" s="208"/>
      <c r="HGG6" s="208"/>
      <c r="HGH6" s="208"/>
      <c r="HGI6" s="208"/>
      <c r="HGJ6" s="208"/>
      <c r="HGK6" s="208"/>
      <c r="HGL6" s="208"/>
      <c r="HGM6" s="208"/>
      <c r="HGN6" s="208"/>
      <c r="HGO6" s="208"/>
      <c r="HGP6" s="208"/>
      <c r="HGQ6" s="208"/>
      <c r="HGR6" s="208"/>
      <c r="HGS6" s="208"/>
      <c r="HGT6" s="208"/>
      <c r="HGU6" s="208"/>
      <c r="HGV6" s="208"/>
      <c r="HGW6" s="208"/>
      <c r="HGX6" s="208"/>
      <c r="HGY6" s="208"/>
      <c r="HGZ6" s="208"/>
      <c r="HHA6" s="208"/>
      <c r="HHB6" s="208"/>
      <c r="HHC6" s="208"/>
      <c r="HHD6" s="208"/>
      <c r="HHE6" s="208"/>
      <c r="HHF6" s="208"/>
      <c r="HHG6" s="208"/>
      <c r="HHH6" s="208"/>
      <c r="HHI6" s="208"/>
      <c r="HHJ6" s="208"/>
      <c r="HHK6" s="208"/>
      <c r="HHL6" s="208"/>
      <c r="HHM6" s="208"/>
      <c r="HHN6" s="208"/>
      <c r="HHO6" s="208"/>
      <c r="HHP6" s="208"/>
      <c r="HHQ6" s="208"/>
      <c r="HHR6" s="208"/>
      <c r="HHS6" s="208"/>
      <c r="HHT6" s="208"/>
      <c r="HHU6" s="208"/>
      <c r="HHV6" s="208"/>
      <c r="HHW6" s="208"/>
      <c r="HHX6" s="208"/>
      <c r="HHY6" s="208"/>
      <c r="HHZ6" s="208"/>
      <c r="HIA6" s="208"/>
      <c r="HIB6" s="208"/>
      <c r="HIC6" s="208"/>
      <c r="HID6" s="208"/>
      <c r="HIE6" s="208"/>
      <c r="HIF6" s="208"/>
      <c r="HIG6" s="208"/>
      <c r="HIH6" s="208"/>
      <c r="HII6" s="208"/>
      <c r="HIJ6" s="208"/>
      <c r="HIK6" s="208"/>
      <c r="HIL6" s="208"/>
      <c r="HIM6" s="208"/>
      <c r="HIN6" s="208"/>
      <c r="HIO6" s="208"/>
      <c r="HIP6" s="208"/>
      <c r="HIQ6" s="208"/>
      <c r="HIR6" s="208"/>
      <c r="HIS6" s="208"/>
      <c r="HIT6" s="208"/>
      <c r="HIU6" s="208"/>
      <c r="HIV6" s="208"/>
      <c r="HIW6" s="208"/>
      <c r="HIX6" s="208"/>
      <c r="HIY6" s="208"/>
      <c r="HIZ6" s="208"/>
      <c r="HJA6" s="208"/>
      <c r="HJB6" s="208"/>
      <c r="HJC6" s="208"/>
      <c r="HJD6" s="208"/>
      <c r="HJE6" s="208"/>
      <c r="HJF6" s="208"/>
      <c r="HJG6" s="208"/>
      <c r="HJH6" s="208"/>
      <c r="HJI6" s="208"/>
      <c r="HJJ6" s="208"/>
      <c r="HJK6" s="208"/>
      <c r="HJL6" s="208"/>
      <c r="HJM6" s="208"/>
      <c r="HJN6" s="208"/>
      <c r="HJO6" s="208"/>
      <c r="HJP6" s="208"/>
      <c r="HJQ6" s="208"/>
      <c r="HJR6" s="208"/>
      <c r="HJS6" s="208"/>
      <c r="HJT6" s="208"/>
      <c r="HJU6" s="208"/>
      <c r="HJV6" s="208"/>
      <c r="HJW6" s="208"/>
      <c r="HJX6" s="208"/>
      <c r="HJY6" s="208"/>
      <c r="HJZ6" s="208"/>
      <c r="HKA6" s="208"/>
      <c r="HKB6" s="208"/>
      <c r="HKC6" s="208"/>
      <c r="HKD6" s="208"/>
      <c r="HKE6" s="208"/>
      <c r="HKF6" s="208"/>
      <c r="HKG6" s="208"/>
      <c r="HKH6" s="208"/>
      <c r="HKI6" s="208"/>
      <c r="HKJ6" s="208"/>
      <c r="HKK6" s="208"/>
      <c r="HKL6" s="208"/>
      <c r="HKM6" s="208"/>
      <c r="HKN6" s="208"/>
      <c r="HKO6" s="208"/>
      <c r="HKP6" s="208"/>
      <c r="HKQ6" s="208"/>
      <c r="HKR6" s="208"/>
      <c r="HKS6" s="208"/>
      <c r="HKT6" s="208"/>
      <c r="HKU6" s="208"/>
      <c r="HKV6" s="208"/>
      <c r="HKW6" s="208"/>
      <c r="HKX6" s="208"/>
      <c r="HKY6" s="208"/>
      <c r="HKZ6" s="208"/>
      <c r="HLA6" s="208"/>
      <c r="HLB6" s="208"/>
      <c r="HLC6" s="208"/>
      <c r="HLD6" s="208"/>
      <c r="HLE6" s="208"/>
      <c r="HLF6" s="208"/>
      <c r="HLG6" s="208"/>
      <c r="HLH6" s="208"/>
      <c r="HLI6" s="208"/>
      <c r="HLJ6" s="208"/>
      <c r="HLK6" s="208"/>
      <c r="HLL6" s="208"/>
      <c r="HLM6" s="208"/>
      <c r="HLN6" s="208"/>
      <c r="HLO6" s="208"/>
      <c r="HLP6" s="208"/>
      <c r="HLQ6" s="208"/>
      <c r="HLR6" s="208"/>
      <c r="HLS6" s="208"/>
      <c r="HLT6" s="208"/>
      <c r="HLU6" s="208"/>
      <c r="HLV6" s="208"/>
      <c r="HLW6" s="208"/>
      <c r="HLX6" s="208"/>
      <c r="HLY6" s="208"/>
      <c r="HLZ6" s="208"/>
      <c r="HMA6" s="208"/>
      <c r="HMB6" s="208"/>
      <c r="HMC6" s="208"/>
      <c r="HMD6" s="208"/>
      <c r="HME6" s="208"/>
      <c r="HMF6" s="208"/>
      <c r="HMG6" s="208"/>
      <c r="HMH6" s="208"/>
      <c r="HMI6" s="208"/>
      <c r="HMJ6" s="208"/>
      <c r="HMK6" s="208"/>
      <c r="HML6" s="208"/>
      <c r="HMM6" s="208"/>
      <c r="HMN6" s="208"/>
      <c r="HMO6" s="208"/>
      <c r="HMP6" s="208"/>
      <c r="HMQ6" s="208"/>
      <c r="HMR6" s="208"/>
      <c r="HMS6" s="208"/>
      <c r="HMT6" s="208"/>
      <c r="HMU6" s="208"/>
      <c r="HMV6" s="208"/>
      <c r="HMW6" s="208"/>
      <c r="HMX6" s="208"/>
      <c r="HMY6" s="208"/>
      <c r="HMZ6" s="208"/>
      <c r="HNA6" s="208"/>
      <c r="HNB6" s="208"/>
      <c r="HNC6" s="208"/>
      <c r="HND6" s="208"/>
      <c r="HNE6" s="208"/>
      <c r="HNF6" s="208"/>
      <c r="HNG6" s="208"/>
      <c r="HNH6" s="208"/>
      <c r="HNI6" s="208"/>
      <c r="HNJ6" s="208"/>
      <c r="HNK6" s="208"/>
      <c r="HNL6" s="208"/>
      <c r="HNM6" s="208"/>
      <c r="HNN6" s="208"/>
      <c r="HNO6" s="208"/>
      <c r="HNP6" s="208"/>
      <c r="HNQ6" s="208"/>
      <c r="HNR6" s="208"/>
      <c r="HNS6" s="208"/>
      <c r="HNT6" s="208"/>
      <c r="HNU6" s="208"/>
      <c r="HNV6" s="208"/>
      <c r="HNW6" s="208"/>
      <c r="HNX6" s="208"/>
      <c r="HNY6" s="208"/>
      <c r="HNZ6" s="208"/>
      <c r="HOA6" s="208"/>
      <c r="HOB6" s="208"/>
      <c r="HOC6" s="208"/>
      <c r="HOD6" s="208"/>
      <c r="HOE6" s="208"/>
      <c r="HOF6" s="208"/>
      <c r="HOG6" s="208"/>
      <c r="HOH6" s="208"/>
      <c r="HOI6" s="208"/>
      <c r="HOJ6" s="208"/>
      <c r="HOK6" s="208"/>
      <c r="HOL6" s="208"/>
      <c r="HOM6" s="208"/>
      <c r="HON6" s="208"/>
      <c r="HOO6" s="208"/>
      <c r="HOP6" s="208"/>
      <c r="HOQ6" s="208"/>
      <c r="HOR6" s="208"/>
      <c r="HOS6" s="208"/>
      <c r="HOT6" s="208"/>
      <c r="HOU6" s="208"/>
      <c r="HOV6" s="208"/>
      <c r="HOW6" s="208"/>
      <c r="HOX6" s="208"/>
      <c r="HOY6" s="208"/>
      <c r="HOZ6" s="208"/>
      <c r="HPA6" s="208"/>
      <c r="HPB6" s="208"/>
      <c r="HPC6" s="208"/>
      <c r="HPD6" s="208"/>
      <c r="HPE6" s="208"/>
      <c r="HPF6" s="208"/>
      <c r="HPG6" s="208"/>
      <c r="HPH6" s="208"/>
      <c r="HPI6" s="208"/>
      <c r="HPJ6" s="208"/>
      <c r="HPK6" s="208"/>
      <c r="HPL6" s="208"/>
      <c r="HPM6" s="208"/>
      <c r="HPN6" s="208"/>
      <c r="HPO6" s="208"/>
      <c r="HPP6" s="208"/>
      <c r="HPQ6" s="208"/>
      <c r="HPR6" s="208"/>
      <c r="HPS6" s="208"/>
      <c r="HPT6" s="208"/>
      <c r="HPU6" s="208"/>
      <c r="HPV6" s="208"/>
      <c r="HPW6" s="208"/>
      <c r="HPX6" s="208"/>
      <c r="HPY6" s="208"/>
      <c r="HPZ6" s="208"/>
      <c r="HQA6" s="208"/>
      <c r="HQB6" s="208"/>
      <c r="HQC6" s="208"/>
      <c r="HQD6" s="208"/>
      <c r="HQE6" s="208"/>
      <c r="HQF6" s="208"/>
      <c r="HQG6" s="208"/>
      <c r="HQH6" s="208"/>
      <c r="HQI6" s="208"/>
      <c r="HQJ6" s="208"/>
      <c r="HQK6" s="208"/>
      <c r="HQL6" s="208"/>
      <c r="HQM6" s="208"/>
      <c r="HQN6" s="208"/>
      <c r="HQO6" s="208"/>
      <c r="HQP6" s="208"/>
      <c r="HQQ6" s="208"/>
      <c r="HQR6" s="208"/>
      <c r="HQS6" s="208"/>
      <c r="HQT6" s="208"/>
      <c r="HQU6" s="208"/>
      <c r="HQV6" s="208"/>
      <c r="HQW6" s="208"/>
      <c r="HQX6" s="208"/>
      <c r="HQY6" s="208"/>
      <c r="HQZ6" s="208"/>
      <c r="HRA6" s="208"/>
      <c r="HRB6" s="208"/>
      <c r="HRC6" s="208"/>
      <c r="HRD6" s="208"/>
      <c r="HRE6" s="208"/>
      <c r="HRF6" s="208"/>
      <c r="HRG6" s="208"/>
      <c r="HRH6" s="208"/>
      <c r="HRI6" s="208"/>
      <c r="HRJ6" s="208"/>
      <c r="HRK6" s="208"/>
      <c r="HRL6" s="208"/>
      <c r="HRM6" s="208"/>
      <c r="HRN6" s="208"/>
      <c r="HRO6" s="208"/>
      <c r="HRP6" s="208"/>
      <c r="HRQ6" s="208"/>
      <c r="HRR6" s="208"/>
      <c r="HRS6" s="208"/>
      <c r="HRT6" s="208"/>
      <c r="HRU6" s="208"/>
      <c r="HRV6" s="208"/>
      <c r="HRW6" s="208"/>
      <c r="HRX6" s="208"/>
      <c r="HRY6" s="208"/>
      <c r="HRZ6" s="208"/>
      <c r="HSA6" s="208"/>
      <c r="HSB6" s="208"/>
      <c r="HSC6" s="208"/>
      <c r="HSD6" s="208"/>
      <c r="HSE6" s="208"/>
      <c r="HSF6" s="208"/>
      <c r="HSG6" s="208"/>
      <c r="HSH6" s="208"/>
      <c r="HSI6" s="208"/>
      <c r="HSJ6" s="208"/>
      <c r="HSK6" s="208"/>
      <c r="HSL6" s="208"/>
      <c r="HSM6" s="208"/>
      <c r="HSN6" s="208"/>
      <c r="HSO6" s="208"/>
      <c r="HSP6" s="208"/>
      <c r="HSQ6" s="208"/>
      <c r="HSR6" s="208"/>
      <c r="HSS6" s="208"/>
      <c r="HST6" s="208"/>
      <c r="HSU6" s="208"/>
      <c r="HSV6" s="208"/>
      <c r="HSW6" s="208"/>
      <c r="HSX6" s="208"/>
      <c r="HSY6" s="208"/>
      <c r="HSZ6" s="208"/>
      <c r="HTA6" s="208"/>
      <c r="HTB6" s="208"/>
      <c r="HTC6" s="208"/>
      <c r="HTD6" s="208"/>
      <c r="HTE6" s="208"/>
      <c r="HTF6" s="208"/>
      <c r="HTG6" s="208"/>
      <c r="HTH6" s="208"/>
      <c r="HTI6" s="208"/>
      <c r="HTJ6" s="208"/>
      <c r="HTK6" s="208"/>
      <c r="HTL6" s="208"/>
      <c r="HTM6" s="208"/>
      <c r="HTN6" s="208"/>
      <c r="HTO6" s="208"/>
      <c r="HTP6" s="208"/>
      <c r="HTQ6" s="208"/>
      <c r="HTR6" s="208"/>
      <c r="HTS6" s="208"/>
      <c r="HTT6" s="208"/>
      <c r="HTU6" s="208"/>
      <c r="HTV6" s="208"/>
      <c r="HTW6" s="208"/>
      <c r="HTX6" s="208"/>
      <c r="HTY6" s="208"/>
      <c r="HTZ6" s="208"/>
      <c r="HUA6" s="208"/>
      <c r="HUB6" s="208"/>
      <c r="HUC6" s="208"/>
      <c r="HUD6" s="208"/>
      <c r="HUE6" s="208"/>
      <c r="HUF6" s="208"/>
      <c r="HUG6" s="208"/>
      <c r="HUH6" s="208"/>
      <c r="HUI6" s="208"/>
      <c r="HUJ6" s="208"/>
      <c r="HUK6" s="208"/>
      <c r="HUL6" s="208"/>
      <c r="HUM6" s="208"/>
      <c r="HUN6" s="208"/>
      <c r="HUO6" s="208"/>
      <c r="HUP6" s="208"/>
      <c r="HUQ6" s="208"/>
      <c r="HUR6" s="208"/>
      <c r="HUS6" s="208"/>
      <c r="HUT6" s="208"/>
      <c r="HUU6" s="208"/>
      <c r="HUV6" s="208"/>
      <c r="HUW6" s="208"/>
      <c r="HUX6" s="208"/>
      <c r="HUY6" s="208"/>
      <c r="HUZ6" s="208"/>
      <c r="HVA6" s="208"/>
      <c r="HVB6" s="208"/>
      <c r="HVC6" s="208"/>
      <c r="HVD6" s="208"/>
      <c r="HVE6" s="208"/>
      <c r="HVF6" s="208"/>
      <c r="HVG6" s="208"/>
      <c r="HVH6" s="208"/>
      <c r="HVI6" s="208"/>
      <c r="HVJ6" s="208"/>
      <c r="HVK6" s="208"/>
      <c r="HVL6" s="208"/>
      <c r="HVM6" s="208"/>
      <c r="HVN6" s="208"/>
      <c r="HVO6" s="208"/>
      <c r="HVP6" s="208"/>
      <c r="HVQ6" s="208"/>
      <c r="HVR6" s="208"/>
      <c r="HVS6" s="208"/>
      <c r="HVT6" s="208"/>
      <c r="HVU6" s="208"/>
      <c r="HVV6" s="208"/>
      <c r="HVW6" s="208"/>
      <c r="HVX6" s="208"/>
      <c r="HVY6" s="208"/>
      <c r="HVZ6" s="208"/>
      <c r="HWA6" s="208"/>
      <c r="HWB6" s="208"/>
      <c r="HWC6" s="208"/>
      <c r="HWD6" s="208"/>
      <c r="HWE6" s="208"/>
      <c r="HWF6" s="208"/>
      <c r="HWG6" s="208"/>
      <c r="HWH6" s="208"/>
      <c r="HWI6" s="208"/>
      <c r="HWJ6" s="208"/>
      <c r="HWK6" s="208"/>
      <c r="HWL6" s="208"/>
      <c r="HWM6" s="208"/>
      <c r="HWN6" s="208"/>
      <c r="HWO6" s="208"/>
      <c r="HWP6" s="208"/>
      <c r="HWQ6" s="208"/>
      <c r="HWR6" s="208"/>
      <c r="HWS6" s="208"/>
      <c r="HWT6" s="208"/>
      <c r="HWU6" s="208"/>
      <c r="HWV6" s="208"/>
      <c r="HWW6" s="208"/>
      <c r="HWX6" s="208"/>
      <c r="HWY6" s="208"/>
      <c r="HWZ6" s="208"/>
      <c r="HXA6" s="208"/>
      <c r="HXB6" s="208"/>
      <c r="HXC6" s="208"/>
      <c r="HXD6" s="208"/>
      <c r="HXE6" s="208"/>
      <c r="HXF6" s="208"/>
      <c r="HXG6" s="208"/>
      <c r="HXH6" s="208"/>
      <c r="HXI6" s="208"/>
      <c r="HXJ6" s="208"/>
      <c r="HXK6" s="208"/>
      <c r="HXL6" s="208"/>
      <c r="HXM6" s="208"/>
      <c r="HXN6" s="208"/>
      <c r="HXO6" s="208"/>
      <c r="HXP6" s="208"/>
      <c r="HXQ6" s="208"/>
      <c r="HXR6" s="208"/>
      <c r="HXS6" s="208"/>
      <c r="HXT6" s="208"/>
      <c r="HXU6" s="208"/>
      <c r="HXV6" s="208"/>
      <c r="HXW6" s="208"/>
      <c r="HXX6" s="208"/>
      <c r="HXY6" s="208"/>
      <c r="HXZ6" s="208"/>
      <c r="HYA6" s="208"/>
      <c r="HYB6" s="208"/>
      <c r="HYC6" s="208"/>
      <c r="HYD6" s="208"/>
      <c r="HYE6" s="208"/>
      <c r="HYF6" s="208"/>
      <c r="HYG6" s="208"/>
      <c r="HYH6" s="208"/>
      <c r="HYI6" s="208"/>
      <c r="HYJ6" s="208"/>
      <c r="HYK6" s="208"/>
      <c r="HYL6" s="208"/>
      <c r="HYM6" s="208"/>
      <c r="HYN6" s="208"/>
      <c r="HYO6" s="208"/>
      <c r="HYP6" s="208"/>
      <c r="HYQ6" s="208"/>
      <c r="HYR6" s="208"/>
      <c r="HYS6" s="208"/>
      <c r="HYT6" s="208"/>
      <c r="HYU6" s="208"/>
      <c r="HYV6" s="208"/>
      <c r="HYW6" s="208"/>
      <c r="HYX6" s="208"/>
      <c r="HYY6" s="208"/>
      <c r="HYZ6" s="208"/>
      <c r="HZA6" s="208"/>
      <c r="HZB6" s="208"/>
      <c r="HZC6" s="208"/>
      <c r="HZD6" s="208"/>
      <c r="HZE6" s="208"/>
      <c r="HZF6" s="208"/>
      <c r="HZG6" s="208"/>
      <c r="HZH6" s="208"/>
      <c r="HZI6" s="208"/>
      <c r="HZJ6" s="208"/>
      <c r="HZK6" s="208"/>
      <c r="HZL6" s="208"/>
      <c r="HZM6" s="208"/>
      <c r="HZN6" s="208"/>
      <c r="HZO6" s="208"/>
      <c r="HZP6" s="208"/>
      <c r="HZQ6" s="208"/>
      <c r="HZR6" s="208"/>
      <c r="HZS6" s="208"/>
      <c r="HZT6" s="208"/>
      <c r="HZU6" s="208"/>
      <c r="HZV6" s="208"/>
      <c r="HZW6" s="208"/>
      <c r="HZX6" s="208"/>
      <c r="HZY6" s="208"/>
      <c r="HZZ6" s="208"/>
      <c r="IAA6" s="208"/>
      <c r="IAB6" s="208"/>
      <c r="IAC6" s="208"/>
      <c r="IAD6" s="208"/>
      <c r="IAE6" s="208"/>
      <c r="IAF6" s="208"/>
      <c r="IAG6" s="208"/>
      <c r="IAH6" s="208"/>
      <c r="IAI6" s="208"/>
      <c r="IAJ6" s="208"/>
      <c r="IAK6" s="208"/>
      <c r="IAL6" s="208"/>
      <c r="IAM6" s="208"/>
      <c r="IAN6" s="208"/>
      <c r="IAO6" s="208"/>
      <c r="IAP6" s="208"/>
      <c r="IAQ6" s="208"/>
      <c r="IAR6" s="208"/>
      <c r="IAS6" s="208"/>
      <c r="IAT6" s="208"/>
      <c r="IAU6" s="208"/>
      <c r="IAV6" s="208"/>
      <c r="IAW6" s="208"/>
      <c r="IAX6" s="208"/>
      <c r="IAY6" s="208"/>
      <c r="IAZ6" s="208"/>
      <c r="IBA6" s="208"/>
      <c r="IBB6" s="208"/>
      <c r="IBC6" s="208"/>
      <c r="IBD6" s="208"/>
      <c r="IBE6" s="208"/>
      <c r="IBF6" s="208"/>
      <c r="IBG6" s="208"/>
      <c r="IBH6" s="208"/>
      <c r="IBI6" s="208"/>
      <c r="IBJ6" s="208"/>
      <c r="IBK6" s="208"/>
      <c r="IBL6" s="208"/>
      <c r="IBM6" s="208"/>
      <c r="IBN6" s="208"/>
      <c r="IBO6" s="208"/>
      <c r="IBP6" s="208"/>
      <c r="IBQ6" s="208"/>
      <c r="IBR6" s="208"/>
      <c r="IBS6" s="208"/>
      <c r="IBT6" s="208"/>
      <c r="IBU6" s="208"/>
      <c r="IBV6" s="208"/>
      <c r="IBW6" s="208"/>
      <c r="IBX6" s="208"/>
      <c r="IBY6" s="208"/>
      <c r="IBZ6" s="208"/>
      <c r="ICA6" s="208"/>
      <c r="ICB6" s="208"/>
      <c r="ICC6" s="208"/>
      <c r="ICD6" s="208"/>
      <c r="ICE6" s="208"/>
      <c r="ICF6" s="208"/>
      <c r="ICG6" s="208"/>
      <c r="ICH6" s="208"/>
      <c r="ICI6" s="208"/>
      <c r="ICJ6" s="208"/>
      <c r="ICK6" s="208"/>
      <c r="ICL6" s="208"/>
      <c r="ICM6" s="208"/>
      <c r="ICN6" s="208"/>
      <c r="ICO6" s="208"/>
      <c r="ICP6" s="208"/>
      <c r="ICQ6" s="208"/>
      <c r="ICR6" s="208"/>
      <c r="ICS6" s="208"/>
      <c r="ICT6" s="208"/>
      <c r="ICU6" s="208"/>
      <c r="ICV6" s="208"/>
      <c r="ICW6" s="208"/>
      <c r="ICX6" s="208"/>
      <c r="ICY6" s="208"/>
      <c r="ICZ6" s="208"/>
      <c r="IDA6" s="208"/>
      <c r="IDB6" s="208"/>
      <c r="IDC6" s="208"/>
      <c r="IDD6" s="208"/>
      <c r="IDE6" s="208"/>
      <c r="IDF6" s="208"/>
      <c r="IDG6" s="208"/>
      <c r="IDH6" s="208"/>
      <c r="IDI6" s="208"/>
      <c r="IDJ6" s="208"/>
      <c r="IDK6" s="208"/>
      <c r="IDL6" s="208"/>
      <c r="IDM6" s="208"/>
      <c r="IDN6" s="208"/>
      <c r="IDO6" s="208"/>
      <c r="IDP6" s="208"/>
      <c r="IDQ6" s="208"/>
      <c r="IDR6" s="208"/>
      <c r="IDS6" s="208"/>
      <c r="IDT6" s="208"/>
      <c r="IDU6" s="208"/>
      <c r="IDV6" s="208"/>
      <c r="IDW6" s="208"/>
      <c r="IDX6" s="208"/>
      <c r="IDY6" s="208"/>
      <c r="IDZ6" s="208"/>
      <c r="IEA6" s="208"/>
      <c r="IEB6" s="208"/>
      <c r="IEC6" s="208"/>
      <c r="IED6" s="208"/>
      <c r="IEE6" s="208"/>
      <c r="IEF6" s="208"/>
      <c r="IEG6" s="208"/>
      <c r="IEH6" s="208"/>
      <c r="IEI6" s="208"/>
      <c r="IEJ6" s="208"/>
      <c r="IEK6" s="208"/>
      <c r="IEL6" s="208"/>
      <c r="IEM6" s="208"/>
      <c r="IEN6" s="208"/>
      <c r="IEO6" s="208"/>
      <c r="IEP6" s="208"/>
      <c r="IEQ6" s="208"/>
      <c r="IER6" s="208"/>
      <c r="IES6" s="208"/>
      <c r="IET6" s="208"/>
      <c r="IEU6" s="208"/>
      <c r="IEV6" s="208"/>
      <c r="IEW6" s="208"/>
      <c r="IEX6" s="208"/>
      <c r="IEY6" s="208"/>
      <c r="IEZ6" s="208"/>
      <c r="IFA6" s="208"/>
      <c r="IFB6" s="208"/>
      <c r="IFC6" s="208"/>
      <c r="IFD6" s="208"/>
      <c r="IFE6" s="208"/>
      <c r="IFF6" s="208"/>
      <c r="IFG6" s="208"/>
      <c r="IFH6" s="208"/>
      <c r="IFI6" s="208"/>
      <c r="IFJ6" s="208"/>
      <c r="IFK6" s="208"/>
      <c r="IFL6" s="208"/>
      <c r="IFM6" s="208"/>
      <c r="IFN6" s="208"/>
      <c r="IFO6" s="208"/>
      <c r="IFP6" s="208"/>
      <c r="IFQ6" s="208"/>
      <c r="IFR6" s="208"/>
      <c r="IFS6" s="208"/>
      <c r="IFT6" s="208"/>
      <c r="IFU6" s="208"/>
      <c r="IFV6" s="208"/>
      <c r="IFW6" s="208"/>
      <c r="IFX6" s="208"/>
      <c r="IFY6" s="208"/>
      <c r="IFZ6" s="208"/>
      <c r="IGA6" s="208"/>
      <c r="IGB6" s="208"/>
      <c r="IGC6" s="208"/>
      <c r="IGD6" s="208"/>
      <c r="IGE6" s="208"/>
      <c r="IGF6" s="208"/>
      <c r="IGG6" s="208"/>
      <c r="IGH6" s="208"/>
      <c r="IGI6" s="208"/>
      <c r="IGJ6" s="208"/>
      <c r="IGK6" s="208"/>
      <c r="IGL6" s="208"/>
      <c r="IGM6" s="208"/>
      <c r="IGN6" s="208"/>
      <c r="IGO6" s="208"/>
      <c r="IGP6" s="208"/>
      <c r="IGQ6" s="208"/>
      <c r="IGR6" s="208"/>
      <c r="IGS6" s="208"/>
      <c r="IGT6" s="208"/>
      <c r="IGU6" s="208"/>
      <c r="IGV6" s="208"/>
      <c r="IGW6" s="208"/>
      <c r="IGX6" s="208"/>
      <c r="IGY6" s="208"/>
      <c r="IGZ6" s="208"/>
      <c r="IHA6" s="208"/>
      <c r="IHB6" s="208"/>
      <c r="IHC6" s="208"/>
      <c r="IHD6" s="208"/>
      <c r="IHE6" s="208"/>
      <c r="IHF6" s="208"/>
      <c r="IHG6" s="208"/>
      <c r="IHH6" s="208"/>
      <c r="IHI6" s="208"/>
      <c r="IHJ6" s="208"/>
      <c r="IHK6" s="208"/>
      <c r="IHL6" s="208"/>
      <c r="IHM6" s="208"/>
      <c r="IHN6" s="208"/>
      <c r="IHO6" s="208"/>
      <c r="IHP6" s="208"/>
      <c r="IHQ6" s="208"/>
      <c r="IHR6" s="208"/>
      <c r="IHS6" s="208"/>
      <c r="IHT6" s="208"/>
      <c r="IHU6" s="208"/>
      <c r="IHV6" s="208"/>
      <c r="IHW6" s="208"/>
      <c r="IHX6" s="208"/>
      <c r="IHY6" s="208"/>
      <c r="IHZ6" s="208"/>
      <c r="IIA6" s="208"/>
      <c r="IIB6" s="208"/>
      <c r="IIC6" s="208"/>
      <c r="IID6" s="208"/>
      <c r="IIE6" s="208"/>
      <c r="IIF6" s="208"/>
      <c r="IIG6" s="208"/>
      <c r="IIH6" s="208"/>
      <c r="III6" s="208"/>
      <c r="IIJ6" s="208"/>
      <c r="IIK6" s="208"/>
      <c r="IIL6" s="208"/>
      <c r="IIM6" s="208"/>
      <c r="IIN6" s="208"/>
      <c r="IIO6" s="208"/>
      <c r="IIP6" s="208"/>
      <c r="IIQ6" s="208"/>
      <c r="IIR6" s="208"/>
      <c r="IIS6" s="208"/>
      <c r="IIT6" s="208"/>
      <c r="IIU6" s="208"/>
      <c r="IIV6" s="208"/>
      <c r="IIW6" s="208"/>
      <c r="IIX6" s="208"/>
      <c r="IIY6" s="208"/>
      <c r="IIZ6" s="208"/>
      <c r="IJA6" s="208"/>
      <c r="IJB6" s="208"/>
      <c r="IJC6" s="208"/>
      <c r="IJD6" s="208"/>
      <c r="IJE6" s="208"/>
      <c r="IJF6" s="208"/>
      <c r="IJG6" s="208"/>
      <c r="IJH6" s="208"/>
      <c r="IJI6" s="208"/>
      <c r="IJJ6" s="208"/>
      <c r="IJK6" s="208"/>
      <c r="IJL6" s="208"/>
      <c r="IJM6" s="208"/>
      <c r="IJN6" s="208"/>
      <c r="IJO6" s="208"/>
      <c r="IJP6" s="208"/>
      <c r="IJQ6" s="208"/>
      <c r="IJR6" s="208"/>
      <c r="IJS6" s="208"/>
      <c r="IJT6" s="208"/>
      <c r="IJU6" s="208"/>
      <c r="IJV6" s="208"/>
      <c r="IJW6" s="208"/>
      <c r="IJX6" s="208"/>
      <c r="IJY6" s="208"/>
      <c r="IJZ6" s="208"/>
      <c r="IKA6" s="208"/>
      <c r="IKB6" s="208"/>
      <c r="IKC6" s="208"/>
      <c r="IKD6" s="208"/>
      <c r="IKE6" s="208"/>
      <c r="IKF6" s="208"/>
      <c r="IKG6" s="208"/>
      <c r="IKH6" s="208"/>
      <c r="IKI6" s="208"/>
      <c r="IKJ6" s="208"/>
      <c r="IKK6" s="208"/>
      <c r="IKL6" s="208"/>
      <c r="IKM6" s="208"/>
      <c r="IKN6" s="208"/>
      <c r="IKO6" s="208"/>
      <c r="IKP6" s="208"/>
      <c r="IKQ6" s="208"/>
      <c r="IKR6" s="208"/>
      <c r="IKS6" s="208"/>
      <c r="IKT6" s="208"/>
      <c r="IKU6" s="208"/>
      <c r="IKV6" s="208"/>
      <c r="IKW6" s="208"/>
      <c r="IKX6" s="208"/>
      <c r="IKY6" s="208"/>
      <c r="IKZ6" s="208"/>
      <c r="ILA6" s="208"/>
      <c r="ILB6" s="208"/>
      <c r="ILC6" s="208"/>
      <c r="ILD6" s="208"/>
      <c r="ILE6" s="208"/>
      <c r="ILF6" s="208"/>
      <c r="ILG6" s="208"/>
      <c r="ILH6" s="208"/>
      <c r="ILI6" s="208"/>
      <c r="ILJ6" s="208"/>
      <c r="ILK6" s="208"/>
      <c r="ILL6" s="208"/>
      <c r="ILM6" s="208"/>
      <c r="ILN6" s="208"/>
      <c r="ILO6" s="208"/>
      <c r="ILP6" s="208"/>
      <c r="ILQ6" s="208"/>
      <c r="ILR6" s="208"/>
      <c r="ILS6" s="208"/>
      <c r="ILT6" s="208"/>
      <c r="ILU6" s="208"/>
      <c r="ILV6" s="208"/>
      <c r="ILW6" s="208"/>
      <c r="ILX6" s="208"/>
      <c r="ILY6" s="208"/>
      <c r="ILZ6" s="208"/>
      <c r="IMA6" s="208"/>
      <c r="IMB6" s="208"/>
      <c r="IMC6" s="208"/>
      <c r="IMD6" s="208"/>
      <c r="IME6" s="208"/>
      <c r="IMF6" s="208"/>
      <c r="IMG6" s="208"/>
      <c r="IMH6" s="208"/>
      <c r="IMI6" s="208"/>
      <c r="IMJ6" s="208"/>
      <c r="IMK6" s="208"/>
      <c r="IML6" s="208"/>
      <c r="IMM6" s="208"/>
      <c r="IMN6" s="208"/>
      <c r="IMO6" s="208"/>
      <c r="IMP6" s="208"/>
      <c r="IMQ6" s="208"/>
      <c r="IMR6" s="208"/>
      <c r="IMS6" s="208"/>
      <c r="IMT6" s="208"/>
      <c r="IMU6" s="208"/>
      <c r="IMV6" s="208"/>
      <c r="IMW6" s="208"/>
      <c r="IMX6" s="208"/>
      <c r="IMY6" s="208"/>
      <c r="IMZ6" s="208"/>
      <c r="INA6" s="208"/>
      <c r="INB6" s="208"/>
      <c r="INC6" s="208"/>
      <c r="IND6" s="208"/>
      <c r="INE6" s="208"/>
      <c r="INF6" s="208"/>
      <c r="ING6" s="208"/>
      <c r="INH6" s="208"/>
      <c r="INI6" s="208"/>
      <c r="INJ6" s="208"/>
      <c r="INK6" s="208"/>
      <c r="INL6" s="208"/>
      <c r="INM6" s="208"/>
      <c r="INN6" s="208"/>
      <c r="INO6" s="208"/>
      <c r="INP6" s="208"/>
      <c r="INQ6" s="208"/>
      <c r="INR6" s="208"/>
      <c r="INS6" s="208"/>
      <c r="INT6" s="208"/>
      <c r="INU6" s="208"/>
      <c r="INV6" s="208"/>
      <c r="INW6" s="208"/>
      <c r="INX6" s="208"/>
      <c r="INY6" s="208"/>
      <c r="INZ6" s="208"/>
      <c r="IOA6" s="208"/>
      <c r="IOB6" s="208"/>
      <c r="IOC6" s="208"/>
      <c r="IOD6" s="208"/>
      <c r="IOE6" s="208"/>
      <c r="IOF6" s="208"/>
      <c r="IOG6" s="208"/>
      <c r="IOH6" s="208"/>
      <c r="IOI6" s="208"/>
      <c r="IOJ6" s="208"/>
      <c r="IOK6" s="208"/>
      <c r="IOL6" s="208"/>
      <c r="IOM6" s="208"/>
      <c r="ION6" s="208"/>
      <c r="IOO6" s="208"/>
      <c r="IOP6" s="208"/>
      <c r="IOQ6" s="208"/>
      <c r="IOR6" s="208"/>
      <c r="IOS6" s="208"/>
      <c r="IOT6" s="208"/>
      <c r="IOU6" s="208"/>
      <c r="IOV6" s="208"/>
      <c r="IOW6" s="208"/>
      <c r="IOX6" s="208"/>
      <c r="IOY6" s="208"/>
      <c r="IOZ6" s="208"/>
      <c r="IPA6" s="208"/>
      <c r="IPB6" s="208"/>
      <c r="IPC6" s="208"/>
      <c r="IPD6" s="208"/>
      <c r="IPE6" s="208"/>
      <c r="IPF6" s="208"/>
      <c r="IPG6" s="208"/>
      <c r="IPH6" s="208"/>
      <c r="IPI6" s="208"/>
      <c r="IPJ6" s="208"/>
      <c r="IPK6" s="208"/>
      <c r="IPL6" s="208"/>
      <c r="IPM6" s="208"/>
      <c r="IPN6" s="208"/>
      <c r="IPO6" s="208"/>
      <c r="IPP6" s="208"/>
      <c r="IPQ6" s="208"/>
      <c r="IPR6" s="208"/>
      <c r="IPS6" s="208"/>
      <c r="IPT6" s="208"/>
      <c r="IPU6" s="208"/>
      <c r="IPV6" s="208"/>
      <c r="IPW6" s="208"/>
      <c r="IPX6" s="208"/>
      <c r="IPY6" s="208"/>
      <c r="IPZ6" s="208"/>
      <c r="IQA6" s="208"/>
      <c r="IQB6" s="208"/>
      <c r="IQC6" s="208"/>
      <c r="IQD6" s="208"/>
      <c r="IQE6" s="208"/>
      <c r="IQF6" s="208"/>
      <c r="IQG6" s="208"/>
      <c r="IQH6" s="208"/>
      <c r="IQI6" s="208"/>
      <c r="IQJ6" s="208"/>
      <c r="IQK6" s="208"/>
      <c r="IQL6" s="208"/>
      <c r="IQM6" s="208"/>
      <c r="IQN6" s="208"/>
      <c r="IQO6" s="208"/>
      <c r="IQP6" s="208"/>
      <c r="IQQ6" s="208"/>
      <c r="IQR6" s="208"/>
      <c r="IQS6" s="208"/>
      <c r="IQT6" s="208"/>
      <c r="IQU6" s="208"/>
      <c r="IQV6" s="208"/>
      <c r="IQW6" s="208"/>
      <c r="IQX6" s="208"/>
      <c r="IQY6" s="208"/>
      <c r="IQZ6" s="208"/>
      <c r="IRA6" s="208"/>
      <c r="IRB6" s="208"/>
      <c r="IRC6" s="208"/>
      <c r="IRD6" s="208"/>
      <c r="IRE6" s="208"/>
      <c r="IRF6" s="208"/>
      <c r="IRG6" s="208"/>
      <c r="IRH6" s="208"/>
      <c r="IRI6" s="208"/>
      <c r="IRJ6" s="208"/>
      <c r="IRK6" s="208"/>
      <c r="IRL6" s="208"/>
      <c r="IRM6" s="208"/>
      <c r="IRN6" s="208"/>
      <c r="IRO6" s="208"/>
      <c r="IRP6" s="208"/>
      <c r="IRQ6" s="208"/>
      <c r="IRR6" s="208"/>
      <c r="IRS6" s="208"/>
      <c r="IRT6" s="208"/>
      <c r="IRU6" s="208"/>
      <c r="IRV6" s="208"/>
      <c r="IRW6" s="208"/>
      <c r="IRX6" s="208"/>
      <c r="IRY6" s="208"/>
      <c r="IRZ6" s="208"/>
      <c r="ISA6" s="208"/>
      <c r="ISB6" s="208"/>
      <c r="ISC6" s="208"/>
      <c r="ISD6" s="208"/>
      <c r="ISE6" s="208"/>
      <c r="ISF6" s="208"/>
      <c r="ISG6" s="208"/>
      <c r="ISH6" s="208"/>
      <c r="ISI6" s="208"/>
      <c r="ISJ6" s="208"/>
      <c r="ISK6" s="208"/>
      <c r="ISL6" s="208"/>
      <c r="ISM6" s="208"/>
      <c r="ISN6" s="208"/>
      <c r="ISO6" s="208"/>
      <c r="ISP6" s="208"/>
      <c r="ISQ6" s="208"/>
      <c r="ISR6" s="208"/>
      <c r="ISS6" s="208"/>
      <c r="IST6" s="208"/>
      <c r="ISU6" s="208"/>
      <c r="ISV6" s="208"/>
      <c r="ISW6" s="208"/>
      <c r="ISX6" s="208"/>
      <c r="ISY6" s="208"/>
      <c r="ISZ6" s="208"/>
      <c r="ITA6" s="208"/>
      <c r="ITB6" s="208"/>
      <c r="ITC6" s="208"/>
      <c r="ITD6" s="208"/>
      <c r="ITE6" s="208"/>
      <c r="ITF6" s="208"/>
      <c r="ITG6" s="208"/>
      <c r="ITH6" s="208"/>
      <c r="ITI6" s="208"/>
      <c r="ITJ6" s="208"/>
      <c r="ITK6" s="208"/>
      <c r="ITL6" s="208"/>
      <c r="ITM6" s="208"/>
      <c r="ITN6" s="208"/>
      <c r="ITO6" s="208"/>
      <c r="ITP6" s="208"/>
      <c r="ITQ6" s="208"/>
      <c r="ITR6" s="208"/>
      <c r="ITS6" s="208"/>
      <c r="ITT6" s="208"/>
      <c r="ITU6" s="208"/>
      <c r="ITV6" s="208"/>
      <c r="ITW6" s="208"/>
      <c r="ITX6" s="208"/>
      <c r="ITY6" s="208"/>
      <c r="ITZ6" s="208"/>
      <c r="IUA6" s="208"/>
      <c r="IUB6" s="208"/>
      <c r="IUC6" s="208"/>
      <c r="IUD6" s="208"/>
      <c r="IUE6" s="208"/>
      <c r="IUF6" s="208"/>
      <c r="IUG6" s="208"/>
      <c r="IUH6" s="208"/>
      <c r="IUI6" s="208"/>
      <c r="IUJ6" s="208"/>
      <c r="IUK6" s="208"/>
      <c r="IUL6" s="208"/>
      <c r="IUM6" s="208"/>
      <c r="IUN6" s="208"/>
      <c r="IUO6" s="208"/>
      <c r="IUP6" s="208"/>
      <c r="IUQ6" s="208"/>
      <c r="IUR6" s="208"/>
      <c r="IUS6" s="208"/>
      <c r="IUT6" s="208"/>
      <c r="IUU6" s="208"/>
      <c r="IUV6" s="208"/>
      <c r="IUW6" s="208"/>
      <c r="IUX6" s="208"/>
      <c r="IUY6" s="208"/>
      <c r="IUZ6" s="208"/>
      <c r="IVA6" s="208"/>
      <c r="IVB6" s="208"/>
      <c r="IVC6" s="208"/>
      <c r="IVD6" s="208"/>
      <c r="IVE6" s="208"/>
      <c r="IVF6" s="208"/>
      <c r="IVG6" s="208"/>
      <c r="IVH6" s="208"/>
      <c r="IVI6" s="208"/>
      <c r="IVJ6" s="208"/>
      <c r="IVK6" s="208"/>
      <c r="IVL6" s="208"/>
      <c r="IVM6" s="208"/>
      <c r="IVN6" s="208"/>
      <c r="IVO6" s="208"/>
      <c r="IVP6" s="208"/>
      <c r="IVQ6" s="208"/>
      <c r="IVR6" s="208"/>
      <c r="IVS6" s="208"/>
      <c r="IVT6" s="208"/>
      <c r="IVU6" s="208"/>
      <c r="IVV6" s="208"/>
      <c r="IVW6" s="208"/>
      <c r="IVX6" s="208"/>
      <c r="IVY6" s="208"/>
      <c r="IVZ6" s="208"/>
      <c r="IWA6" s="208"/>
      <c r="IWB6" s="208"/>
      <c r="IWC6" s="208"/>
      <c r="IWD6" s="208"/>
      <c r="IWE6" s="208"/>
      <c r="IWF6" s="208"/>
      <c r="IWG6" s="208"/>
      <c r="IWH6" s="208"/>
      <c r="IWI6" s="208"/>
      <c r="IWJ6" s="208"/>
      <c r="IWK6" s="208"/>
      <c r="IWL6" s="208"/>
      <c r="IWM6" s="208"/>
      <c r="IWN6" s="208"/>
      <c r="IWO6" s="208"/>
      <c r="IWP6" s="208"/>
      <c r="IWQ6" s="208"/>
      <c r="IWR6" s="208"/>
      <c r="IWS6" s="208"/>
      <c r="IWT6" s="208"/>
      <c r="IWU6" s="208"/>
      <c r="IWV6" s="208"/>
      <c r="IWW6" s="208"/>
      <c r="IWX6" s="208"/>
      <c r="IWY6" s="208"/>
      <c r="IWZ6" s="208"/>
      <c r="IXA6" s="208"/>
      <c r="IXB6" s="208"/>
      <c r="IXC6" s="208"/>
      <c r="IXD6" s="208"/>
      <c r="IXE6" s="208"/>
      <c r="IXF6" s="208"/>
      <c r="IXG6" s="208"/>
      <c r="IXH6" s="208"/>
      <c r="IXI6" s="208"/>
      <c r="IXJ6" s="208"/>
      <c r="IXK6" s="208"/>
      <c r="IXL6" s="208"/>
      <c r="IXM6" s="208"/>
      <c r="IXN6" s="208"/>
      <c r="IXO6" s="208"/>
      <c r="IXP6" s="208"/>
      <c r="IXQ6" s="208"/>
      <c r="IXR6" s="208"/>
      <c r="IXS6" s="208"/>
      <c r="IXT6" s="208"/>
      <c r="IXU6" s="208"/>
      <c r="IXV6" s="208"/>
      <c r="IXW6" s="208"/>
      <c r="IXX6" s="208"/>
      <c r="IXY6" s="208"/>
      <c r="IXZ6" s="208"/>
      <c r="IYA6" s="208"/>
      <c r="IYB6" s="208"/>
      <c r="IYC6" s="208"/>
      <c r="IYD6" s="208"/>
      <c r="IYE6" s="208"/>
      <c r="IYF6" s="208"/>
      <c r="IYG6" s="208"/>
      <c r="IYH6" s="208"/>
      <c r="IYI6" s="208"/>
      <c r="IYJ6" s="208"/>
      <c r="IYK6" s="208"/>
      <c r="IYL6" s="208"/>
      <c r="IYM6" s="208"/>
      <c r="IYN6" s="208"/>
      <c r="IYO6" s="208"/>
      <c r="IYP6" s="208"/>
      <c r="IYQ6" s="208"/>
      <c r="IYR6" s="208"/>
      <c r="IYS6" s="208"/>
      <c r="IYT6" s="208"/>
      <c r="IYU6" s="208"/>
      <c r="IYV6" s="208"/>
      <c r="IYW6" s="208"/>
      <c r="IYX6" s="208"/>
      <c r="IYY6" s="208"/>
      <c r="IYZ6" s="208"/>
      <c r="IZA6" s="208"/>
      <c r="IZB6" s="208"/>
      <c r="IZC6" s="208"/>
      <c r="IZD6" s="208"/>
      <c r="IZE6" s="208"/>
      <c r="IZF6" s="208"/>
      <c r="IZG6" s="208"/>
      <c r="IZH6" s="208"/>
      <c r="IZI6" s="208"/>
      <c r="IZJ6" s="208"/>
      <c r="IZK6" s="208"/>
      <c r="IZL6" s="208"/>
      <c r="IZM6" s="208"/>
      <c r="IZN6" s="208"/>
      <c r="IZO6" s="208"/>
      <c r="IZP6" s="208"/>
      <c r="IZQ6" s="208"/>
      <c r="IZR6" s="208"/>
      <c r="IZS6" s="208"/>
      <c r="IZT6" s="208"/>
      <c r="IZU6" s="208"/>
      <c r="IZV6" s="208"/>
      <c r="IZW6" s="208"/>
      <c r="IZX6" s="208"/>
      <c r="IZY6" s="208"/>
      <c r="IZZ6" s="208"/>
      <c r="JAA6" s="208"/>
      <c r="JAB6" s="208"/>
      <c r="JAC6" s="208"/>
      <c r="JAD6" s="208"/>
      <c r="JAE6" s="208"/>
      <c r="JAF6" s="208"/>
      <c r="JAG6" s="208"/>
      <c r="JAH6" s="208"/>
      <c r="JAI6" s="208"/>
      <c r="JAJ6" s="208"/>
      <c r="JAK6" s="208"/>
      <c r="JAL6" s="208"/>
      <c r="JAM6" s="208"/>
      <c r="JAN6" s="208"/>
      <c r="JAO6" s="208"/>
      <c r="JAP6" s="208"/>
      <c r="JAQ6" s="208"/>
      <c r="JAR6" s="208"/>
      <c r="JAS6" s="208"/>
      <c r="JAT6" s="208"/>
      <c r="JAU6" s="208"/>
      <c r="JAV6" s="208"/>
      <c r="JAW6" s="208"/>
      <c r="JAX6" s="208"/>
      <c r="JAY6" s="208"/>
      <c r="JAZ6" s="208"/>
      <c r="JBA6" s="208"/>
      <c r="JBB6" s="208"/>
      <c r="JBC6" s="208"/>
      <c r="JBD6" s="208"/>
      <c r="JBE6" s="208"/>
      <c r="JBF6" s="208"/>
      <c r="JBG6" s="208"/>
      <c r="JBH6" s="208"/>
      <c r="JBI6" s="208"/>
      <c r="JBJ6" s="208"/>
      <c r="JBK6" s="208"/>
      <c r="JBL6" s="208"/>
      <c r="JBM6" s="208"/>
      <c r="JBN6" s="208"/>
      <c r="JBO6" s="208"/>
      <c r="JBP6" s="208"/>
      <c r="JBQ6" s="208"/>
      <c r="JBR6" s="208"/>
      <c r="JBS6" s="208"/>
      <c r="JBT6" s="208"/>
      <c r="JBU6" s="208"/>
      <c r="JBV6" s="208"/>
      <c r="JBW6" s="208"/>
      <c r="JBX6" s="208"/>
      <c r="JBY6" s="208"/>
      <c r="JBZ6" s="208"/>
      <c r="JCA6" s="208"/>
      <c r="JCB6" s="208"/>
      <c r="JCC6" s="208"/>
      <c r="JCD6" s="208"/>
      <c r="JCE6" s="208"/>
      <c r="JCF6" s="208"/>
      <c r="JCG6" s="208"/>
      <c r="JCH6" s="208"/>
      <c r="JCI6" s="208"/>
      <c r="JCJ6" s="208"/>
      <c r="JCK6" s="208"/>
      <c r="JCL6" s="208"/>
      <c r="JCM6" s="208"/>
      <c r="JCN6" s="208"/>
      <c r="JCO6" s="208"/>
      <c r="JCP6" s="208"/>
      <c r="JCQ6" s="208"/>
      <c r="JCR6" s="208"/>
      <c r="JCS6" s="208"/>
      <c r="JCT6" s="208"/>
      <c r="JCU6" s="208"/>
      <c r="JCV6" s="208"/>
      <c r="JCW6" s="208"/>
      <c r="JCX6" s="208"/>
      <c r="JCY6" s="208"/>
      <c r="JCZ6" s="208"/>
      <c r="JDA6" s="208"/>
      <c r="JDB6" s="208"/>
      <c r="JDC6" s="208"/>
      <c r="JDD6" s="208"/>
      <c r="JDE6" s="208"/>
      <c r="JDF6" s="208"/>
      <c r="JDG6" s="208"/>
      <c r="JDH6" s="208"/>
      <c r="JDI6" s="208"/>
      <c r="JDJ6" s="208"/>
      <c r="JDK6" s="208"/>
      <c r="JDL6" s="208"/>
      <c r="JDM6" s="208"/>
      <c r="JDN6" s="208"/>
      <c r="JDO6" s="208"/>
      <c r="JDP6" s="208"/>
      <c r="JDQ6" s="208"/>
      <c r="JDR6" s="208"/>
      <c r="JDS6" s="208"/>
      <c r="JDT6" s="208"/>
      <c r="JDU6" s="208"/>
      <c r="JDV6" s="208"/>
      <c r="JDW6" s="208"/>
      <c r="JDX6" s="208"/>
      <c r="JDY6" s="208"/>
      <c r="JDZ6" s="208"/>
      <c r="JEA6" s="208"/>
      <c r="JEB6" s="208"/>
      <c r="JEC6" s="208"/>
      <c r="JED6" s="208"/>
      <c r="JEE6" s="208"/>
      <c r="JEF6" s="208"/>
      <c r="JEG6" s="208"/>
      <c r="JEH6" s="208"/>
      <c r="JEI6" s="208"/>
      <c r="JEJ6" s="208"/>
      <c r="JEK6" s="208"/>
      <c r="JEL6" s="208"/>
      <c r="JEM6" s="208"/>
      <c r="JEN6" s="208"/>
      <c r="JEO6" s="208"/>
      <c r="JEP6" s="208"/>
      <c r="JEQ6" s="208"/>
      <c r="JER6" s="208"/>
      <c r="JES6" s="208"/>
      <c r="JET6" s="208"/>
      <c r="JEU6" s="208"/>
      <c r="JEV6" s="208"/>
      <c r="JEW6" s="208"/>
      <c r="JEX6" s="208"/>
      <c r="JEY6" s="208"/>
      <c r="JEZ6" s="208"/>
      <c r="JFA6" s="208"/>
      <c r="JFB6" s="208"/>
      <c r="JFC6" s="208"/>
      <c r="JFD6" s="208"/>
      <c r="JFE6" s="208"/>
      <c r="JFF6" s="208"/>
      <c r="JFG6" s="208"/>
      <c r="JFH6" s="208"/>
      <c r="JFI6" s="208"/>
      <c r="JFJ6" s="208"/>
      <c r="JFK6" s="208"/>
      <c r="JFL6" s="208"/>
      <c r="JFM6" s="208"/>
      <c r="JFN6" s="208"/>
      <c r="JFO6" s="208"/>
      <c r="JFP6" s="208"/>
      <c r="JFQ6" s="208"/>
      <c r="JFR6" s="208"/>
      <c r="JFS6" s="208"/>
      <c r="JFT6" s="208"/>
      <c r="JFU6" s="208"/>
      <c r="JFV6" s="208"/>
      <c r="JFW6" s="208"/>
      <c r="JFX6" s="208"/>
      <c r="JFY6" s="208"/>
      <c r="JFZ6" s="208"/>
      <c r="JGA6" s="208"/>
      <c r="JGB6" s="208"/>
      <c r="JGC6" s="208"/>
      <c r="JGD6" s="208"/>
      <c r="JGE6" s="208"/>
      <c r="JGF6" s="208"/>
      <c r="JGG6" s="208"/>
      <c r="JGH6" s="208"/>
      <c r="JGI6" s="208"/>
      <c r="JGJ6" s="208"/>
      <c r="JGK6" s="208"/>
      <c r="JGL6" s="208"/>
      <c r="JGM6" s="208"/>
      <c r="JGN6" s="208"/>
      <c r="JGO6" s="208"/>
      <c r="JGP6" s="208"/>
      <c r="JGQ6" s="208"/>
      <c r="JGR6" s="208"/>
      <c r="JGS6" s="208"/>
      <c r="JGT6" s="208"/>
      <c r="JGU6" s="208"/>
      <c r="JGV6" s="208"/>
      <c r="JGW6" s="208"/>
      <c r="JGX6" s="208"/>
      <c r="JGY6" s="208"/>
      <c r="JGZ6" s="208"/>
      <c r="JHA6" s="208"/>
      <c r="JHB6" s="208"/>
      <c r="JHC6" s="208"/>
      <c r="JHD6" s="208"/>
      <c r="JHE6" s="208"/>
      <c r="JHF6" s="208"/>
      <c r="JHG6" s="208"/>
      <c r="JHH6" s="208"/>
      <c r="JHI6" s="208"/>
      <c r="JHJ6" s="208"/>
      <c r="JHK6" s="208"/>
      <c r="JHL6" s="208"/>
      <c r="JHM6" s="208"/>
      <c r="JHN6" s="208"/>
      <c r="JHO6" s="208"/>
      <c r="JHP6" s="208"/>
      <c r="JHQ6" s="208"/>
      <c r="JHR6" s="208"/>
      <c r="JHS6" s="208"/>
      <c r="JHT6" s="208"/>
      <c r="JHU6" s="208"/>
      <c r="JHV6" s="208"/>
      <c r="JHW6" s="208"/>
      <c r="JHX6" s="208"/>
      <c r="JHY6" s="208"/>
      <c r="JHZ6" s="208"/>
      <c r="JIA6" s="208"/>
      <c r="JIB6" s="208"/>
      <c r="JIC6" s="208"/>
      <c r="JID6" s="208"/>
      <c r="JIE6" s="208"/>
      <c r="JIF6" s="208"/>
      <c r="JIG6" s="208"/>
      <c r="JIH6" s="208"/>
      <c r="JII6" s="208"/>
      <c r="JIJ6" s="208"/>
      <c r="JIK6" s="208"/>
      <c r="JIL6" s="208"/>
      <c r="JIM6" s="208"/>
      <c r="JIN6" s="208"/>
      <c r="JIO6" s="208"/>
      <c r="JIP6" s="208"/>
      <c r="JIQ6" s="208"/>
      <c r="JIR6" s="208"/>
      <c r="JIS6" s="208"/>
      <c r="JIT6" s="208"/>
      <c r="JIU6" s="208"/>
      <c r="JIV6" s="208"/>
      <c r="JIW6" s="208"/>
      <c r="JIX6" s="208"/>
      <c r="JIY6" s="208"/>
      <c r="JIZ6" s="208"/>
      <c r="JJA6" s="208"/>
      <c r="JJB6" s="208"/>
      <c r="JJC6" s="208"/>
      <c r="JJD6" s="208"/>
      <c r="JJE6" s="208"/>
      <c r="JJF6" s="208"/>
      <c r="JJG6" s="208"/>
      <c r="JJH6" s="208"/>
      <c r="JJI6" s="208"/>
      <c r="JJJ6" s="208"/>
      <c r="JJK6" s="208"/>
      <c r="JJL6" s="208"/>
      <c r="JJM6" s="208"/>
      <c r="JJN6" s="208"/>
      <c r="JJO6" s="208"/>
      <c r="JJP6" s="208"/>
      <c r="JJQ6" s="208"/>
      <c r="JJR6" s="208"/>
      <c r="JJS6" s="208"/>
      <c r="JJT6" s="208"/>
      <c r="JJU6" s="208"/>
      <c r="JJV6" s="208"/>
      <c r="JJW6" s="208"/>
      <c r="JJX6" s="208"/>
      <c r="JJY6" s="208"/>
      <c r="JJZ6" s="208"/>
      <c r="JKA6" s="208"/>
      <c r="JKB6" s="208"/>
      <c r="JKC6" s="208"/>
      <c r="JKD6" s="208"/>
      <c r="JKE6" s="208"/>
      <c r="JKF6" s="208"/>
      <c r="JKG6" s="208"/>
      <c r="JKH6" s="208"/>
      <c r="JKI6" s="208"/>
      <c r="JKJ6" s="208"/>
      <c r="JKK6" s="208"/>
      <c r="JKL6" s="208"/>
      <c r="JKM6" s="208"/>
      <c r="JKN6" s="208"/>
      <c r="JKO6" s="208"/>
      <c r="JKP6" s="208"/>
      <c r="JKQ6" s="208"/>
      <c r="JKR6" s="208"/>
      <c r="JKS6" s="208"/>
      <c r="JKT6" s="208"/>
      <c r="JKU6" s="208"/>
      <c r="JKV6" s="208"/>
      <c r="JKW6" s="208"/>
      <c r="JKX6" s="208"/>
      <c r="JKY6" s="208"/>
      <c r="JKZ6" s="208"/>
      <c r="JLA6" s="208"/>
      <c r="JLB6" s="208"/>
      <c r="JLC6" s="208"/>
      <c r="JLD6" s="208"/>
      <c r="JLE6" s="208"/>
      <c r="JLF6" s="208"/>
      <c r="JLG6" s="208"/>
      <c r="JLH6" s="208"/>
      <c r="JLI6" s="208"/>
      <c r="JLJ6" s="208"/>
      <c r="JLK6" s="208"/>
      <c r="JLL6" s="208"/>
      <c r="JLM6" s="208"/>
      <c r="JLN6" s="208"/>
      <c r="JLO6" s="208"/>
      <c r="JLP6" s="208"/>
      <c r="JLQ6" s="208"/>
      <c r="JLR6" s="208"/>
      <c r="JLS6" s="208"/>
      <c r="JLT6" s="208"/>
      <c r="JLU6" s="208"/>
      <c r="JLV6" s="208"/>
      <c r="JLW6" s="208"/>
      <c r="JLX6" s="208"/>
      <c r="JLY6" s="208"/>
      <c r="JLZ6" s="208"/>
      <c r="JMA6" s="208"/>
      <c r="JMB6" s="208"/>
      <c r="JMC6" s="208"/>
      <c r="JMD6" s="208"/>
      <c r="JME6" s="208"/>
      <c r="JMF6" s="208"/>
      <c r="JMG6" s="208"/>
      <c r="JMH6" s="208"/>
      <c r="JMI6" s="208"/>
      <c r="JMJ6" s="208"/>
      <c r="JMK6" s="208"/>
      <c r="JML6" s="208"/>
      <c r="JMM6" s="208"/>
      <c r="JMN6" s="208"/>
      <c r="JMO6" s="208"/>
      <c r="JMP6" s="208"/>
      <c r="JMQ6" s="208"/>
      <c r="JMR6" s="208"/>
      <c r="JMS6" s="208"/>
      <c r="JMT6" s="208"/>
      <c r="JMU6" s="208"/>
      <c r="JMV6" s="208"/>
      <c r="JMW6" s="208"/>
      <c r="JMX6" s="208"/>
      <c r="JMY6" s="208"/>
      <c r="JMZ6" s="208"/>
      <c r="JNA6" s="208"/>
      <c r="JNB6" s="208"/>
      <c r="JNC6" s="208"/>
      <c r="JND6" s="208"/>
      <c r="JNE6" s="208"/>
      <c r="JNF6" s="208"/>
      <c r="JNG6" s="208"/>
      <c r="JNH6" s="208"/>
      <c r="JNI6" s="208"/>
      <c r="JNJ6" s="208"/>
      <c r="JNK6" s="208"/>
      <c r="JNL6" s="208"/>
      <c r="JNM6" s="208"/>
      <c r="JNN6" s="208"/>
      <c r="JNO6" s="208"/>
      <c r="JNP6" s="208"/>
      <c r="JNQ6" s="208"/>
      <c r="JNR6" s="208"/>
      <c r="JNS6" s="208"/>
      <c r="JNT6" s="208"/>
      <c r="JNU6" s="208"/>
      <c r="JNV6" s="208"/>
      <c r="JNW6" s="208"/>
      <c r="JNX6" s="208"/>
      <c r="JNY6" s="208"/>
      <c r="JNZ6" s="208"/>
      <c r="JOA6" s="208"/>
      <c r="JOB6" s="208"/>
      <c r="JOC6" s="208"/>
      <c r="JOD6" s="208"/>
      <c r="JOE6" s="208"/>
      <c r="JOF6" s="208"/>
      <c r="JOG6" s="208"/>
      <c r="JOH6" s="208"/>
      <c r="JOI6" s="208"/>
      <c r="JOJ6" s="208"/>
      <c r="JOK6" s="208"/>
      <c r="JOL6" s="208"/>
      <c r="JOM6" s="208"/>
      <c r="JON6" s="208"/>
      <c r="JOO6" s="208"/>
      <c r="JOP6" s="208"/>
      <c r="JOQ6" s="208"/>
      <c r="JOR6" s="208"/>
      <c r="JOS6" s="208"/>
      <c r="JOT6" s="208"/>
      <c r="JOU6" s="208"/>
      <c r="JOV6" s="208"/>
      <c r="JOW6" s="208"/>
      <c r="JOX6" s="208"/>
      <c r="JOY6" s="208"/>
      <c r="JOZ6" s="208"/>
      <c r="JPA6" s="208"/>
      <c r="JPB6" s="208"/>
      <c r="JPC6" s="208"/>
      <c r="JPD6" s="208"/>
      <c r="JPE6" s="208"/>
      <c r="JPF6" s="208"/>
      <c r="JPG6" s="208"/>
      <c r="JPH6" s="208"/>
      <c r="JPI6" s="208"/>
      <c r="JPJ6" s="208"/>
      <c r="JPK6" s="208"/>
      <c r="JPL6" s="208"/>
      <c r="JPM6" s="208"/>
      <c r="JPN6" s="208"/>
      <c r="JPO6" s="208"/>
      <c r="JPP6" s="208"/>
      <c r="JPQ6" s="208"/>
      <c r="JPR6" s="208"/>
      <c r="JPS6" s="208"/>
      <c r="JPT6" s="208"/>
      <c r="JPU6" s="208"/>
      <c r="JPV6" s="208"/>
      <c r="JPW6" s="208"/>
      <c r="JPX6" s="208"/>
      <c r="JPY6" s="208"/>
      <c r="JPZ6" s="208"/>
      <c r="JQA6" s="208"/>
      <c r="JQB6" s="208"/>
      <c r="JQC6" s="208"/>
      <c r="JQD6" s="208"/>
      <c r="JQE6" s="208"/>
      <c r="JQF6" s="208"/>
      <c r="JQG6" s="208"/>
      <c r="JQH6" s="208"/>
      <c r="JQI6" s="208"/>
      <c r="JQJ6" s="208"/>
      <c r="JQK6" s="208"/>
      <c r="JQL6" s="208"/>
      <c r="JQM6" s="208"/>
      <c r="JQN6" s="208"/>
      <c r="JQO6" s="208"/>
      <c r="JQP6" s="208"/>
      <c r="JQQ6" s="208"/>
      <c r="JQR6" s="208"/>
      <c r="JQS6" s="208"/>
      <c r="JQT6" s="208"/>
      <c r="JQU6" s="208"/>
      <c r="JQV6" s="208"/>
      <c r="JQW6" s="208"/>
      <c r="JQX6" s="208"/>
      <c r="JQY6" s="208"/>
      <c r="JQZ6" s="208"/>
      <c r="JRA6" s="208"/>
      <c r="JRB6" s="208"/>
      <c r="JRC6" s="208"/>
      <c r="JRD6" s="208"/>
      <c r="JRE6" s="208"/>
      <c r="JRF6" s="208"/>
      <c r="JRG6" s="208"/>
      <c r="JRH6" s="208"/>
      <c r="JRI6" s="208"/>
      <c r="JRJ6" s="208"/>
      <c r="JRK6" s="208"/>
      <c r="JRL6" s="208"/>
      <c r="JRM6" s="208"/>
      <c r="JRN6" s="208"/>
      <c r="JRO6" s="208"/>
      <c r="JRP6" s="208"/>
      <c r="JRQ6" s="208"/>
      <c r="JRR6" s="208"/>
      <c r="JRS6" s="208"/>
      <c r="JRT6" s="208"/>
      <c r="JRU6" s="208"/>
      <c r="JRV6" s="208"/>
      <c r="JRW6" s="208"/>
      <c r="JRX6" s="208"/>
      <c r="JRY6" s="208"/>
      <c r="JRZ6" s="208"/>
      <c r="JSA6" s="208"/>
      <c r="JSB6" s="208"/>
      <c r="JSC6" s="208"/>
      <c r="JSD6" s="208"/>
      <c r="JSE6" s="208"/>
      <c r="JSF6" s="208"/>
      <c r="JSG6" s="208"/>
      <c r="JSH6" s="208"/>
      <c r="JSI6" s="208"/>
      <c r="JSJ6" s="208"/>
      <c r="JSK6" s="208"/>
      <c r="JSL6" s="208"/>
      <c r="JSM6" s="208"/>
      <c r="JSN6" s="208"/>
      <c r="JSO6" s="208"/>
      <c r="JSP6" s="208"/>
      <c r="JSQ6" s="208"/>
      <c r="JSR6" s="208"/>
      <c r="JSS6" s="208"/>
      <c r="JST6" s="208"/>
      <c r="JSU6" s="208"/>
      <c r="JSV6" s="208"/>
      <c r="JSW6" s="208"/>
      <c r="JSX6" s="208"/>
      <c r="JSY6" s="208"/>
      <c r="JSZ6" s="208"/>
      <c r="JTA6" s="208"/>
      <c r="JTB6" s="208"/>
      <c r="JTC6" s="208"/>
      <c r="JTD6" s="208"/>
      <c r="JTE6" s="208"/>
      <c r="JTF6" s="208"/>
      <c r="JTG6" s="208"/>
      <c r="JTH6" s="208"/>
      <c r="JTI6" s="208"/>
      <c r="JTJ6" s="208"/>
      <c r="JTK6" s="208"/>
      <c r="JTL6" s="208"/>
      <c r="JTM6" s="208"/>
      <c r="JTN6" s="208"/>
      <c r="JTO6" s="208"/>
      <c r="JTP6" s="208"/>
      <c r="JTQ6" s="208"/>
      <c r="JTR6" s="208"/>
      <c r="JTS6" s="208"/>
      <c r="JTT6" s="208"/>
      <c r="JTU6" s="208"/>
      <c r="JTV6" s="208"/>
      <c r="JTW6" s="208"/>
      <c r="JTX6" s="208"/>
      <c r="JTY6" s="208"/>
      <c r="JTZ6" s="208"/>
      <c r="JUA6" s="208"/>
      <c r="JUB6" s="208"/>
      <c r="JUC6" s="208"/>
      <c r="JUD6" s="208"/>
      <c r="JUE6" s="208"/>
      <c r="JUF6" s="208"/>
      <c r="JUG6" s="208"/>
      <c r="JUH6" s="208"/>
      <c r="JUI6" s="208"/>
      <c r="JUJ6" s="208"/>
      <c r="JUK6" s="208"/>
      <c r="JUL6" s="208"/>
      <c r="JUM6" s="208"/>
      <c r="JUN6" s="208"/>
      <c r="JUO6" s="208"/>
      <c r="JUP6" s="208"/>
      <c r="JUQ6" s="208"/>
      <c r="JUR6" s="208"/>
      <c r="JUS6" s="208"/>
      <c r="JUT6" s="208"/>
      <c r="JUU6" s="208"/>
      <c r="JUV6" s="208"/>
      <c r="JUW6" s="208"/>
      <c r="JUX6" s="208"/>
      <c r="JUY6" s="208"/>
      <c r="JUZ6" s="208"/>
      <c r="JVA6" s="208"/>
      <c r="JVB6" s="208"/>
      <c r="JVC6" s="208"/>
      <c r="JVD6" s="208"/>
      <c r="JVE6" s="208"/>
      <c r="JVF6" s="208"/>
      <c r="JVG6" s="208"/>
      <c r="JVH6" s="208"/>
      <c r="JVI6" s="208"/>
      <c r="JVJ6" s="208"/>
      <c r="JVK6" s="208"/>
      <c r="JVL6" s="208"/>
      <c r="JVM6" s="208"/>
      <c r="JVN6" s="208"/>
      <c r="JVO6" s="208"/>
      <c r="JVP6" s="208"/>
      <c r="JVQ6" s="208"/>
      <c r="JVR6" s="208"/>
      <c r="JVS6" s="208"/>
      <c r="JVT6" s="208"/>
      <c r="JVU6" s="208"/>
      <c r="JVV6" s="208"/>
      <c r="JVW6" s="208"/>
      <c r="JVX6" s="208"/>
      <c r="JVY6" s="208"/>
      <c r="JVZ6" s="208"/>
      <c r="JWA6" s="208"/>
      <c r="JWB6" s="208"/>
      <c r="JWC6" s="208"/>
      <c r="JWD6" s="208"/>
      <c r="JWE6" s="208"/>
      <c r="JWF6" s="208"/>
      <c r="JWG6" s="208"/>
      <c r="JWH6" s="208"/>
      <c r="JWI6" s="208"/>
      <c r="JWJ6" s="208"/>
      <c r="JWK6" s="208"/>
      <c r="JWL6" s="208"/>
      <c r="JWM6" s="208"/>
      <c r="JWN6" s="208"/>
      <c r="JWO6" s="208"/>
      <c r="JWP6" s="208"/>
      <c r="JWQ6" s="208"/>
      <c r="JWR6" s="208"/>
      <c r="JWS6" s="208"/>
      <c r="JWT6" s="208"/>
      <c r="JWU6" s="208"/>
      <c r="JWV6" s="208"/>
      <c r="JWW6" s="208"/>
      <c r="JWX6" s="208"/>
      <c r="JWY6" s="208"/>
      <c r="JWZ6" s="208"/>
      <c r="JXA6" s="208"/>
      <c r="JXB6" s="208"/>
      <c r="JXC6" s="208"/>
      <c r="JXD6" s="208"/>
      <c r="JXE6" s="208"/>
      <c r="JXF6" s="208"/>
      <c r="JXG6" s="208"/>
      <c r="JXH6" s="208"/>
      <c r="JXI6" s="208"/>
      <c r="JXJ6" s="208"/>
      <c r="JXK6" s="208"/>
      <c r="JXL6" s="208"/>
      <c r="JXM6" s="208"/>
      <c r="JXN6" s="208"/>
      <c r="JXO6" s="208"/>
      <c r="JXP6" s="208"/>
      <c r="JXQ6" s="208"/>
      <c r="JXR6" s="208"/>
      <c r="JXS6" s="208"/>
      <c r="JXT6" s="208"/>
      <c r="JXU6" s="208"/>
      <c r="JXV6" s="208"/>
      <c r="JXW6" s="208"/>
      <c r="JXX6" s="208"/>
      <c r="JXY6" s="208"/>
      <c r="JXZ6" s="208"/>
      <c r="JYA6" s="208"/>
      <c r="JYB6" s="208"/>
      <c r="JYC6" s="208"/>
      <c r="JYD6" s="208"/>
      <c r="JYE6" s="208"/>
      <c r="JYF6" s="208"/>
      <c r="JYG6" s="208"/>
      <c r="JYH6" s="208"/>
      <c r="JYI6" s="208"/>
      <c r="JYJ6" s="208"/>
      <c r="JYK6" s="208"/>
      <c r="JYL6" s="208"/>
      <c r="JYM6" s="208"/>
      <c r="JYN6" s="208"/>
      <c r="JYO6" s="208"/>
      <c r="JYP6" s="208"/>
      <c r="JYQ6" s="208"/>
      <c r="JYR6" s="208"/>
      <c r="JYS6" s="208"/>
      <c r="JYT6" s="208"/>
      <c r="JYU6" s="208"/>
      <c r="JYV6" s="208"/>
      <c r="JYW6" s="208"/>
      <c r="JYX6" s="208"/>
      <c r="JYY6" s="208"/>
      <c r="JYZ6" s="208"/>
      <c r="JZA6" s="208"/>
      <c r="JZB6" s="208"/>
      <c r="JZC6" s="208"/>
      <c r="JZD6" s="208"/>
      <c r="JZE6" s="208"/>
      <c r="JZF6" s="208"/>
      <c r="JZG6" s="208"/>
      <c r="JZH6" s="208"/>
      <c r="JZI6" s="208"/>
      <c r="JZJ6" s="208"/>
      <c r="JZK6" s="208"/>
      <c r="JZL6" s="208"/>
      <c r="JZM6" s="208"/>
      <c r="JZN6" s="208"/>
      <c r="JZO6" s="208"/>
      <c r="JZP6" s="208"/>
      <c r="JZQ6" s="208"/>
      <c r="JZR6" s="208"/>
      <c r="JZS6" s="208"/>
      <c r="JZT6" s="208"/>
      <c r="JZU6" s="208"/>
      <c r="JZV6" s="208"/>
      <c r="JZW6" s="208"/>
      <c r="JZX6" s="208"/>
      <c r="JZY6" s="208"/>
      <c r="JZZ6" s="208"/>
      <c r="KAA6" s="208"/>
      <c r="KAB6" s="208"/>
      <c r="KAC6" s="208"/>
      <c r="KAD6" s="208"/>
      <c r="KAE6" s="208"/>
      <c r="KAF6" s="208"/>
      <c r="KAG6" s="208"/>
      <c r="KAH6" s="208"/>
      <c r="KAI6" s="208"/>
      <c r="KAJ6" s="208"/>
      <c r="KAK6" s="208"/>
      <c r="KAL6" s="208"/>
      <c r="KAM6" s="208"/>
      <c r="KAN6" s="208"/>
      <c r="KAO6" s="208"/>
      <c r="KAP6" s="208"/>
      <c r="KAQ6" s="208"/>
      <c r="KAR6" s="208"/>
      <c r="KAS6" s="208"/>
      <c r="KAT6" s="208"/>
      <c r="KAU6" s="208"/>
      <c r="KAV6" s="208"/>
      <c r="KAW6" s="208"/>
      <c r="KAX6" s="208"/>
      <c r="KAY6" s="208"/>
      <c r="KAZ6" s="208"/>
      <c r="KBA6" s="208"/>
      <c r="KBB6" s="208"/>
      <c r="KBC6" s="208"/>
      <c r="KBD6" s="208"/>
      <c r="KBE6" s="208"/>
      <c r="KBF6" s="208"/>
      <c r="KBG6" s="208"/>
      <c r="KBH6" s="208"/>
      <c r="KBI6" s="208"/>
      <c r="KBJ6" s="208"/>
      <c r="KBK6" s="208"/>
      <c r="KBL6" s="208"/>
      <c r="KBM6" s="208"/>
      <c r="KBN6" s="208"/>
      <c r="KBO6" s="208"/>
      <c r="KBP6" s="208"/>
      <c r="KBQ6" s="208"/>
      <c r="KBR6" s="208"/>
      <c r="KBS6" s="208"/>
      <c r="KBT6" s="208"/>
      <c r="KBU6" s="208"/>
      <c r="KBV6" s="208"/>
      <c r="KBW6" s="208"/>
      <c r="KBX6" s="208"/>
      <c r="KBY6" s="208"/>
      <c r="KBZ6" s="208"/>
      <c r="KCA6" s="208"/>
      <c r="KCB6" s="208"/>
      <c r="KCC6" s="208"/>
      <c r="KCD6" s="208"/>
      <c r="KCE6" s="208"/>
      <c r="KCF6" s="208"/>
      <c r="KCG6" s="208"/>
      <c r="KCH6" s="208"/>
      <c r="KCI6" s="208"/>
      <c r="KCJ6" s="208"/>
      <c r="KCK6" s="208"/>
      <c r="KCL6" s="208"/>
      <c r="KCM6" s="208"/>
      <c r="KCN6" s="208"/>
      <c r="KCO6" s="208"/>
      <c r="KCP6" s="208"/>
      <c r="KCQ6" s="208"/>
      <c r="KCR6" s="208"/>
      <c r="KCS6" s="208"/>
      <c r="KCT6" s="208"/>
      <c r="KCU6" s="208"/>
      <c r="KCV6" s="208"/>
      <c r="KCW6" s="208"/>
      <c r="KCX6" s="208"/>
      <c r="KCY6" s="208"/>
      <c r="KCZ6" s="208"/>
      <c r="KDA6" s="208"/>
      <c r="KDB6" s="208"/>
      <c r="KDC6" s="208"/>
      <c r="KDD6" s="208"/>
      <c r="KDE6" s="208"/>
      <c r="KDF6" s="208"/>
      <c r="KDG6" s="208"/>
      <c r="KDH6" s="208"/>
      <c r="KDI6" s="208"/>
      <c r="KDJ6" s="208"/>
      <c r="KDK6" s="208"/>
      <c r="KDL6" s="208"/>
      <c r="KDM6" s="208"/>
      <c r="KDN6" s="208"/>
      <c r="KDO6" s="208"/>
      <c r="KDP6" s="208"/>
      <c r="KDQ6" s="208"/>
      <c r="KDR6" s="208"/>
      <c r="KDS6" s="208"/>
      <c r="KDT6" s="208"/>
      <c r="KDU6" s="208"/>
      <c r="KDV6" s="208"/>
      <c r="KDW6" s="208"/>
      <c r="KDX6" s="208"/>
      <c r="KDY6" s="208"/>
      <c r="KDZ6" s="208"/>
      <c r="KEA6" s="208"/>
      <c r="KEB6" s="208"/>
      <c r="KEC6" s="208"/>
      <c r="KED6" s="208"/>
      <c r="KEE6" s="208"/>
      <c r="KEF6" s="208"/>
      <c r="KEG6" s="208"/>
      <c r="KEH6" s="208"/>
      <c r="KEI6" s="208"/>
      <c r="KEJ6" s="208"/>
      <c r="KEK6" s="208"/>
      <c r="KEL6" s="208"/>
      <c r="KEM6" s="208"/>
      <c r="KEN6" s="208"/>
      <c r="KEO6" s="208"/>
      <c r="KEP6" s="208"/>
      <c r="KEQ6" s="208"/>
      <c r="KER6" s="208"/>
      <c r="KES6" s="208"/>
      <c r="KET6" s="208"/>
      <c r="KEU6" s="208"/>
      <c r="KEV6" s="208"/>
      <c r="KEW6" s="208"/>
      <c r="KEX6" s="208"/>
      <c r="KEY6" s="208"/>
      <c r="KEZ6" s="208"/>
      <c r="KFA6" s="208"/>
      <c r="KFB6" s="208"/>
      <c r="KFC6" s="208"/>
      <c r="KFD6" s="208"/>
      <c r="KFE6" s="208"/>
      <c r="KFF6" s="208"/>
      <c r="KFG6" s="208"/>
      <c r="KFH6" s="208"/>
      <c r="KFI6" s="208"/>
      <c r="KFJ6" s="208"/>
      <c r="KFK6" s="208"/>
      <c r="KFL6" s="208"/>
      <c r="KFM6" s="208"/>
      <c r="KFN6" s="208"/>
      <c r="KFO6" s="208"/>
      <c r="KFP6" s="208"/>
      <c r="KFQ6" s="208"/>
      <c r="KFR6" s="208"/>
      <c r="KFS6" s="208"/>
      <c r="KFT6" s="208"/>
      <c r="KFU6" s="208"/>
      <c r="KFV6" s="208"/>
      <c r="KFW6" s="208"/>
      <c r="KFX6" s="208"/>
      <c r="KFY6" s="208"/>
      <c r="KFZ6" s="208"/>
      <c r="KGA6" s="208"/>
      <c r="KGB6" s="208"/>
      <c r="KGC6" s="208"/>
      <c r="KGD6" s="208"/>
      <c r="KGE6" s="208"/>
      <c r="KGF6" s="208"/>
      <c r="KGG6" s="208"/>
      <c r="KGH6" s="208"/>
      <c r="KGI6" s="208"/>
      <c r="KGJ6" s="208"/>
      <c r="KGK6" s="208"/>
      <c r="KGL6" s="208"/>
      <c r="KGM6" s="208"/>
      <c r="KGN6" s="208"/>
      <c r="KGO6" s="208"/>
      <c r="KGP6" s="208"/>
      <c r="KGQ6" s="208"/>
      <c r="KGR6" s="208"/>
      <c r="KGS6" s="208"/>
      <c r="KGT6" s="208"/>
      <c r="KGU6" s="208"/>
      <c r="KGV6" s="208"/>
      <c r="KGW6" s="208"/>
      <c r="KGX6" s="208"/>
      <c r="KGY6" s="208"/>
      <c r="KGZ6" s="208"/>
      <c r="KHA6" s="208"/>
      <c r="KHB6" s="208"/>
      <c r="KHC6" s="208"/>
      <c r="KHD6" s="208"/>
      <c r="KHE6" s="208"/>
      <c r="KHF6" s="208"/>
      <c r="KHG6" s="208"/>
      <c r="KHH6" s="208"/>
      <c r="KHI6" s="208"/>
      <c r="KHJ6" s="208"/>
      <c r="KHK6" s="208"/>
      <c r="KHL6" s="208"/>
      <c r="KHM6" s="208"/>
      <c r="KHN6" s="208"/>
      <c r="KHO6" s="208"/>
      <c r="KHP6" s="208"/>
      <c r="KHQ6" s="208"/>
      <c r="KHR6" s="208"/>
      <c r="KHS6" s="208"/>
      <c r="KHT6" s="208"/>
      <c r="KHU6" s="208"/>
      <c r="KHV6" s="208"/>
      <c r="KHW6" s="208"/>
      <c r="KHX6" s="208"/>
      <c r="KHY6" s="208"/>
      <c r="KHZ6" s="208"/>
      <c r="KIA6" s="208"/>
      <c r="KIB6" s="208"/>
      <c r="KIC6" s="208"/>
      <c r="KID6" s="208"/>
      <c r="KIE6" s="208"/>
      <c r="KIF6" s="208"/>
      <c r="KIG6" s="208"/>
      <c r="KIH6" s="208"/>
      <c r="KII6" s="208"/>
      <c r="KIJ6" s="208"/>
      <c r="KIK6" s="208"/>
      <c r="KIL6" s="208"/>
      <c r="KIM6" s="208"/>
      <c r="KIN6" s="208"/>
      <c r="KIO6" s="208"/>
      <c r="KIP6" s="208"/>
      <c r="KIQ6" s="208"/>
      <c r="KIR6" s="208"/>
      <c r="KIS6" s="208"/>
      <c r="KIT6" s="208"/>
      <c r="KIU6" s="208"/>
      <c r="KIV6" s="208"/>
      <c r="KIW6" s="208"/>
      <c r="KIX6" s="208"/>
      <c r="KIY6" s="208"/>
      <c r="KIZ6" s="208"/>
      <c r="KJA6" s="208"/>
      <c r="KJB6" s="208"/>
      <c r="KJC6" s="208"/>
      <c r="KJD6" s="208"/>
      <c r="KJE6" s="208"/>
      <c r="KJF6" s="208"/>
      <c r="KJG6" s="208"/>
      <c r="KJH6" s="208"/>
      <c r="KJI6" s="208"/>
      <c r="KJJ6" s="208"/>
      <c r="KJK6" s="208"/>
      <c r="KJL6" s="208"/>
      <c r="KJM6" s="208"/>
      <c r="KJN6" s="208"/>
      <c r="KJO6" s="208"/>
      <c r="KJP6" s="208"/>
      <c r="KJQ6" s="208"/>
      <c r="KJR6" s="208"/>
      <c r="KJS6" s="208"/>
      <c r="KJT6" s="208"/>
      <c r="KJU6" s="208"/>
      <c r="KJV6" s="208"/>
      <c r="KJW6" s="208"/>
      <c r="KJX6" s="208"/>
      <c r="KJY6" s="208"/>
      <c r="KJZ6" s="208"/>
      <c r="KKA6" s="208"/>
      <c r="KKB6" s="208"/>
      <c r="KKC6" s="208"/>
      <c r="KKD6" s="208"/>
      <c r="KKE6" s="208"/>
      <c r="KKF6" s="208"/>
      <c r="KKG6" s="208"/>
      <c r="KKH6" s="208"/>
      <c r="KKI6" s="208"/>
      <c r="KKJ6" s="208"/>
      <c r="KKK6" s="208"/>
      <c r="KKL6" s="208"/>
      <c r="KKM6" s="208"/>
      <c r="KKN6" s="208"/>
      <c r="KKO6" s="208"/>
      <c r="KKP6" s="208"/>
      <c r="KKQ6" s="208"/>
      <c r="KKR6" s="208"/>
      <c r="KKS6" s="208"/>
      <c r="KKT6" s="208"/>
      <c r="KKU6" s="208"/>
      <c r="KKV6" s="208"/>
      <c r="KKW6" s="208"/>
      <c r="KKX6" s="208"/>
      <c r="KKY6" s="208"/>
      <c r="KKZ6" s="208"/>
      <c r="KLA6" s="208"/>
      <c r="KLB6" s="208"/>
      <c r="KLC6" s="208"/>
      <c r="KLD6" s="208"/>
      <c r="KLE6" s="208"/>
      <c r="KLF6" s="208"/>
      <c r="KLG6" s="208"/>
      <c r="KLH6" s="208"/>
      <c r="KLI6" s="208"/>
      <c r="KLJ6" s="208"/>
      <c r="KLK6" s="208"/>
      <c r="KLL6" s="208"/>
      <c r="KLM6" s="208"/>
      <c r="KLN6" s="208"/>
      <c r="KLO6" s="208"/>
      <c r="KLP6" s="208"/>
      <c r="KLQ6" s="208"/>
      <c r="KLR6" s="208"/>
      <c r="KLS6" s="208"/>
      <c r="KLT6" s="208"/>
      <c r="KLU6" s="208"/>
      <c r="KLV6" s="208"/>
      <c r="KLW6" s="208"/>
      <c r="KLX6" s="208"/>
      <c r="KLY6" s="208"/>
      <c r="KLZ6" s="208"/>
      <c r="KMA6" s="208"/>
      <c r="KMB6" s="208"/>
      <c r="KMC6" s="208"/>
      <c r="KMD6" s="208"/>
      <c r="KME6" s="208"/>
      <c r="KMF6" s="208"/>
      <c r="KMG6" s="208"/>
      <c r="KMH6" s="208"/>
      <c r="KMI6" s="208"/>
      <c r="KMJ6" s="208"/>
      <c r="KMK6" s="208"/>
      <c r="KML6" s="208"/>
      <c r="KMM6" s="208"/>
      <c r="KMN6" s="208"/>
      <c r="KMO6" s="208"/>
      <c r="KMP6" s="208"/>
      <c r="KMQ6" s="208"/>
      <c r="KMR6" s="208"/>
      <c r="KMS6" s="208"/>
      <c r="KMT6" s="208"/>
      <c r="KMU6" s="208"/>
      <c r="KMV6" s="208"/>
      <c r="KMW6" s="208"/>
      <c r="KMX6" s="208"/>
      <c r="KMY6" s="208"/>
      <c r="KMZ6" s="208"/>
      <c r="KNA6" s="208"/>
      <c r="KNB6" s="208"/>
      <c r="KNC6" s="208"/>
      <c r="KND6" s="208"/>
      <c r="KNE6" s="208"/>
      <c r="KNF6" s="208"/>
      <c r="KNG6" s="208"/>
      <c r="KNH6" s="208"/>
      <c r="KNI6" s="208"/>
      <c r="KNJ6" s="208"/>
      <c r="KNK6" s="208"/>
      <c r="KNL6" s="208"/>
      <c r="KNM6" s="208"/>
      <c r="KNN6" s="208"/>
      <c r="KNO6" s="208"/>
      <c r="KNP6" s="208"/>
      <c r="KNQ6" s="208"/>
      <c r="KNR6" s="208"/>
      <c r="KNS6" s="208"/>
      <c r="KNT6" s="208"/>
      <c r="KNU6" s="208"/>
      <c r="KNV6" s="208"/>
      <c r="KNW6" s="208"/>
      <c r="KNX6" s="208"/>
      <c r="KNY6" s="208"/>
      <c r="KNZ6" s="208"/>
      <c r="KOA6" s="208"/>
      <c r="KOB6" s="208"/>
      <c r="KOC6" s="208"/>
      <c r="KOD6" s="208"/>
      <c r="KOE6" s="208"/>
      <c r="KOF6" s="208"/>
      <c r="KOG6" s="208"/>
      <c r="KOH6" s="208"/>
      <c r="KOI6" s="208"/>
      <c r="KOJ6" s="208"/>
      <c r="KOK6" s="208"/>
      <c r="KOL6" s="208"/>
      <c r="KOM6" s="208"/>
      <c r="KON6" s="208"/>
      <c r="KOO6" s="208"/>
      <c r="KOP6" s="208"/>
      <c r="KOQ6" s="208"/>
      <c r="KOR6" s="208"/>
      <c r="KOS6" s="208"/>
      <c r="KOT6" s="208"/>
      <c r="KOU6" s="208"/>
      <c r="KOV6" s="208"/>
      <c r="KOW6" s="208"/>
      <c r="KOX6" s="208"/>
      <c r="KOY6" s="208"/>
      <c r="KOZ6" s="208"/>
      <c r="KPA6" s="208"/>
      <c r="KPB6" s="208"/>
      <c r="KPC6" s="208"/>
      <c r="KPD6" s="208"/>
      <c r="KPE6" s="208"/>
      <c r="KPF6" s="208"/>
      <c r="KPG6" s="208"/>
      <c r="KPH6" s="208"/>
      <c r="KPI6" s="208"/>
      <c r="KPJ6" s="208"/>
      <c r="KPK6" s="208"/>
      <c r="KPL6" s="208"/>
      <c r="KPM6" s="208"/>
      <c r="KPN6" s="208"/>
      <c r="KPO6" s="208"/>
      <c r="KPP6" s="208"/>
      <c r="KPQ6" s="208"/>
      <c r="KPR6" s="208"/>
      <c r="KPS6" s="208"/>
      <c r="KPT6" s="208"/>
      <c r="KPU6" s="208"/>
      <c r="KPV6" s="208"/>
      <c r="KPW6" s="208"/>
      <c r="KPX6" s="208"/>
      <c r="KPY6" s="208"/>
      <c r="KPZ6" s="208"/>
      <c r="KQA6" s="208"/>
      <c r="KQB6" s="208"/>
      <c r="KQC6" s="208"/>
      <c r="KQD6" s="208"/>
      <c r="KQE6" s="208"/>
      <c r="KQF6" s="208"/>
      <c r="KQG6" s="208"/>
      <c r="KQH6" s="208"/>
      <c r="KQI6" s="208"/>
      <c r="KQJ6" s="208"/>
      <c r="KQK6" s="208"/>
      <c r="KQL6" s="208"/>
      <c r="KQM6" s="208"/>
      <c r="KQN6" s="208"/>
      <c r="KQO6" s="208"/>
      <c r="KQP6" s="208"/>
      <c r="KQQ6" s="208"/>
      <c r="KQR6" s="208"/>
      <c r="KQS6" s="208"/>
      <c r="KQT6" s="208"/>
      <c r="KQU6" s="208"/>
      <c r="KQV6" s="208"/>
      <c r="KQW6" s="208"/>
      <c r="KQX6" s="208"/>
      <c r="KQY6" s="208"/>
      <c r="KQZ6" s="208"/>
      <c r="KRA6" s="208"/>
      <c r="KRB6" s="208"/>
      <c r="KRC6" s="208"/>
      <c r="KRD6" s="208"/>
      <c r="KRE6" s="208"/>
      <c r="KRF6" s="208"/>
      <c r="KRG6" s="208"/>
      <c r="KRH6" s="208"/>
      <c r="KRI6" s="208"/>
      <c r="KRJ6" s="208"/>
      <c r="KRK6" s="208"/>
      <c r="KRL6" s="208"/>
      <c r="KRM6" s="208"/>
      <c r="KRN6" s="208"/>
      <c r="KRO6" s="208"/>
      <c r="KRP6" s="208"/>
      <c r="KRQ6" s="208"/>
      <c r="KRR6" s="208"/>
      <c r="KRS6" s="208"/>
      <c r="KRT6" s="208"/>
      <c r="KRU6" s="208"/>
      <c r="KRV6" s="208"/>
      <c r="KRW6" s="208"/>
      <c r="KRX6" s="208"/>
      <c r="KRY6" s="208"/>
      <c r="KRZ6" s="208"/>
      <c r="KSA6" s="208"/>
      <c r="KSB6" s="208"/>
      <c r="KSC6" s="208"/>
      <c r="KSD6" s="208"/>
      <c r="KSE6" s="208"/>
      <c r="KSF6" s="208"/>
      <c r="KSG6" s="208"/>
      <c r="KSH6" s="208"/>
      <c r="KSI6" s="208"/>
      <c r="KSJ6" s="208"/>
      <c r="KSK6" s="208"/>
      <c r="KSL6" s="208"/>
      <c r="KSM6" s="208"/>
      <c r="KSN6" s="208"/>
      <c r="KSO6" s="208"/>
      <c r="KSP6" s="208"/>
      <c r="KSQ6" s="208"/>
      <c r="KSR6" s="208"/>
      <c r="KSS6" s="208"/>
      <c r="KST6" s="208"/>
      <c r="KSU6" s="208"/>
      <c r="KSV6" s="208"/>
      <c r="KSW6" s="208"/>
      <c r="KSX6" s="208"/>
      <c r="KSY6" s="208"/>
      <c r="KSZ6" s="208"/>
      <c r="KTA6" s="208"/>
      <c r="KTB6" s="208"/>
      <c r="KTC6" s="208"/>
      <c r="KTD6" s="208"/>
      <c r="KTE6" s="208"/>
      <c r="KTF6" s="208"/>
      <c r="KTG6" s="208"/>
      <c r="KTH6" s="208"/>
      <c r="KTI6" s="208"/>
      <c r="KTJ6" s="208"/>
      <c r="KTK6" s="208"/>
      <c r="KTL6" s="208"/>
      <c r="KTM6" s="208"/>
      <c r="KTN6" s="208"/>
      <c r="KTO6" s="208"/>
      <c r="KTP6" s="208"/>
      <c r="KTQ6" s="208"/>
      <c r="KTR6" s="208"/>
      <c r="KTS6" s="208"/>
      <c r="KTT6" s="208"/>
      <c r="KTU6" s="208"/>
      <c r="KTV6" s="208"/>
      <c r="KTW6" s="208"/>
      <c r="KTX6" s="208"/>
      <c r="KTY6" s="208"/>
      <c r="KTZ6" s="208"/>
      <c r="KUA6" s="208"/>
      <c r="KUB6" s="208"/>
      <c r="KUC6" s="208"/>
      <c r="KUD6" s="208"/>
      <c r="KUE6" s="208"/>
      <c r="KUF6" s="208"/>
      <c r="KUG6" s="208"/>
      <c r="KUH6" s="208"/>
      <c r="KUI6" s="208"/>
      <c r="KUJ6" s="208"/>
      <c r="KUK6" s="208"/>
      <c r="KUL6" s="208"/>
      <c r="KUM6" s="208"/>
      <c r="KUN6" s="208"/>
      <c r="KUO6" s="208"/>
      <c r="KUP6" s="208"/>
      <c r="KUQ6" s="208"/>
      <c r="KUR6" s="208"/>
      <c r="KUS6" s="208"/>
      <c r="KUT6" s="208"/>
      <c r="KUU6" s="208"/>
      <c r="KUV6" s="208"/>
      <c r="KUW6" s="208"/>
      <c r="KUX6" s="208"/>
      <c r="KUY6" s="208"/>
      <c r="KUZ6" s="208"/>
      <c r="KVA6" s="208"/>
      <c r="KVB6" s="208"/>
      <c r="KVC6" s="208"/>
      <c r="KVD6" s="208"/>
      <c r="KVE6" s="208"/>
      <c r="KVF6" s="208"/>
      <c r="KVG6" s="208"/>
      <c r="KVH6" s="208"/>
      <c r="KVI6" s="208"/>
      <c r="KVJ6" s="208"/>
      <c r="KVK6" s="208"/>
      <c r="KVL6" s="208"/>
      <c r="KVM6" s="208"/>
      <c r="KVN6" s="208"/>
      <c r="KVO6" s="208"/>
      <c r="KVP6" s="208"/>
      <c r="KVQ6" s="208"/>
      <c r="KVR6" s="208"/>
      <c r="KVS6" s="208"/>
      <c r="KVT6" s="208"/>
      <c r="KVU6" s="208"/>
      <c r="KVV6" s="208"/>
      <c r="KVW6" s="208"/>
      <c r="KVX6" s="208"/>
      <c r="KVY6" s="208"/>
      <c r="KVZ6" s="208"/>
      <c r="KWA6" s="208"/>
      <c r="KWB6" s="208"/>
      <c r="KWC6" s="208"/>
      <c r="KWD6" s="208"/>
      <c r="KWE6" s="208"/>
      <c r="KWF6" s="208"/>
      <c r="KWG6" s="208"/>
      <c r="KWH6" s="208"/>
      <c r="KWI6" s="208"/>
      <c r="KWJ6" s="208"/>
      <c r="KWK6" s="208"/>
      <c r="KWL6" s="208"/>
      <c r="KWM6" s="208"/>
      <c r="KWN6" s="208"/>
      <c r="KWO6" s="208"/>
      <c r="KWP6" s="208"/>
      <c r="KWQ6" s="208"/>
      <c r="KWR6" s="208"/>
      <c r="KWS6" s="208"/>
      <c r="KWT6" s="208"/>
      <c r="KWU6" s="208"/>
      <c r="KWV6" s="208"/>
      <c r="KWW6" s="208"/>
      <c r="KWX6" s="208"/>
      <c r="KWY6" s="208"/>
      <c r="KWZ6" s="208"/>
      <c r="KXA6" s="208"/>
      <c r="KXB6" s="208"/>
      <c r="KXC6" s="208"/>
      <c r="KXD6" s="208"/>
      <c r="KXE6" s="208"/>
      <c r="KXF6" s="208"/>
      <c r="KXG6" s="208"/>
      <c r="KXH6" s="208"/>
      <c r="KXI6" s="208"/>
      <c r="KXJ6" s="208"/>
      <c r="KXK6" s="208"/>
      <c r="KXL6" s="208"/>
      <c r="KXM6" s="208"/>
      <c r="KXN6" s="208"/>
      <c r="KXO6" s="208"/>
      <c r="KXP6" s="208"/>
      <c r="KXQ6" s="208"/>
      <c r="KXR6" s="208"/>
      <c r="KXS6" s="208"/>
      <c r="KXT6" s="208"/>
      <c r="KXU6" s="208"/>
      <c r="KXV6" s="208"/>
      <c r="KXW6" s="208"/>
      <c r="KXX6" s="208"/>
      <c r="KXY6" s="208"/>
      <c r="KXZ6" s="208"/>
      <c r="KYA6" s="208"/>
      <c r="KYB6" s="208"/>
      <c r="KYC6" s="208"/>
      <c r="KYD6" s="208"/>
      <c r="KYE6" s="208"/>
      <c r="KYF6" s="208"/>
      <c r="KYG6" s="208"/>
      <c r="KYH6" s="208"/>
      <c r="KYI6" s="208"/>
      <c r="KYJ6" s="208"/>
      <c r="KYK6" s="208"/>
      <c r="KYL6" s="208"/>
      <c r="KYM6" s="208"/>
      <c r="KYN6" s="208"/>
      <c r="KYO6" s="208"/>
      <c r="KYP6" s="208"/>
      <c r="KYQ6" s="208"/>
      <c r="KYR6" s="208"/>
      <c r="KYS6" s="208"/>
      <c r="KYT6" s="208"/>
      <c r="KYU6" s="208"/>
      <c r="KYV6" s="208"/>
      <c r="KYW6" s="208"/>
      <c r="KYX6" s="208"/>
      <c r="KYY6" s="208"/>
      <c r="KYZ6" s="208"/>
      <c r="KZA6" s="208"/>
      <c r="KZB6" s="208"/>
      <c r="KZC6" s="208"/>
      <c r="KZD6" s="208"/>
      <c r="KZE6" s="208"/>
      <c r="KZF6" s="208"/>
      <c r="KZG6" s="208"/>
      <c r="KZH6" s="208"/>
      <c r="KZI6" s="208"/>
      <c r="KZJ6" s="208"/>
      <c r="KZK6" s="208"/>
      <c r="KZL6" s="208"/>
      <c r="KZM6" s="208"/>
      <c r="KZN6" s="208"/>
      <c r="KZO6" s="208"/>
      <c r="KZP6" s="208"/>
      <c r="KZQ6" s="208"/>
      <c r="KZR6" s="208"/>
      <c r="KZS6" s="208"/>
      <c r="KZT6" s="208"/>
      <c r="KZU6" s="208"/>
      <c r="KZV6" s="208"/>
      <c r="KZW6" s="208"/>
      <c r="KZX6" s="208"/>
      <c r="KZY6" s="208"/>
      <c r="KZZ6" s="208"/>
      <c r="LAA6" s="208"/>
      <c r="LAB6" s="208"/>
      <c r="LAC6" s="208"/>
      <c r="LAD6" s="208"/>
      <c r="LAE6" s="208"/>
      <c r="LAF6" s="208"/>
      <c r="LAG6" s="208"/>
      <c r="LAH6" s="208"/>
      <c r="LAI6" s="208"/>
      <c r="LAJ6" s="208"/>
      <c r="LAK6" s="208"/>
      <c r="LAL6" s="208"/>
      <c r="LAM6" s="208"/>
      <c r="LAN6" s="208"/>
      <c r="LAO6" s="208"/>
      <c r="LAP6" s="208"/>
      <c r="LAQ6" s="208"/>
      <c r="LAR6" s="208"/>
      <c r="LAS6" s="208"/>
      <c r="LAT6" s="208"/>
      <c r="LAU6" s="208"/>
      <c r="LAV6" s="208"/>
      <c r="LAW6" s="208"/>
      <c r="LAX6" s="208"/>
      <c r="LAY6" s="208"/>
      <c r="LAZ6" s="208"/>
      <c r="LBA6" s="208"/>
      <c r="LBB6" s="208"/>
      <c r="LBC6" s="208"/>
      <c r="LBD6" s="208"/>
      <c r="LBE6" s="208"/>
      <c r="LBF6" s="208"/>
      <c r="LBG6" s="208"/>
      <c r="LBH6" s="208"/>
      <c r="LBI6" s="208"/>
      <c r="LBJ6" s="208"/>
      <c r="LBK6" s="208"/>
      <c r="LBL6" s="208"/>
      <c r="LBM6" s="208"/>
      <c r="LBN6" s="208"/>
      <c r="LBO6" s="208"/>
      <c r="LBP6" s="208"/>
      <c r="LBQ6" s="208"/>
      <c r="LBR6" s="208"/>
      <c r="LBS6" s="208"/>
      <c r="LBT6" s="208"/>
      <c r="LBU6" s="208"/>
      <c r="LBV6" s="208"/>
      <c r="LBW6" s="208"/>
      <c r="LBX6" s="208"/>
      <c r="LBY6" s="208"/>
      <c r="LBZ6" s="208"/>
      <c r="LCA6" s="208"/>
      <c r="LCB6" s="208"/>
      <c r="LCC6" s="208"/>
      <c r="LCD6" s="208"/>
      <c r="LCE6" s="208"/>
      <c r="LCF6" s="208"/>
      <c r="LCG6" s="208"/>
      <c r="LCH6" s="208"/>
      <c r="LCI6" s="208"/>
      <c r="LCJ6" s="208"/>
      <c r="LCK6" s="208"/>
      <c r="LCL6" s="208"/>
      <c r="LCM6" s="208"/>
      <c r="LCN6" s="208"/>
      <c r="LCO6" s="208"/>
      <c r="LCP6" s="208"/>
      <c r="LCQ6" s="208"/>
      <c r="LCR6" s="208"/>
      <c r="LCS6" s="208"/>
      <c r="LCT6" s="208"/>
      <c r="LCU6" s="208"/>
      <c r="LCV6" s="208"/>
      <c r="LCW6" s="208"/>
      <c r="LCX6" s="208"/>
      <c r="LCY6" s="208"/>
      <c r="LCZ6" s="208"/>
      <c r="LDA6" s="208"/>
      <c r="LDB6" s="208"/>
      <c r="LDC6" s="208"/>
      <c r="LDD6" s="208"/>
      <c r="LDE6" s="208"/>
      <c r="LDF6" s="208"/>
      <c r="LDG6" s="208"/>
      <c r="LDH6" s="208"/>
      <c r="LDI6" s="208"/>
      <c r="LDJ6" s="208"/>
      <c r="LDK6" s="208"/>
      <c r="LDL6" s="208"/>
      <c r="LDM6" s="208"/>
      <c r="LDN6" s="208"/>
      <c r="LDO6" s="208"/>
      <c r="LDP6" s="208"/>
      <c r="LDQ6" s="208"/>
      <c r="LDR6" s="208"/>
      <c r="LDS6" s="208"/>
      <c r="LDT6" s="208"/>
      <c r="LDU6" s="208"/>
      <c r="LDV6" s="208"/>
      <c r="LDW6" s="208"/>
      <c r="LDX6" s="208"/>
      <c r="LDY6" s="208"/>
      <c r="LDZ6" s="208"/>
      <c r="LEA6" s="208"/>
      <c r="LEB6" s="208"/>
      <c r="LEC6" s="208"/>
      <c r="LED6" s="208"/>
      <c r="LEE6" s="208"/>
      <c r="LEF6" s="208"/>
      <c r="LEG6" s="208"/>
      <c r="LEH6" s="208"/>
      <c r="LEI6" s="208"/>
      <c r="LEJ6" s="208"/>
      <c r="LEK6" s="208"/>
      <c r="LEL6" s="208"/>
      <c r="LEM6" s="208"/>
      <c r="LEN6" s="208"/>
      <c r="LEO6" s="208"/>
      <c r="LEP6" s="208"/>
      <c r="LEQ6" s="208"/>
      <c r="LER6" s="208"/>
      <c r="LES6" s="208"/>
      <c r="LET6" s="208"/>
      <c r="LEU6" s="208"/>
      <c r="LEV6" s="208"/>
      <c r="LEW6" s="208"/>
      <c r="LEX6" s="208"/>
      <c r="LEY6" s="208"/>
      <c r="LEZ6" s="208"/>
      <c r="LFA6" s="208"/>
      <c r="LFB6" s="208"/>
      <c r="LFC6" s="208"/>
      <c r="LFD6" s="208"/>
      <c r="LFE6" s="208"/>
      <c r="LFF6" s="208"/>
      <c r="LFG6" s="208"/>
      <c r="LFH6" s="208"/>
      <c r="LFI6" s="208"/>
      <c r="LFJ6" s="208"/>
      <c r="LFK6" s="208"/>
      <c r="LFL6" s="208"/>
      <c r="LFM6" s="208"/>
      <c r="LFN6" s="208"/>
      <c r="LFO6" s="208"/>
      <c r="LFP6" s="208"/>
      <c r="LFQ6" s="208"/>
      <c r="LFR6" s="208"/>
      <c r="LFS6" s="208"/>
      <c r="LFT6" s="208"/>
      <c r="LFU6" s="208"/>
      <c r="LFV6" s="208"/>
      <c r="LFW6" s="208"/>
      <c r="LFX6" s="208"/>
      <c r="LFY6" s="208"/>
      <c r="LFZ6" s="208"/>
      <c r="LGA6" s="208"/>
      <c r="LGB6" s="208"/>
      <c r="LGC6" s="208"/>
      <c r="LGD6" s="208"/>
      <c r="LGE6" s="208"/>
      <c r="LGF6" s="208"/>
      <c r="LGG6" s="208"/>
      <c r="LGH6" s="208"/>
      <c r="LGI6" s="208"/>
      <c r="LGJ6" s="208"/>
      <c r="LGK6" s="208"/>
      <c r="LGL6" s="208"/>
      <c r="LGM6" s="208"/>
      <c r="LGN6" s="208"/>
      <c r="LGO6" s="208"/>
      <c r="LGP6" s="208"/>
      <c r="LGQ6" s="208"/>
      <c r="LGR6" s="208"/>
      <c r="LGS6" s="208"/>
      <c r="LGT6" s="208"/>
      <c r="LGU6" s="208"/>
      <c r="LGV6" s="208"/>
      <c r="LGW6" s="208"/>
      <c r="LGX6" s="208"/>
      <c r="LGY6" s="208"/>
      <c r="LGZ6" s="208"/>
      <c r="LHA6" s="208"/>
      <c r="LHB6" s="208"/>
      <c r="LHC6" s="208"/>
      <c r="LHD6" s="208"/>
      <c r="LHE6" s="208"/>
      <c r="LHF6" s="208"/>
      <c r="LHG6" s="208"/>
      <c r="LHH6" s="208"/>
      <c r="LHI6" s="208"/>
      <c r="LHJ6" s="208"/>
      <c r="LHK6" s="208"/>
      <c r="LHL6" s="208"/>
      <c r="LHM6" s="208"/>
      <c r="LHN6" s="208"/>
      <c r="LHO6" s="208"/>
      <c r="LHP6" s="208"/>
      <c r="LHQ6" s="208"/>
      <c r="LHR6" s="208"/>
      <c r="LHS6" s="208"/>
      <c r="LHT6" s="208"/>
      <c r="LHU6" s="208"/>
      <c r="LHV6" s="208"/>
      <c r="LHW6" s="208"/>
      <c r="LHX6" s="208"/>
      <c r="LHY6" s="208"/>
      <c r="LHZ6" s="208"/>
      <c r="LIA6" s="208"/>
      <c r="LIB6" s="208"/>
      <c r="LIC6" s="208"/>
      <c r="LID6" s="208"/>
      <c r="LIE6" s="208"/>
      <c r="LIF6" s="208"/>
      <c r="LIG6" s="208"/>
      <c r="LIH6" s="208"/>
      <c r="LII6" s="208"/>
      <c r="LIJ6" s="208"/>
      <c r="LIK6" s="208"/>
      <c r="LIL6" s="208"/>
      <c r="LIM6" s="208"/>
      <c r="LIN6" s="208"/>
      <c r="LIO6" s="208"/>
      <c r="LIP6" s="208"/>
      <c r="LIQ6" s="208"/>
      <c r="LIR6" s="208"/>
      <c r="LIS6" s="208"/>
      <c r="LIT6" s="208"/>
      <c r="LIU6" s="208"/>
      <c r="LIV6" s="208"/>
      <c r="LIW6" s="208"/>
      <c r="LIX6" s="208"/>
      <c r="LIY6" s="208"/>
      <c r="LIZ6" s="208"/>
      <c r="LJA6" s="208"/>
      <c r="LJB6" s="208"/>
      <c r="LJC6" s="208"/>
      <c r="LJD6" s="208"/>
      <c r="LJE6" s="208"/>
      <c r="LJF6" s="208"/>
      <c r="LJG6" s="208"/>
      <c r="LJH6" s="208"/>
      <c r="LJI6" s="208"/>
      <c r="LJJ6" s="208"/>
      <c r="LJK6" s="208"/>
      <c r="LJL6" s="208"/>
      <c r="LJM6" s="208"/>
      <c r="LJN6" s="208"/>
      <c r="LJO6" s="208"/>
      <c r="LJP6" s="208"/>
      <c r="LJQ6" s="208"/>
      <c r="LJR6" s="208"/>
      <c r="LJS6" s="208"/>
      <c r="LJT6" s="208"/>
      <c r="LJU6" s="208"/>
      <c r="LJV6" s="208"/>
      <c r="LJW6" s="208"/>
      <c r="LJX6" s="208"/>
      <c r="LJY6" s="208"/>
      <c r="LJZ6" s="208"/>
      <c r="LKA6" s="208"/>
      <c r="LKB6" s="208"/>
      <c r="LKC6" s="208"/>
      <c r="LKD6" s="208"/>
      <c r="LKE6" s="208"/>
      <c r="LKF6" s="208"/>
      <c r="LKG6" s="208"/>
      <c r="LKH6" s="208"/>
      <c r="LKI6" s="208"/>
      <c r="LKJ6" s="208"/>
      <c r="LKK6" s="208"/>
      <c r="LKL6" s="208"/>
      <c r="LKM6" s="208"/>
      <c r="LKN6" s="208"/>
      <c r="LKO6" s="208"/>
      <c r="LKP6" s="208"/>
      <c r="LKQ6" s="208"/>
      <c r="LKR6" s="208"/>
      <c r="LKS6" s="208"/>
      <c r="LKT6" s="208"/>
      <c r="LKU6" s="208"/>
      <c r="LKV6" s="208"/>
      <c r="LKW6" s="208"/>
      <c r="LKX6" s="208"/>
      <c r="LKY6" s="208"/>
      <c r="LKZ6" s="208"/>
      <c r="LLA6" s="208"/>
      <c r="LLB6" s="208"/>
      <c r="LLC6" s="208"/>
      <c r="LLD6" s="208"/>
      <c r="LLE6" s="208"/>
      <c r="LLF6" s="208"/>
      <c r="LLG6" s="208"/>
      <c r="LLH6" s="208"/>
      <c r="LLI6" s="208"/>
      <c r="LLJ6" s="208"/>
      <c r="LLK6" s="208"/>
      <c r="LLL6" s="208"/>
      <c r="LLM6" s="208"/>
      <c r="LLN6" s="208"/>
      <c r="LLO6" s="208"/>
      <c r="LLP6" s="208"/>
      <c r="LLQ6" s="208"/>
      <c r="LLR6" s="208"/>
      <c r="LLS6" s="208"/>
      <c r="LLT6" s="208"/>
      <c r="LLU6" s="208"/>
      <c r="LLV6" s="208"/>
      <c r="LLW6" s="208"/>
      <c r="LLX6" s="208"/>
      <c r="LLY6" s="208"/>
      <c r="LLZ6" s="208"/>
      <c r="LMA6" s="208"/>
      <c r="LMB6" s="208"/>
      <c r="LMC6" s="208"/>
      <c r="LMD6" s="208"/>
      <c r="LME6" s="208"/>
      <c r="LMF6" s="208"/>
      <c r="LMG6" s="208"/>
      <c r="LMH6" s="208"/>
      <c r="LMI6" s="208"/>
      <c r="LMJ6" s="208"/>
      <c r="LMK6" s="208"/>
      <c r="LML6" s="208"/>
      <c r="LMM6" s="208"/>
      <c r="LMN6" s="208"/>
      <c r="LMO6" s="208"/>
      <c r="LMP6" s="208"/>
      <c r="LMQ6" s="208"/>
      <c r="LMR6" s="208"/>
      <c r="LMS6" s="208"/>
      <c r="LMT6" s="208"/>
      <c r="LMU6" s="208"/>
      <c r="LMV6" s="208"/>
      <c r="LMW6" s="208"/>
      <c r="LMX6" s="208"/>
      <c r="LMY6" s="208"/>
      <c r="LMZ6" s="208"/>
      <c r="LNA6" s="208"/>
      <c r="LNB6" s="208"/>
      <c r="LNC6" s="208"/>
      <c r="LND6" s="208"/>
      <c r="LNE6" s="208"/>
      <c r="LNF6" s="208"/>
      <c r="LNG6" s="208"/>
      <c r="LNH6" s="208"/>
      <c r="LNI6" s="208"/>
      <c r="LNJ6" s="208"/>
      <c r="LNK6" s="208"/>
      <c r="LNL6" s="208"/>
      <c r="LNM6" s="208"/>
      <c r="LNN6" s="208"/>
      <c r="LNO6" s="208"/>
      <c r="LNP6" s="208"/>
      <c r="LNQ6" s="208"/>
      <c r="LNR6" s="208"/>
      <c r="LNS6" s="208"/>
      <c r="LNT6" s="208"/>
      <c r="LNU6" s="208"/>
      <c r="LNV6" s="208"/>
      <c r="LNW6" s="208"/>
      <c r="LNX6" s="208"/>
      <c r="LNY6" s="208"/>
      <c r="LNZ6" s="208"/>
      <c r="LOA6" s="208"/>
      <c r="LOB6" s="208"/>
      <c r="LOC6" s="208"/>
      <c r="LOD6" s="208"/>
      <c r="LOE6" s="208"/>
      <c r="LOF6" s="208"/>
      <c r="LOG6" s="208"/>
      <c r="LOH6" s="208"/>
      <c r="LOI6" s="208"/>
      <c r="LOJ6" s="208"/>
      <c r="LOK6" s="208"/>
      <c r="LOL6" s="208"/>
      <c r="LOM6" s="208"/>
      <c r="LON6" s="208"/>
      <c r="LOO6" s="208"/>
      <c r="LOP6" s="208"/>
      <c r="LOQ6" s="208"/>
      <c r="LOR6" s="208"/>
      <c r="LOS6" s="208"/>
      <c r="LOT6" s="208"/>
      <c r="LOU6" s="208"/>
      <c r="LOV6" s="208"/>
      <c r="LOW6" s="208"/>
      <c r="LOX6" s="208"/>
      <c r="LOY6" s="208"/>
      <c r="LOZ6" s="208"/>
      <c r="LPA6" s="208"/>
      <c r="LPB6" s="208"/>
      <c r="LPC6" s="208"/>
      <c r="LPD6" s="208"/>
      <c r="LPE6" s="208"/>
      <c r="LPF6" s="208"/>
      <c r="LPG6" s="208"/>
      <c r="LPH6" s="208"/>
      <c r="LPI6" s="208"/>
      <c r="LPJ6" s="208"/>
      <c r="LPK6" s="208"/>
      <c r="LPL6" s="208"/>
      <c r="LPM6" s="208"/>
      <c r="LPN6" s="208"/>
      <c r="LPO6" s="208"/>
      <c r="LPP6" s="208"/>
      <c r="LPQ6" s="208"/>
      <c r="LPR6" s="208"/>
      <c r="LPS6" s="208"/>
      <c r="LPT6" s="208"/>
      <c r="LPU6" s="208"/>
      <c r="LPV6" s="208"/>
      <c r="LPW6" s="208"/>
      <c r="LPX6" s="208"/>
      <c r="LPY6" s="208"/>
      <c r="LPZ6" s="208"/>
      <c r="LQA6" s="208"/>
      <c r="LQB6" s="208"/>
      <c r="LQC6" s="208"/>
      <c r="LQD6" s="208"/>
      <c r="LQE6" s="208"/>
      <c r="LQF6" s="208"/>
      <c r="LQG6" s="208"/>
      <c r="LQH6" s="208"/>
      <c r="LQI6" s="208"/>
      <c r="LQJ6" s="208"/>
      <c r="LQK6" s="208"/>
      <c r="LQL6" s="208"/>
      <c r="LQM6" s="208"/>
      <c r="LQN6" s="208"/>
      <c r="LQO6" s="208"/>
      <c r="LQP6" s="208"/>
      <c r="LQQ6" s="208"/>
      <c r="LQR6" s="208"/>
      <c r="LQS6" s="208"/>
      <c r="LQT6" s="208"/>
      <c r="LQU6" s="208"/>
      <c r="LQV6" s="208"/>
      <c r="LQW6" s="208"/>
      <c r="LQX6" s="208"/>
      <c r="LQY6" s="208"/>
      <c r="LQZ6" s="208"/>
      <c r="LRA6" s="208"/>
      <c r="LRB6" s="208"/>
      <c r="LRC6" s="208"/>
      <c r="LRD6" s="208"/>
      <c r="LRE6" s="208"/>
      <c r="LRF6" s="208"/>
      <c r="LRG6" s="208"/>
      <c r="LRH6" s="208"/>
      <c r="LRI6" s="208"/>
      <c r="LRJ6" s="208"/>
      <c r="LRK6" s="208"/>
      <c r="LRL6" s="208"/>
      <c r="LRM6" s="208"/>
      <c r="LRN6" s="208"/>
      <c r="LRO6" s="208"/>
      <c r="LRP6" s="208"/>
      <c r="LRQ6" s="208"/>
      <c r="LRR6" s="208"/>
      <c r="LRS6" s="208"/>
      <c r="LRT6" s="208"/>
      <c r="LRU6" s="208"/>
      <c r="LRV6" s="208"/>
      <c r="LRW6" s="208"/>
      <c r="LRX6" s="208"/>
      <c r="LRY6" s="208"/>
      <c r="LRZ6" s="208"/>
      <c r="LSA6" s="208"/>
      <c r="LSB6" s="208"/>
      <c r="LSC6" s="208"/>
      <c r="LSD6" s="208"/>
      <c r="LSE6" s="208"/>
      <c r="LSF6" s="208"/>
      <c r="LSG6" s="208"/>
      <c r="LSH6" s="208"/>
      <c r="LSI6" s="208"/>
      <c r="LSJ6" s="208"/>
      <c r="LSK6" s="208"/>
      <c r="LSL6" s="208"/>
      <c r="LSM6" s="208"/>
      <c r="LSN6" s="208"/>
      <c r="LSO6" s="208"/>
      <c r="LSP6" s="208"/>
      <c r="LSQ6" s="208"/>
      <c r="LSR6" s="208"/>
      <c r="LSS6" s="208"/>
      <c r="LST6" s="208"/>
      <c r="LSU6" s="208"/>
      <c r="LSV6" s="208"/>
      <c r="LSW6" s="208"/>
      <c r="LSX6" s="208"/>
      <c r="LSY6" s="208"/>
      <c r="LSZ6" s="208"/>
      <c r="LTA6" s="208"/>
      <c r="LTB6" s="208"/>
      <c r="LTC6" s="208"/>
      <c r="LTD6" s="208"/>
      <c r="LTE6" s="208"/>
      <c r="LTF6" s="208"/>
      <c r="LTG6" s="208"/>
      <c r="LTH6" s="208"/>
      <c r="LTI6" s="208"/>
      <c r="LTJ6" s="208"/>
      <c r="LTK6" s="208"/>
      <c r="LTL6" s="208"/>
      <c r="LTM6" s="208"/>
      <c r="LTN6" s="208"/>
      <c r="LTO6" s="208"/>
      <c r="LTP6" s="208"/>
      <c r="LTQ6" s="208"/>
      <c r="LTR6" s="208"/>
      <c r="LTS6" s="208"/>
      <c r="LTT6" s="208"/>
      <c r="LTU6" s="208"/>
      <c r="LTV6" s="208"/>
      <c r="LTW6" s="208"/>
      <c r="LTX6" s="208"/>
      <c r="LTY6" s="208"/>
      <c r="LTZ6" s="208"/>
      <c r="LUA6" s="208"/>
      <c r="LUB6" s="208"/>
      <c r="LUC6" s="208"/>
      <c r="LUD6" s="208"/>
      <c r="LUE6" s="208"/>
      <c r="LUF6" s="208"/>
      <c r="LUG6" s="208"/>
      <c r="LUH6" s="208"/>
      <c r="LUI6" s="208"/>
      <c r="LUJ6" s="208"/>
      <c r="LUK6" s="208"/>
      <c r="LUL6" s="208"/>
      <c r="LUM6" s="208"/>
      <c r="LUN6" s="208"/>
      <c r="LUO6" s="208"/>
      <c r="LUP6" s="208"/>
      <c r="LUQ6" s="208"/>
      <c r="LUR6" s="208"/>
      <c r="LUS6" s="208"/>
      <c r="LUT6" s="208"/>
      <c r="LUU6" s="208"/>
      <c r="LUV6" s="208"/>
      <c r="LUW6" s="208"/>
      <c r="LUX6" s="208"/>
      <c r="LUY6" s="208"/>
      <c r="LUZ6" s="208"/>
      <c r="LVA6" s="208"/>
      <c r="LVB6" s="208"/>
      <c r="LVC6" s="208"/>
      <c r="LVD6" s="208"/>
      <c r="LVE6" s="208"/>
      <c r="LVF6" s="208"/>
      <c r="LVG6" s="208"/>
      <c r="LVH6" s="208"/>
      <c r="LVI6" s="208"/>
      <c r="LVJ6" s="208"/>
      <c r="LVK6" s="208"/>
      <c r="LVL6" s="208"/>
      <c r="LVM6" s="208"/>
      <c r="LVN6" s="208"/>
      <c r="LVO6" s="208"/>
      <c r="LVP6" s="208"/>
      <c r="LVQ6" s="208"/>
      <c r="LVR6" s="208"/>
      <c r="LVS6" s="208"/>
      <c r="LVT6" s="208"/>
      <c r="LVU6" s="208"/>
      <c r="LVV6" s="208"/>
      <c r="LVW6" s="208"/>
      <c r="LVX6" s="208"/>
      <c r="LVY6" s="208"/>
      <c r="LVZ6" s="208"/>
      <c r="LWA6" s="208"/>
      <c r="LWB6" s="208"/>
      <c r="LWC6" s="208"/>
      <c r="LWD6" s="208"/>
      <c r="LWE6" s="208"/>
      <c r="LWF6" s="208"/>
      <c r="LWG6" s="208"/>
      <c r="LWH6" s="208"/>
      <c r="LWI6" s="208"/>
      <c r="LWJ6" s="208"/>
      <c r="LWK6" s="208"/>
      <c r="LWL6" s="208"/>
      <c r="LWM6" s="208"/>
      <c r="LWN6" s="208"/>
      <c r="LWO6" s="208"/>
      <c r="LWP6" s="208"/>
      <c r="LWQ6" s="208"/>
      <c r="LWR6" s="208"/>
      <c r="LWS6" s="208"/>
      <c r="LWT6" s="208"/>
      <c r="LWU6" s="208"/>
      <c r="LWV6" s="208"/>
      <c r="LWW6" s="208"/>
      <c r="LWX6" s="208"/>
      <c r="LWY6" s="208"/>
      <c r="LWZ6" s="208"/>
      <c r="LXA6" s="208"/>
      <c r="LXB6" s="208"/>
      <c r="LXC6" s="208"/>
      <c r="LXD6" s="208"/>
      <c r="LXE6" s="208"/>
      <c r="LXF6" s="208"/>
      <c r="LXG6" s="208"/>
      <c r="LXH6" s="208"/>
      <c r="LXI6" s="208"/>
      <c r="LXJ6" s="208"/>
      <c r="LXK6" s="208"/>
      <c r="LXL6" s="208"/>
      <c r="LXM6" s="208"/>
      <c r="LXN6" s="208"/>
      <c r="LXO6" s="208"/>
      <c r="LXP6" s="208"/>
      <c r="LXQ6" s="208"/>
      <c r="LXR6" s="208"/>
      <c r="LXS6" s="208"/>
      <c r="LXT6" s="208"/>
      <c r="LXU6" s="208"/>
      <c r="LXV6" s="208"/>
      <c r="LXW6" s="208"/>
      <c r="LXX6" s="208"/>
      <c r="LXY6" s="208"/>
      <c r="LXZ6" s="208"/>
      <c r="LYA6" s="208"/>
      <c r="LYB6" s="208"/>
      <c r="LYC6" s="208"/>
      <c r="LYD6" s="208"/>
      <c r="LYE6" s="208"/>
      <c r="LYF6" s="208"/>
      <c r="LYG6" s="208"/>
      <c r="LYH6" s="208"/>
      <c r="LYI6" s="208"/>
      <c r="LYJ6" s="208"/>
      <c r="LYK6" s="208"/>
      <c r="LYL6" s="208"/>
      <c r="LYM6" s="208"/>
      <c r="LYN6" s="208"/>
      <c r="LYO6" s="208"/>
      <c r="LYP6" s="208"/>
      <c r="LYQ6" s="208"/>
      <c r="LYR6" s="208"/>
      <c r="LYS6" s="208"/>
      <c r="LYT6" s="208"/>
      <c r="LYU6" s="208"/>
      <c r="LYV6" s="208"/>
      <c r="LYW6" s="208"/>
      <c r="LYX6" s="208"/>
      <c r="LYY6" s="208"/>
      <c r="LYZ6" s="208"/>
      <c r="LZA6" s="208"/>
      <c r="LZB6" s="208"/>
      <c r="LZC6" s="208"/>
      <c r="LZD6" s="208"/>
      <c r="LZE6" s="208"/>
      <c r="LZF6" s="208"/>
      <c r="LZG6" s="208"/>
      <c r="LZH6" s="208"/>
      <c r="LZI6" s="208"/>
      <c r="LZJ6" s="208"/>
      <c r="LZK6" s="208"/>
      <c r="LZL6" s="208"/>
      <c r="LZM6" s="208"/>
      <c r="LZN6" s="208"/>
      <c r="LZO6" s="208"/>
      <c r="LZP6" s="208"/>
      <c r="LZQ6" s="208"/>
      <c r="LZR6" s="208"/>
      <c r="LZS6" s="208"/>
      <c r="LZT6" s="208"/>
      <c r="LZU6" s="208"/>
      <c r="LZV6" s="208"/>
      <c r="LZW6" s="208"/>
      <c r="LZX6" s="208"/>
      <c r="LZY6" s="208"/>
      <c r="LZZ6" s="208"/>
      <c r="MAA6" s="208"/>
      <c r="MAB6" s="208"/>
      <c r="MAC6" s="208"/>
      <c r="MAD6" s="208"/>
      <c r="MAE6" s="208"/>
      <c r="MAF6" s="208"/>
      <c r="MAG6" s="208"/>
      <c r="MAH6" s="208"/>
      <c r="MAI6" s="208"/>
      <c r="MAJ6" s="208"/>
      <c r="MAK6" s="208"/>
      <c r="MAL6" s="208"/>
      <c r="MAM6" s="208"/>
      <c r="MAN6" s="208"/>
      <c r="MAO6" s="208"/>
      <c r="MAP6" s="208"/>
      <c r="MAQ6" s="208"/>
      <c r="MAR6" s="208"/>
      <c r="MAS6" s="208"/>
      <c r="MAT6" s="208"/>
      <c r="MAU6" s="208"/>
      <c r="MAV6" s="208"/>
      <c r="MAW6" s="208"/>
      <c r="MAX6" s="208"/>
      <c r="MAY6" s="208"/>
      <c r="MAZ6" s="208"/>
      <c r="MBA6" s="208"/>
      <c r="MBB6" s="208"/>
      <c r="MBC6" s="208"/>
      <c r="MBD6" s="208"/>
      <c r="MBE6" s="208"/>
      <c r="MBF6" s="208"/>
      <c r="MBG6" s="208"/>
      <c r="MBH6" s="208"/>
      <c r="MBI6" s="208"/>
      <c r="MBJ6" s="208"/>
      <c r="MBK6" s="208"/>
      <c r="MBL6" s="208"/>
      <c r="MBM6" s="208"/>
      <c r="MBN6" s="208"/>
      <c r="MBO6" s="208"/>
      <c r="MBP6" s="208"/>
      <c r="MBQ6" s="208"/>
      <c r="MBR6" s="208"/>
      <c r="MBS6" s="208"/>
      <c r="MBT6" s="208"/>
      <c r="MBU6" s="208"/>
      <c r="MBV6" s="208"/>
      <c r="MBW6" s="208"/>
      <c r="MBX6" s="208"/>
      <c r="MBY6" s="208"/>
      <c r="MBZ6" s="208"/>
      <c r="MCA6" s="208"/>
      <c r="MCB6" s="208"/>
      <c r="MCC6" s="208"/>
      <c r="MCD6" s="208"/>
      <c r="MCE6" s="208"/>
      <c r="MCF6" s="208"/>
      <c r="MCG6" s="208"/>
      <c r="MCH6" s="208"/>
      <c r="MCI6" s="208"/>
      <c r="MCJ6" s="208"/>
      <c r="MCK6" s="208"/>
      <c r="MCL6" s="208"/>
      <c r="MCM6" s="208"/>
      <c r="MCN6" s="208"/>
      <c r="MCO6" s="208"/>
      <c r="MCP6" s="208"/>
      <c r="MCQ6" s="208"/>
      <c r="MCR6" s="208"/>
      <c r="MCS6" s="208"/>
      <c r="MCT6" s="208"/>
      <c r="MCU6" s="208"/>
      <c r="MCV6" s="208"/>
      <c r="MCW6" s="208"/>
      <c r="MCX6" s="208"/>
      <c r="MCY6" s="208"/>
      <c r="MCZ6" s="208"/>
      <c r="MDA6" s="208"/>
      <c r="MDB6" s="208"/>
      <c r="MDC6" s="208"/>
      <c r="MDD6" s="208"/>
      <c r="MDE6" s="208"/>
      <c r="MDF6" s="208"/>
      <c r="MDG6" s="208"/>
      <c r="MDH6" s="208"/>
      <c r="MDI6" s="208"/>
      <c r="MDJ6" s="208"/>
      <c r="MDK6" s="208"/>
      <c r="MDL6" s="208"/>
      <c r="MDM6" s="208"/>
      <c r="MDN6" s="208"/>
      <c r="MDO6" s="208"/>
      <c r="MDP6" s="208"/>
      <c r="MDQ6" s="208"/>
      <c r="MDR6" s="208"/>
      <c r="MDS6" s="208"/>
      <c r="MDT6" s="208"/>
      <c r="MDU6" s="208"/>
      <c r="MDV6" s="208"/>
      <c r="MDW6" s="208"/>
      <c r="MDX6" s="208"/>
      <c r="MDY6" s="208"/>
      <c r="MDZ6" s="208"/>
      <c r="MEA6" s="208"/>
      <c r="MEB6" s="208"/>
      <c r="MEC6" s="208"/>
      <c r="MED6" s="208"/>
      <c r="MEE6" s="208"/>
      <c r="MEF6" s="208"/>
      <c r="MEG6" s="208"/>
      <c r="MEH6" s="208"/>
      <c r="MEI6" s="208"/>
      <c r="MEJ6" s="208"/>
      <c r="MEK6" s="208"/>
      <c r="MEL6" s="208"/>
      <c r="MEM6" s="208"/>
      <c r="MEN6" s="208"/>
      <c r="MEO6" s="208"/>
      <c r="MEP6" s="208"/>
      <c r="MEQ6" s="208"/>
      <c r="MER6" s="208"/>
      <c r="MES6" s="208"/>
      <c r="MET6" s="208"/>
      <c r="MEU6" s="208"/>
      <c r="MEV6" s="208"/>
      <c r="MEW6" s="208"/>
      <c r="MEX6" s="208"/>
      <c r="MEY6" s="208"/>
      <c r="MEZ6" s="208"/>
      <c r="MFA6" s="208"/>
      <c r="MFB6" s="208"/>
      <c r="MFC6" s="208"/>
      <c r="MFD6" s="208"/>
      <c r="MFE6" s="208"/>
      <c r="MFF6" s="208"/>
      <c r="MFG6" s="208"/>
      <c r="MFH6" s="208"/>
      <c r="MFI6" s="208"/>
      <c r="MFJ6" s="208"/>
      <c r="MFK6" s="208"/>
      <c r="MFL6" s="208"/>
      <c r="MFM6" s="208"/>
      <c r="MFN6" s="208"/>
      <c r="MFO6" s="208"/>
      <c r="MFP6" s="208"/>
      <c r="MFQ6" s="208"/>
      <c r="MFR6" s="208"/>
      <c r="MFS6" s="208"/>
      <c r="MFT6" s="208"/>
      <c r="MFU6" s="208"/>
      <c r="MFV6" s="208"/>
      <c r="MFW6" s="208"/>
      <c r="MFX6" s="208"/>
      <c r="MFY6" s="208"/>
      <c r="MFZ6" s="208"/>
      <c r="MGA6" s="208"/>
      <c r="MGB6" s="208"/>
      <c r="MGC6" s="208"/>
      <c r="MGD6" s="208"/>
      <c r="MGE6" s="208"/>
      <c r="MGF6" s="208"/>
      <c r="MGG6" s="208"/>
      <c r="MGH6" s="208"/>
      <c r="MGI6" s="208"/>
      <c r="MGJ6" s="208"/>
      <c r="MGK6" s="208"/>
      <c r="MGL6" s="208"/>
      <c r="MGM6" s="208"/>
      <c r="MGN6" s="208"/>
      <c r="MGO6" s="208"/>
      <c r="MGP6" s="208"/>
      <c r="MGQ6" s="208"/>
      <c r="MGR6" s="208"/>
      <c r="MGS6" s="208"/>
      <c r="MGT6" s="208"/>
      <c r="MGU6" s="208"/>
      <c r="MGV6" s="208"/>
      <c r="MGW6" s="208"/>
      <c r="MGX6" s="208"/>
      <c r="MGY6" s="208"/>
      <c r="MGZ6" s="208"/>
      <c r="MHA6" s="208"/>
      <c r="MHB6" s="208"/>
      <c r="MHC6" s="208"/>
      <c r="MHD6" s="208"/>
      <c r="MHE6" s="208"/>
      <c r="MHF6" s="208"/>
      <c r="MHG6" s="208"/>
      <c r="MHH6" s="208"/>
      <c r="MHI6" s="208"/>
      <c r="MHJ6" s="208"/>
      <c r="MHK6" s="208"/>
      <c r="MHL6" s="208"/>
      <c r="MHM6" s="208"/>
      <c r="MHN6" s="208"/>
      <c r="MHO6" s="208"/>
      <c r="MHP6" s="208"/>
      <c r="MHQ6" s="208"/>
      <c r="MHR6" s="208"/>
      <c r="MHS6" s="208"/>
      <c r="MHT6" s="208"/>
      <c r="MHU6" s="208"/>
      <c r="MHV6" s="208"/>
      <c r="MHW6" s="208"/>
      <c r="MHX6" s="208"/>
      <c r="MHY6" s="208"/>
      <c r="MHZ6" s="208"/>
      <c r="MIA6" s="208"/>
      <c r="MIB6" s="208"/>
      <c r="MIC6" s="208"/>
      <c r="MID6" s="208"/>
      <c r="MIE6" s="208"/>
      <c r="MIF6" s="208"/>
      <c r="MIG6" s="208"/>
      <c r="MIH6" s="208"/>
      <c r="MII6" s="208"/>
      <c r="MIJ6" s="208"/>
      <c r="MIK6" s="208"/>
      <c r="MIL6" s="208"/>
      <c r="MIM6" s="208"/>
      <c r="MIN6" s="208"/>
      <c r="MIO6" s="208"/>
      <c r="MIP6" s="208"/>
      <c r="MIQ6" s="208"/>
      <c r="MIR6" s="208"/>
      <c r="MIS6" s="208"/>
      <c r="MIT6" s="208"/>
      <c r="MIU6" s="208"/>
      <c r="MIV6" s="208"/>
      <c r="MIW6" s="208"/>
      <c r="MIX6" s="208"/>
      <c r="MIY6" s="208"/>
      <c r="MIZ6" s="208"/>
      <c r="MJA6" s="208"/>
      <c r="MJB6" s="208"/>
      <c r="MJC6" s="208"/>
      <c r="MJD6" s="208"/>
      <c r="MJE6" s="208"/>
      <c r="MJF6" s="208"/>
      <c r="MJG6" s="208"/>
      <c r="MJH6" s="208"/>
      <c r="MJI6" s="208"/>
      <c r="MJJ6" s="208"/>
      <c r="MJK6" s="208"/>
      <c r="MJL6" s="208"/>
      <c r="MJM6" s="208"/>
      <c r="MJN6" s="208"/>
      <c r="MJO6" s="208"/>
      <c r="MJP6" s="208"/>
      <c r="MJQ6" s="208"/>
      <c r="MJR6" s="208"/>
      <c r="MJS6" s="208"/>
      <c r="MJT6" s="208"/>
      <c r="MJU6" s="208"/>
      <c r="MJV6" s="208"/>
      <c r="MJW6" s="208"/>
      <c r="MJX6" s="208"/>
      <c r="MJY6" s="208"/>
      <c r="MJZ6" s="208"/>
      <c r="MKA6" s="208"/>
      <c r="MKB6" s="208"/>
      <c r="MKC6" s="208"/>
      <c r="MKD6" s="208"/>
      <c r="MKE6" s="208"/>
      <c r="MKF6" s="208"/>
      <c r="MKG6" s="208"/>
      <c r="MKH6" s="208"/>
      <c r="MKI6" s="208"/>
      <c r="MKJ6" s="208"/>
      <c r="MKK6" s="208"/>
      <c r="MKL6" s="208"/>
      <c r="MKM6" s="208"/>
      <c r="MKN6" s="208"/>
      <c r="MKO6" s="208"/>
      <c r="MKP6" s="208"/>
      <c r="MKQ6" s="208"/>
      <c r="MKR6" s="208"/>
      <c r="MKS6" s="208"/>
      <c r="MKT6" s="208"/>
      <c r="MKU6" s="208"/>
      <c r="MKV6" s="208"/>
      <c r="MKW6" s="208"/>
      <c r="MKX6" s="208"/>
      <c r="MKY6" s="208"/>
      <c r="MKZ6" s="208"/>
      <c r="MLA6" s="208"/>
      <c r="MLB6" s="208"/>
      <c r="MLC6" s="208"/>
      <c r="MLD6" s="208"/>
      <c r="MLE6" s="208"/>
      <c r="MLF6" s="208"/>
      <c r="MLG6" s="208"/>
      <c r="MLH6" s="208"/>
      <c r="MLI6" s="208"/>
      <c r="MLJ6" s="208"/>
      <c r="MLK6" s="208"/>
      <c r="MLL6" s="208"/>
      <c r="MLM6" s="208"/>
      <c r="MLN6" s="208"/>
      <c r="MLO6" s="208"/>
      <c r="MLP6" s="208"/>
      <c r="MLQ6" s="208"/>
      <c r="MLR6" s="208"/>
      <c r="MLS6" s="208"/>
      <c r="MLT6" s="208"/>
      <c r="MLU6" s="208"/>
      <c r="MLV6" s="208"/>
      <c r="MLW6" s="208"/>
      <c r="MLX6" s="208"/>
      <c r="MLY6" s="208"/>
      <c r="MLZ6" s="208"/>
      <c r="MMA6" s="208"/>
      <c r="MMB6" s="208"/>
      <c r="MMC6" s="208"/>
      <c r="MMD6" s="208"/>
      <c r="MME6" s="208"/>
      <c r="MMF6" s="208"/>
      <c r="MMG6" s="208"/>
      <c r="MMH6" s="208"/>
      <c r="MMI6" s="208"/>
      <c r="MMJ6" s="208"/>
      <c r="MMK6" s="208"/>
      <c r="MML6" s="208"/>
      <c r="MMM6" s="208"/>
      <c r="MMN6" s="208"/>
      <c r="MMO6" s="208"/>
      <c r="MMP6" s="208"/>
      <c r="MMQ6" s="208"/>
      <c r="MMR6" s="208"/>
      <c r="MMS6" s="208"/>
      <c r="MMT6" s="208"/>
      <c r="MMU6" s="208"/>
      <c r="MMV6" s="208"/>
      <c r="MMW6" s="208"/>
      <c r="MMX6" s="208"/>
      <c r="MMY6" s="208"/>
      <c r="MMZ6" s="208"/>
      <c r="MNA6" s="208"/>
      <c r="MNB6" s="208"/>
      <c r="MNC6" s="208"/>
      <c r="MND6" s="208"/>
      <c r="MNE6" s="208"/>
      <c r="MNF6" s="208"/>
      <c r="MNG6" s="208"/>
      <c r="MNH6" s="208"/>
      <c r="MNI6" s="208"/>
      <c r="MNJ6" s="208"/>
      <c r="MNK6" s="208"/>
      <c r="MNL6" s="208"/>
      <c r="MNM6" s="208"/>
      <c r="MNN6" s="208"/>
      <c r="MNO6" s="208"/>
      <c r="MNP6" s="208"/>
      <c r="MNQ6" s="208"/>
      <c r="MNR6" s="208"/>
      <c r="MNS6" s="208"/>
      <c r="MNT6" s="208"/>
      <c r="MNU6" s="208"/>
      <c r="MNV6" s="208"/>
      <c r="MNW6" s="208"/>
      <c r="MNX6" s="208"/>
      <c r="MNY6" s="208"/>
      <c r="MNZ6" s="208"/>
      <c r="MOA6" s="208"/>
      <c r="MOB6" s="208"/>
      <c r="MOC6" s="208"/>
      <c r="MOD6" s="208"/>
      <c r="MOE6" s="208"/>
      <c r="MOF6" s="208"/>
      <c r="MOG6" s="208"/>
      <c r="MOH6" s="208"/>
      <c r="MOI6" s="208"/>
      <c r="MOJ6" s="208"/>
      <c r="MOK6" s="208"/>
      <c r="MOL6" s="208"/>
      <c r="MOM6" s="208"/>
      <c r="MON6" s="208"/>
      <c r="MOO6" s="208"/>
      <c r="MOP6" s="208"/>
      <c r="MOQ6" s="208"/>
      <c r="MOR6" s="208"/>
      <c r="MOS6" s="208"/>
      <c r="MOT6" s="208"/>
      <c r="MOU6" s="208"/>
      <c r="MOV6" s="208"/>
      <c r="MOW6" s="208"/>
      <c r="MOX6" s="208"/>
      <c r="MOY6" s="208"/>
      <c r="MOZ6" s="208"/>
      <c r="MPA6" s="208"/>
      <c r="MPB6" s="208"/>
      <c r="MPC6" s="208"/>
      <c r="MPD6" s="208"/>
      <c r="MPE6" s="208"/>
      <c r="MPF6" s="208"/>
      <c r="MPG6" s="208"/>
      <c r="MPH6" s="208"/>
      <c r="MPI6" s="208"/>
      <c r="MPJ6" s="208"/>
      <c r="MPK6" s="208"/>
      <c r="MPL6" s="208"/>
      <c r="MPM6" s="208"/>
      <c r="MPN6" s="208"/>
      <c r="MPO6" s="208"/>
      <c r="MPP6" s="208"/>
      <c r="MPQ6" s="208"/>
      <c r="MPR6" s="208"/>
      <c r="MPS6" s="208"/>
      <c r="MPT6" s="208"/>
      <c r="MPU6" s="208"/>
      <c r="MPV6" s="208"/>
      <c r="MPW6" s="208"/>
      <c r="MPX6" s="208"/>
      <c r="MPY6" s="208"/>
      <c r="MPZ6" s="208"/>
      <c r="MQA6" s="208"/>
      <c r="MQB6" s="208"/>
      <c r="MQC6" s="208"/>
      <c r="MQD6" s="208"/>
      <c r="MQE6" s="208"/>
      <c r="MQF6" s="208"/>
      <c r="MQG6" s="208"/>
      <c r="MQH6" s="208"/>
      <c r="MQI6" s="208"/>
      <c r="MQJ6" s="208"/>
      <c r="MQK6" s="208"/>
      <c r="MQL6" s="208"/>
      <c r="MQM6" s="208"/>
      <c r="MQN6" s="208"/>
      <c r="MQO6" s="208"/>
      <c r="MQP6" s="208"/>
      <c r="MQQ6" s="208"/>
      <c r="MQR6" s="208"/>
      <c r="MQS6" s="208"/>
      <c r="MQT6" s="208"/>
      <c r="MQU6" s="208"/>
      <c r="MQV6" s="208"/>
      <c r="MQW6" s="208"/>
      <c r="MQX6" s="208"/>
      <c r="MQY6" s="208"/>
      <c r="MQZ6" s="208"/>
      <c r="MRA6" s="208"/>
      <c r="MRB6" s="208"/>
      <c r="MRC6" s="208"/>
      <c r="MRD6" s="208"/>
      <c r="MRE6" s="208"/>
      <c r="MRF6" s="208"/>
      <c r="MRG6" s="208"/>
      <c r="MRH6" s="208"/>
      <c r="MRI6" s="208"/>
      <c r="MRJ6" s="208"/>
      <c r="MRK6" s="208"/>
      <c r="MRL6" s="208"/>
      <c r="MRM6" s="208"/>
      <c r="MRN6" s="208"/>
      <c r="MRO6" s="208"/>
      <c r="MRP6" s="208"/>
      <c r="MRQ6" s="208"/>
      <c r="MRR6" s="208"/>
      <c r="MRS6" s="208"/>
      <c r="MRT6" s="208"/>
      <c r="MRU6" s="208"/>
      <c r="MRV6" s="208"/>
      <c r="MRW6" s="208"/>
      <c r="MRX6" s="208"/>
      <c r="MRY6" s="208"/>
      <c r="MRZ6" s="208"/>
      <c r="MSA6" s="208"/>
      <c r="MSB6" s="208"/>
      <c r="MSC6" s="208"/>
      <c r="MSD6" s="208"/>
      <c r="MSE6" s="208"/>
      <c r="MSF6" s="208"/>
      <c r="MSG6" s="208"/>
      <c r="MSH6" s="208"/>
      <c r="MSI6" s="208"/>
      <c r="MSJ6" s="208"/>
      <c r="MSK6" s="208"/>
      <c r="MSL6" s="208"/>
      <c r="MSM6" s="208"/>
      <c r="MSN6" s="208"/>
      <c r="MSO6" s="208"/>
      <c r="MSP6" s="208"/>
      <c r="MSQ6" s="208"/>
      <c r="MSR6" s="208"/>
      <c r="MSS6" s="208"/>
      <c r="MST6" s="208"/>
      <c r="MSU6" s="208"/>
      <c r="MSV6" s="208"/>
      <c r="MSW6" s="208"/>
      <c r="MSX6" s="208"/>
      <c r="MSY6" s="208"/>
      <c r="MSZ6" s="208"/>
      <c r="MTA6" s="208"/>
      <c r="MTB6" s="208"/>
      <c r="MTC6" s="208"/>
      <c r="MTD6" s="208"/>
      <c r="MTE6" s="208"/>
      <c r="MTF6" s="208"/>
      <c r="MTG6" s="208"/>
      <c r="MTH6" s="208"/>
      <c r="MTI6" s="208"/>
      <c r="MTJ6" s="208"/>
      <c r="MTK6" s="208"/>
      <c r="MTL6" s="208"/>
      <c r="MTM6" s="208"/>
      <c r="MTN6" s="208"/>
      <c r="MTO6" s="208"/>
      <c r="MTP6" s="208"/>
      <c r="MTQ6" s="208"/>
      <c r="MTR6" s="208"/>
      <c r="MTS6" s="208"/>
      <c r="MTT6" s="208"/>
      <c r="MTU6" s="208"/>
      <c r="MTV6" s="208"/>
      <c r="MTW6" s="208"/>
      <c r="MTX6" s="208"/>
      <c r="MTY6" s="208"/>
      <c r="MTZ6" s="208"/>
      <c r="MUA6" s="208"/>
      <c r="MUB6" s="208"/>
      <c r="MUC6" s="208"/>
      <c r="MUD6" s="208"/>
      <c r="MUE6" s="208"/>
      <c r="MUF6" s="208"/>
      <c r="MUG6" s="208"/>
      <c r="MUH6" s="208"/>
      <c r="MUI6" s="208"/>
      <c r="MUJ6" s="208"/>
      <c r="MUK6" s="208"/>
      <c r="MUL6" s="208"/>
      <c r="MUM6" s="208"/>
      <c r="MUN6" s="208"/>
      <c r="MUO6" s="208"/>
      <c r="MUP6" s="208"/>
      <c r="MUQ6" s="208"/>
      <c r="MUR6" s="208"/>
      <c r="MUS6" s="208"/>
      <c r="MUT6" s="208"/>
      <c r="MUU6" s="208"/>
      <c r="MUV6" s="208"/>
      <c r="MUW6" s="208"/>
      <c r="MUX6" s="208"/>
      <c r="MUY6" s="208"/>
      <c r="MUZ6" s="208"/>
      <c r="MVA6" s="208"/>
      <c r="MVB6" s="208"/>
      <c r="MVC6" s="208"/>
      <c r="MVD6" s="208"/>
      <c r="MVE6" s="208"/>
      <c r="MVF6" s="208"/>
      <c r="MVG6" s="208"/>
      <c r="MVH6" s="208"/>
      <c r="MVI6" s="208"/>
      <c r="MVJ6" s="208"/>
      <c r="MVK6" s="208"/>
      <c r="MVL6" s="208"/>
      <c r="MVM6" s="208"/>
      <c r="MVN6" s="208"/>
      <c r="MVO6" s="208"/>
      <c r="MVP6" s="208"/>
      <c r="MVQ6" s="208"/>
      <c r="MVR6" s="208"/>
      <c r="MVS6" s="208"/>
      <c r="MVT6" s="208"/>
      <c r="MVU6" s="208"/>
      <c r="MVV6" s="208"/>
      <c r="MVW6" s="208"/>
      <c r="MVX6" s="208"/>
      <c r="MVY6" s="208"/>
      <c r="MVZ6" s="208"/>
      <c r="MWA6" s="208"/>
      <c r="MWB6" s="208"/>
      <c r="MWC6" s="208"/>
      <c r="MWD6" s="208"/>
      <c r="MWE6" s="208"/>
      <c r="MWF6" s="208"/>
      <c r="MWG6" s="208"/>
      <c r="MWH6" s="208"/>
      <c r="MWI6" s="208"/>
      <c r="MWJ6" s="208"/>
      <c r="MWK6" s="208"/>
      <c r="MWL6" s="208"/>
      <c r="MWM6" s="208"/>
      <c r="MWN6" s="208"/>
      <c r="MWO6" s="208"/>
      <c r="MWP6" s="208"/>
      <c r="MWQ6" s="208"/>
      <c r="MWR6" s="208"/>
      <c r="MWS6" s="208"/>
      <c r="MWT6" s="208"/>
      <c r="MWU6" s="208"/>
      <c r="MWV6" s="208"/>
      <c r="MWW6" s="208"/>
      <c r="MWX6" s="208"/>
      <c r="MWY6" s="208"/>
      <c r="MWZ6" s="208"/>
      <c r="MXA6" s="208"/>
      <c r="MXB6" s="208"/>
      <c r="MXC6" s="208"/>
      <c r="MXD6" s="208"/>
      <c r="MXE6" s="208"/>
      <c r="MXF6" s="208"/>
      <c r="MXG6" s="208"/>
      <c r="MXH6" s="208"/>
      <c r="MXI6" s="208"/>
      <c r="MXJ6" s="208"/>
      <c r="MXK6" s="208"/>
      <c r="MXL6" s="208"/>
      <c r="MXM6" s="208"/>
      <c r="MXN6" s="208"/>
      <c r="MXO6" s="208"/>
      <c r="MXP6" s="208"/>
      <c r="MXQ6" s="208"/>
      <c r="MXR6" s="208"/>
      <c r="MXS6" s="208"/>
      <c r="MXT6" s="208"/>
      <c r="MXU6" s="208"/>
      <c r="MXV6" s="208"/>
      <c r="MXW6" s="208"/>
      <c r="MXX6" s="208"/>
      <c r="MXY6" s="208"/>
      <c r="MXZ6" s="208"/>
      <c r="MYA6" s="208"/>
      <c r="MYB6" s="208"/>
      <c r="MYC6" s="208"/>
      <c r="MYD6" s="208"/>
      <c r="MYE6" s="208"/>
      <c r="MYF6" s="208"/>
      <c r="MYG6" s="208"/>
      <c r="MYH6" s="208"/>
      <c r="MYI6" s="208"/>
      <c r="MYJ6" s="208"/>
      <c r="MYK6" s="208"/>
      <c r="MYL6" s="208"/>
      <c r="MYM6" s="208"/>
      <c r="MYN6" s="208"/>
      <c r="MYO6" s="208"/>
      <c r="MYP6" s="208"/>
      <c r="MYQ6" s="208"/>
      <c r="MYR6" s="208"/>
      <c r="MYS6" s="208"/>
      <c r="MYT6" s="208"/>
      <c r="MYU6" s="208"/>
      <c r="MYV6" s="208"/>
      <c r="MYW6" s="208"/>
      <c r="MYX6" s="208"/>
      <c r="MYY6" s="208"/>
      <c r="MYZ6" s="208"/>
      <c r="MZA6" s="208"/>
      <c r="MZB6" s="208"/>
      <c r="MZC6" s="208"/>
      <c r="MZD6" s="208"/>
      <c r="MZE6" s="208"/>
      <c r="MZF6" s="208"/>
      <c r="MZG6" s="208"/>
      <c r="MZH6" s="208"/>
      <c r="MZI6" s="208"/>
      <c r="MZJ6" s="208"/>
      <c r="MZK6" s="208"/>
      <c r="MZL6" s="208"/>
      <c r="MZM6" s="208"/>
      <c r="MZN6" s="208"/>
      <c r="MZO6" s="208"/>
      <c r="MZP6" s="208"/>
      <c r="MZQ6" s="208"/>
      <c r="MZR6" s="208"/>
      <c r="MZS6" s="208"/>
      <c r="MZT6" s="208"/>
      <c r="MZU6" s="208"/>
      <c r="MZV6" s="208"/>
      <c r="MZW6" s="208"/>
      <c r="MZX6" s="208"/>
      <c r="MZY6" s="208"/>
      <c r="MZZ6" s="208"/>
      <c r="NAA6" s="208"/>
      <c r="NAB6" s="208"/>
      <c r="NAC6" s="208"/>
      <c r="NAD6" s="208"/>
      <c r="NAE6" s="208"/>
      <c r="NAF6" s="208"/>
      <c r="NAG6" s="208"/>
      <c r="NAH6" s="208"/>
      <c r="NAI6" s="208"/>
      <c r="NAJ6" s="208"/>
      <c r="NAK6" s="208"/>
      <c r="NAL6" s="208"/>
      <c r="NAM6" s="208"/>
      <c r="NAN6" s="208"/>
      <c r="NAO6" s="208"/>
      <c r="NAP6" s="208"/>
      <c r="NAQ6" s="208"/>
      <c r="NAR6" s="208"/>
      <c r="NAS6" s="208"/>
      <c r="NAT6" s="208"/>
      <c r="NAU6" s="208"/>
      <c r="NAV6" s="208"/>
      <c r="NAW6" s="208"/>
      <c r="NAX6" s="208"/>
      <c r="NAY6" s="208"/>
      <c r="NAZ6" s="208"/>
      <c r="NBA6" s="208"/>
      <c r="NBB6" s="208"/>
      <c r="NBC6" s="208"/>
      <c r="NBD6" s="208"/>
      <c r="NBE6" s="208"/>
      <c r="NBF6" s="208"/>
      <c r="NBG6" s="208"/>
      <c r="NBH6" s="208"/>
      <c r="NBI6" s="208"/>
      <c r="NBJ6" s="208"/>
      <c r="NBK6" s="208"/>
      <c r="NBL6" s="208"/>
      <c r="NBM6" s="208"/>
      <c r="NBN6" s="208"/>
      <c r="NBO6" s="208"/>
      <c r="NBP6" s="208"/>
      <c r="NBQ6" s="208"/>
      <c r="NBR6" s="208"/>
      <c r="NBS6" s="208"/>
      <c r="NBT6" s="208"/>
      <c r="NBU6" s="208"/>
      <c r="NBV6" s="208"/>
      <c r="NBW6" s="208"/>
      <c r="NBX6" s="208"/>
      <c r="NBY6" s="208"/>
      <c r="NBZ6" s="208"/>
      <c r="NCA6" s="208"/>
      <c r="NCB6" s="208"/>
      <c r="NCC6" s="208"/>
      <c r="NCD6" s="208"/>
      <c r="NCE6" s="208"/>
      <c r="NCF6" s="208"/>
      <c r="NCG6" s="208"/>
      <c r="NCH6" s="208"/>
      <c r="NCI6" s="208"/>
      <c r="NCJ6" s="208"/>
      <c r="NCK6" s="208"/>
      <c r="NCL6" s="208"/>
      <c r="NCM6" s="208"/>
      <c r="NCN6" s="208"/>
      <c r="NCO6" s="208"/>
      <c r="NCP6" s="208"/>
      <c r="NCQ6" s="208"/>
      <c r="NCR6" s="208"/>
      <c r="NCS6" s="208"/>
      <c r="NCT6" s="208"/>
      <c r="NCU6" s="208"/>
      <c r="NCV6" s="208"/>
      <c r="NCW6" s="208"/>
      <c r="NCX6" s="208"/>
      <c r="NCY6" s="208"/>
      <c r="NCZ6" s="208"/>
      <c r="NDA6" s="208"/>
      <c r="NDB6" s="208"/>
      <c r="NDC6" s="208"/>
      <c r="NDD6" s="208"/>
      <c r="NDE6" s="208"/>
      <c r="NDF6" s="208"/>
      <c r="NDG6" s="208"/>
      <c r="NDH6" s="208"/>
      <c r="NDI6" s="208"/>
      <c r="NDJ6" s="208"/>
      <c r="NDK6" s="208"/>
      <c r="NDL6" s="208"/>
      <c r="NDM6" s="208"/>
      <c r="NDN6" s="208"/>
      <c r="NDO6" s="208"/>
      <c r="NDP6" s="208"/>
      <c r="NDQ6" s="208"/>
      <c r="NDR6" s="208"/>
      <c r="NDS6" s="208"/>
      <c r="NDT6" s="208"/>
      <c r="NDU6" s="208"/>
      <c r="NDV6" s="208"/>
      <c r="NDW6" s="208"/>
      <c r="NDX6" s="208"/>
      <c r="NDY6" s="208"/>
      <c r="NDZ6" s="208"/>
      <c r="NEA6" s="208"/>
      <c r="NEB6" s="208"/>
      <c r="NEC6" s="208"/>
      <c r="NED6" s="208"/>
      <c r="NEE6" s="208"/>
      <c r="NEF6" s="208"/>
      <c r="NEG6" s="208"/>
      <c r="NEH6" s="208"/>
      <c r="NEI6" s="208"/>
      <c r="NEJ6" s="208"/>
      <c r="NEK6" s="208"/>
      <c r="NEL6" s="208"/>
      <c r="NEM6" s="208"/>
      <c r="NEN6" s="208"/>
      <c r="NEO6" s="208"/>
      <c r="NEP6" s="208"/>
      <c r="NEQ6" s="208"/>
      <c r="NER6" s="208"/>
      <c r="NES6" s="208"/>
      <c r="NET6" s="208"/>
      <c r="NEU6" s="208"/>
      <c r="NEV6" s="208"/>
      <c r="NEW6" s="208"/>
      <c r="NEX6" s="208"/>
      <c r="NEY6" s="208"/>
      <c r="NEZ6" s="208"/>
      <c r="NFA6" s="208"/>
      <c r="NFB6" s="208"/>
      <c r="NFC6" s="208"/>
      <c r="NFD6" s="208"/>
      <c r="NFE6" s="208"/>
      <c r="NFF6" s="208"/>
      <c r="NFG6" s="208"/>
      <c r="NFH6" s="208"/>
      <c r="NFI6" s="208"/>
      <c r="NFJ6" s="208"/>
      <c r="NFK6" s="208"/>
      <c r="NFL6" s="208"/>
      <c r="NFM6" s="208"/>
      <c r="NFN6" s="208"/>
      <c r="NFO6" s="208"/>
      <c r="NFP6" s="208"/>
      <c r="NFQ6" s="208"/>
      <c r="NFR6" s="208"/>
      <c r="NFS6" s="208"/>
      <c r="NFT6" s="208"/>
      <c r="NFU6" s="208"/>
      <c r="NFV6" s="208"/>
      <c r="NFW6" s="208"/>
      <c r="NFX6" s="208"/>
      <c r="NFY6" s="208"/>
      <c r="NFZ6" s="208"/>
      <c r="NGA6" s="208"/>
      <c r="NGB6" s="208"/>
      <c r="NGC6" s="208"/>
      <c r="NGD6" s="208"/>
      <c r="NGE6" s="208"/>
      <c r="NGF6" s="208"/>
      <c r="NGG6" s="208"/>
      <c r="NGH6" s="208"/>
      <c r="NGI6" s="208"/>
      <c r="NGJ6" s="208"/>
      <c r="NGK6" s="208"/>
      <c r="NGL6" s="208"/>
      <c r="NGM6" s="208"/>
      <c r="NGN6" s="208"/>
      <c r="NGO6" s="208"/>
      <c r="NGP6" s="208"/>
      <c r="NGQ6" s="208"/>
      <c r="NGR6" s="208"/>
      <c r="NGS6" s="208"/>
      <c r="NGT6" s="208"/>
      <c r="NGU6" s="208"/>
      <c r="NGV6" s="208"/>
      <c r="NGW6" s="208"/>
      <c r="NGX6" s="208"/>
      <c r="NGY6" s="208"/>
      <c r="NGZ6" s="208"/>
      <c r="NHA6" s="208"/>
      <c r="NHB6" s="208"/>
      <c r="NHC6" s="208"/>
      <c r="NHD6" s="208"/>
      <c r="NHE6" s="208"/>
      <c r="NHF6" s="208"/>
      <c r="NHG6" s="208"/>
      <c r="NHH6" s="208"/>
      <c r="NHI6" s="208"/>
      <c r="NHJ6" s="208"/>
      <c r="NHK6" s="208"/>
      <c r="NHL6" s="208"/>
      <c r="NHM6" s="208"/>
      <c r="NHN6" s="208"/>
      <c r="NHO6" s="208"/>
      <c r="NHP6" s="208"/>
      <c r="NHQ6" s="208"/>
      <c r="NHR6" s="208"/>
      <c r="NHS6" s="208"/>
      <c r="NHT6" s="208"/>
      <c r="NHU6" s="208"/>
      <c r="NHV6" s="208"/>
      <c r="NHW6" s="208"/>
      <c r="NHX6" s="208"/>
      <c r="NHY6" s="208"/>
      <c r="NHZ6" s="208"/>
      <c r="NIA6" s="208"/>
      <c r="NIB6" s="208"/>
      <c r="NIC6" s="208"/>
      <c r="NID6" s="208"/>
      <c r="NIE6" s="208"/>
      <c r="NIF6" s="208"/>
      <c r="NIG6" s="208"/>
      <c r="NIH6" s="208"/>
      <c r="NII6" s="208"/>
      <c r="NIJ6" s="208"/>
      <c r="NIK6" s="208"/>
      <c r="NIL6" s="208"/>
      <c r="NIM6" s="208"/>
      <c r="NIN6" s="208"/>
      <c r="NIO6" s="208"/>
      <c r="NIP6" s="208"/>
      <c r="NIQ6" s="208"/>
      <c r="NIR6" s="208"/>
      <c r="NIS6" s="208"/>
      <c r="NIT6" s="208"/>
      <c r="NIU6" s="208"/>
      <c r="NIV6" s="208"/>
      <c r="NIW6" s="208"/>
      <c r="NIX6" s="208"/>
      <c r="NIY6" s="208"/>
      <c r="NIZ6" s="208"/>
      <c r="NJA6" s="208"/>
      <c r="NJB6" s="208"/>
      <c r="NJC6" s="208"/>
      <c r="NJD6" s="208"/>
      <c r="NJE6" s="208"/>
      <c r="NJF6" s="208"/>
      <c r="NJG6" s="208"/>
      <c r="NJH6" s="208"/>
      <c r="NJI6" s="208"/>
      <c r="NJJ6" s="208"/>
      <c r="NJK6" s="208"/>
      <c r="NJL6" s="208"/>
      <c r="NJM6" s="208"/>
      <c r="NJN6" s="208"/>
      <c r="NJO6" s="208"/>
      <c r="NJP6" s="208"/>
      <c r="NJQ6" s="208"/>
      <c r="NJR6" s="208"/>
      <c r="NJS6" s="208"/>
      <c r="NJT6" s="208"/>
      <c r="NJU6" s="208"/>
      <c r="NJV6" s="208"/>
      <c r="NJW6" s="208"/>
      <c r="NJX6" s="208"/>
      <c r="NJY6" s="208"/>
      <c r="NJZ6" s="208"/>
      <c r="NKA6" s="208"/>
      <c r="NKB6" s="208"/>
      <c r="NKC6" s="208"/>
      <c r="NKD6" s="208"/>
      <c r="NKE6" s="208"/>
      <c r="NKF6" s="208"/>
      <c r="NKG6" s="208"/>
      <c r="NKH6" s="208"/>
      <c r="NKI6" s="208"/>
      <c r="NKJ6" s="208"/>
      <c r="NKK6" s="208"/>
      <c r="NKL6" s="208"/>
      <c r="NKM6" s="208"/>
      <c r="NKN6" s="208"/>
      <c r="NKO6" s="208"/>
      <c r="NKP6" s="208"/>
      <c r="NKQ6" s="208"/>
      <c r="NKR6" s="208"/>
      <c r="NKS6" s="208"/>
      <c r="NKT6" s="208"/>
      <c r="NKU6" s="208"/>
      <c r="NKV6" s="208"/>
      <c r="NKW6" s="208"/>
      <c r="NKX6" s="208"/>
      <c r="NKY6" s="208"/>
      <c r="NKZ6" s="208"/>
      <c r="NLA6" s="208"/>
      <c r="NLB6" s="208"/>
      <c r="NLC6" s="208"/>
      <c r="NLD6" s="208"/>
      <c r="NLE6" s="208"/>
      <c r="NLF6" s="208"/>
      <c r="NLG6" s="208"/>
      <c r="NLH6" s="208"/>
      <c r="NLI6" s="208"/>
      <c r="NLJ6" s="208"/>
      <c r="NLK6" s="208"/>
      <c r="NLL6" s="208"/>
      <c r="NLM6" s="208"/>
      <c r="NLN6" s="208"/>
      <c r="NLO6" s="208"/>
      <c r="NLP6" s="208"/>
      <c r="NLQ6" s="208"/>
      <c r="NLR6" s="208"/>
      <c r="NLS6" s="208"/>
      <c r="NLT6" s="208"/>
      <c r="NLU6" s="208"/>
      <c r="NLV6" s="208"/>
      <c r="NLW6" s="208"/>
      <c r="NLX6" s="208"/>
      <c r="NLY6" s="208"/>
      <c r="NLZ6" s="208"/>
      <c r="NMA6" s="208"/>
      <c r="NMB6" s="208"/>
      <c r="NMC6" s="208"/>
      <c r="NMD6" s="208"/>
      <c r="NME6" s="208"/>
      <c r="NMF6" s="208"/>
      <c r="NMG6" s="208"/>
      <c r="NMH6" s="208"/>
      <c r="NMI6" s="208"/>
      <c r="NMJ6" s="208"/>
      <c r="NMK6" s="208"/>
      <c r="NML6" s="208"/>
      <c r="NMM6" s="208"/>
      <c r="NMN6" s="208"/>
      <c r="NMO6" s="208"/>
      <c r="NMP6" s="208"/>
      <c r="NMQ6" s="208"/>
      <c r="NMR6" s="208"/>
      <c r="NMS6" s="208"/>
      <c r="NMT6" s="208"/>
      <c r="NMU6" s="208"/>
      <c r="NMV6" s="208"/>
      <c r="NMW6" s="208"/>
      <c r="NMX6" s="208"/>
      <c r="NMY6" s="208"/>
      <c r="NMZ6" s="208"/>
      <c r="NNA6" s="208"/>
      <c r="NNB6" s="208"/>
      <c r="NNC6" s="208"/>
      <c r="NND6" s="208"/>
      <c r="NNE6" s="208"/>
      <c r="NNF6" s="208"/>
      <c r="NNG6" s="208"/>
      <c r="NNH6" s="208"/>
      <c r="NNI6" s="208"/>
      <c r="NNJ6" s="208"/>
      <c r="NNK6" s="208"/>
      <c r="NNL6" s="208"/>
      <c r="NNM6" s="208"/>
      <c r="NNN6" s="208"/>
      <c r="NNO6" s="208"/>
      <c r="NNP6" s="208"/>
      <c r="NNQ6" s="208"/>
      <c r="NNR6" s="208"/>
      <c r="NNS6" s="208"/>
      <c r="NNT6" s="208"/>
      <c r="NNU6" s="208"/>
      <c r="NNV6" s="208"/>
      <c r="NNW6" s="208"/>
      <c r="NNX6" s="208"/>
      <c r="NNY6" s="208"/>
      <c r="NNZ6" s="208"/>
      <c r="NOA6" s="208"/>
      <c r="NOB6" s="208"/>
      <c r="NOC6" s="208"/>
      <c r="NOD6" s="208"/>
      <c r="NOE6" s="208"/>
      <c r="NOF6" s="208"/>
      <c r="NOG6" s="208"/>
      <c r="NOH6" s="208"/>
      <c r="NOI6" s="208"/>
      <c r="NOJ6" s="208"/>
      <c r="NOK6" s="208"/>
      <c r="NOL6" s="208"/>
      <c r="NOM6" s="208"/>
      <c r="NON6" s="208"/>
      <c r="NOO6" s="208"/>
      <c r="NOP6" s="208"/>
      <c r="NOQ6" s="208"/>
      <c r="NOR6" s="208"/>
      <c r="NOS6" s="208"/>
      <c r="NOT6" s="208"/>
      <c r="NOU6" s="208"/>
      <c r="NOV6" s="208"/>
      <c r="NOW6" s="208"/>
      <c r="NOX6" s="208"/>
      <c r="NOY6" s="208"/>
      <c r="NOZ6" s="208"/>
      <c r="NPA6" s="208"/>
      <c r="NPB6" s="208"/>
      <c r="NPC6" s="208"/>
      <c r="NPD6" s="208"/>
      <c r="NPE6" s="208"/>
      <c r="NPF6" s="208"/>
      <c r="NPG6" s="208"/>
      <c r="NPH6" s="208"/>
      <c r="NPI6" s="208"/>
      <c r="NPJ6" s="208"/>
      <c r="NPK6" s="208"/>
      <c r="NPL6" s="208"/>
      <c r="NPM6" s="208"/>
      <c r="NPN6" s="208"/>
      <c r="NPO6" s="208"/>
      <c r="NPP6" s="208"/>
      <c r="NPQ6" s="208"/>
      <c r="NPR6" s="208"/>
      <c r="NPS6" s="208"/>
      <c r="NPT6" s="208"/>
      <c r="NPU6" s="208"/>
      <c r="NPV6" s="208"/>
      <c r="NPW6" s="208"/>
      <c r="NPX6" s="208"/>
      <c r="NPY6" s="208"/>
      <c r="NPZ6" s="208"/>
      <c r="NQA6" s="208"/>
      <c r="NQB6" s="208"/>
      <c r="NQC6" s="208"/>
      <c r="NQD6" s="208"/>
      <c r="NQE6" s="208"/>
      <c r="NQF6" s="208"/>
      <c r="NQG6" s="208"/>
      <c r="NQH6" s="208"/>
      <c r="NQI6" s="208"/>
      <c r="NQJ6" s="208"/>
      <c r="NQK6" s="208"/>
      <c r="NQL6" s="208"/>
      <c r="NQM6" s="208"/>
      <c r="NQN6" s="208"/>
      <c r="NQO6" s="208"/>
      <c r="NQP6" s="208"/>
      <c r="NQQ6" s="208"/>
      <c r="NQR6" s="208"/>
      <c r="NQS6" s="208"/>
      <c r="NQT6" s="208"/>
      <c r="NQU6" s="208"/>
      <c r="NQV6" s="208"/>
      <c r="NQW6" s="208"/>
      <c r="NQX6" s="208"/>
      <c r="NQY6" s="208"/>
      <c r="NQZ6" s="208"/>
      <c r="NRA6" s="208"/>
      <c r="NRB6" s="208"/>
      <c r="NRC6" s="208"/>
      <c r="NRD6" s="208"/>
      <c r="NRE6" s="208"/>
      <c r="NRF6" s="208"/>
      <c r="NRG6" s="208"/>
      <c r="NRH6" s="208"/>
      <c r="NRI6" s="208"/>
      <c r="NRJ6" s="208"/>
      <c r="NRK6" s="208"/>
      <c r="NRL6" s="208"/>
      <c r="NRM6" s="208"/>
      <c r="NRN6" s="208"/>
      <c r="NRO6" s="208"/>
      <c r="NRP6" s="208"/>
      <c r="NRQ6" s="208"/>
      <c r="NRR6" s="208"/>
      <c r="NRS6" s="208"/>
      <c r="NRT6" s="208"/>
      <c r="NRU6" s="208"/>
      <c r="NRV6" s="208"/>
      <c r="NRW6" s="208"/>
      <c r="NRX6" s="208"/>
      <c r="NRY6" s="208"/>
      <c r="NRZ6" s="208"/>
      <c r="NSA6" s="208"/>
      <c r="NSB6" s="208"/>
      <c r="NSC6" s="208"/>
      <c r="NSD6" s="208"/>
      <c r="NSE6" s="208"/>
      <c r="NSF6" s="208"/>
      <c r="NSG6" s="208"/>
      <c r="NSH6" s="208"/>
      <c r="NSI6" s="208"/>
      <c r="NSJ6" s="208"/>
      <c r="NSK6" s="208"/>
      <c r="NSL6" s="208"/>
      <c r="NSM6" s="208"/>
      <c r="NSN6" s="208"/>
      <c r="NSO6" s="208"/>
      <c r="NSP6" s="208"/>
      <c r="NSQ6" s="208"/>
      <c r="NSR6" s="208"/>
      <c r="NSS6" s="208"/>
      <c r="NST6" s="208"/>
      <c r="NSU6" s="208"/>
      <c r="NSV6" s="208"/>
      <c r="NSW6" s="208"/>
      <c r="NSX6" s="208"/>
      <c r="NSY6" s="208"/>
      <c r="NSZ6" s="208"/>
      <c r="NTA6" s="208"/>
      <c r="NTB6" s="208"/>
      <c r="NTC6" s="208"/>
      <c r="NTD6" s="208"/>
      <c r="NTE6" s="208"/>
      <c r="NTF6" s="208"/>
      <c r="NTG6" s="208"/>
      <c r="NTH6" s="208"/>
      <c r="NTI6" s="208"/>
      <c r="NTJ6" s="208"/>
      <c r="NTK6" s="208"/>
      <c r="NTL6" s="208"/>
      <c r="NTM6" s="208"/>
      <c r="NTN6" s="208"/>
      <c r="NTO6" s="208"/>
      <c r="NTP6" s="208"/>
      <c r="NTQ6" s="208"/>
      <c r="NTR6" s="208"/>
      <c r="NTS6" s="208"/>
      <c r="NTT6" s="208"/>
      <c r="NTU6" s="208"/>
      <c r="NTV6" s="208"/>
      <c r="NTW6" s="208"/>
      <c r="NTX6" s="208"/>
      <c r="NTY6" s="208"/>
      <c r="NTZ6" s="208"/>
      <c r="NUA6" s="208"/>
      <c r="NUB6" s="208"/>
      <c r="NUC6" s="208"/>
      <c r="NUD6" s="208"/>
      <c r="NUE6" s="208"/>
      <c r="NUF6" s="208"/>
      <c r="NUG6" s="208"/>
      <c r="NUH6" s="208"/>
      <c r="NUI6" s="208"/>
      <c r="NUJ6" s="208"/>
      <c r="NUK6" s="208"/>
      <c r="NUL6" s="208"/>
      <c r="NUM6" s="208"/>
      <c r="NUN6" s="208"/>
      <c r="NUO6" s="208"/>
      <c r="NUP6" s="208"/>
      <c r="NUQ6" s="208"/>
      <c r="NUR6" s="208"/>
      <c r="NUS6" s="208"/>
      <c r="NUT6" s="208"/>
      <c r="NUU6" s="208"/>
      <c r="NUV6" s="208"/>
      <c r="NUW6" s="208"/>
      <c r="NUX6" s="208"/>
      <c r="NUY6" s="208"/>
      <c r="NUZ6" s="208"/>
      <c r="NVA6" s="208"/>
      <c r="NVB6" s="208"/>
      <c r="NVC6" s="208"/>
      <c r="NVD6" s="208"/>
      <c r="NVE6" s="208"/>
      <c r="NVF6" s="208"/>
      <c r="NVG6" s="208"/>
      <c r="NVH6" s="208"/>
      <c r="NVI6" s="208"/>
      <c r="NVJ6" s="208"/>
      <c r="NVK6" s="208"/>
      <c r="NVL6" s="208"/>
      <c r="NVM6" s="208"/>
      <c r="NVN6" s="208"/>
      <c r="NVO6" s="208"/>
      <c r="NVP6" s="208"/>
      <c r="NVQ6" s="208"/>
      <c r="NVR6" s="208"/>
      <c r="NVS6" s="208"/>
      <c r="NVT6" s="208"/>
      <c r="NVU6" s="208"/>
      <c r="NVV6" s="208"/>
      <c r="NVW6" s="208"/>
      <c r="NVX6" s="208"/>
      <c r="NVY6" s="208"/>
      <c r="NVZ6" s="208"/>
      <c r="NWA6" s="208"/>
      <c r="NWB6" s="208"/>
      <c r="NWC6" s="208"/>
      <c r="NWD6" s="208"/>
      <c r="NWE6" s="208"/>
      <c r="NWF6" s="208"/>
      <c r="NWG6" s="208"/>
      <c r="NWH6" s="208"/>
      <c r="NWI6" s="208"/>
      <c r="NWJ6" s="208"/>
      <c r="NWK6" s="208"/>
      <c r="NWL6" s="208"/>
      <c r="NWM6" s="208"/>
      <c r="NWN6" s="208"/>
      <c r="NWO6" s="208"/>
      <c r="NWP6" s="208"/>
      <c r="NWQ6" s="208"/>
      <c r="NWR6" s="208"/>
      <c r="NWS6" s="208"/>
      <c r="NWT6" s="208"/>
      <c r="NWU6" s="208"/>
      <c r="NWV6" s="208"/>
      <c r="NWW6" s="208"/>
      <c r="NWX6" s="208"/>
      <c r="NWY6" s="208"/>
      <c r="NWZ6" s="208"/>
      <c r="NXA6" s="208"/>
      <c r="NXB6" s="208"/>
      <c r="NXC6" s="208"/>
      <c r="NXD6" s="208"/>
      <c r="NXE6" s="208"/>
      <c r="NXF6" s="208"/>
      <c r="NXG6" s="208"/>
      <c r="NXH6" s="208"/>
      <c r="NXI6" s="208"/>
      <c r="NXJ6" s="208"/>
      <c r="NXK6" s="208"/>
      <c r="NXL6" s="208"/>
      <c r="NXM6" s="208"/>
      <c r="NXN6" s="208"/>
      <c r="NXO6" s="208"/>
      <c r="NXP6" s="208"/>
      <c r="NXQ6" s="208"/>
      <c r="NXR6" s="208"/>
      <c r="NXS6" s="208"/>
      <c r="NXT6" s="208"/>
      <c r="NXU6" s="208"/>
      <c r="NXV6" s="208"/>
      <c r="NXW6" s="208"/>
      <c r="NXX6" s="208"/>
      <c r="NXY6" s="208"/>
      <c r="NXZ6" s="208"/>
      <c r="NYA6" s="208"/>
      <c r="NYB6" s="208"/>
      <c r="NYC6" s="208"/>
      <c r="NYD6" s="208"/>
      <c r="NYE6" s="208"/>
      <c r="NYF6" s="208"/>
      <c r="NYG6" s="208"/>
      <c r="NYH6" s="208"/>
      <c r="NYI6" s="208"/>
      <c r="NYJ6" s="208"/>
      <c r="NYK6" s="208"/>
      <c r="NYL6" s="208"/>
      <c r="NYM6" s="208"/>
      <c r="NYN6" s="208"/>
      <c r="NYO6" s="208"/>
      <c r="NYP6" s="208"/>
      <c r="NYQ6" s="208"/>
      <c r="NYR6" s="208"/>
      <c r="NYS6" s="208"/>
      <c r="NYT6" s="208"/>
      <c r="NYU6" s="208"/>
      <c r="NYV6" s="208"/>
      <c r="NYW6" s="208"/>
      <c r="NYX6" s="208"/>
      <c r="NYY6" s="208"/>
      <c r="NYZ6" s="208"/>
      <c r="NZA6" s="208"/>
      <c r="NZB6" s="208"/>
      <c r="NZC6" s="208"/>
      <c r="NZD6" s="208"/>
      <c r="NZE6" s="208"/>
      <c r="NZF6" s="208"/>
      <c r="NZG6" s="208"/>
      <c r="NZH6" s="208"/>
      <c r="NZI6" s="208"/>
      <c r="NZJ6" s="208"/>
      <c r="NZK6" s="208"/>
      <c r="NZL6" s="208"/>
      <c r="NZM6" s="208"/>
      <c r="NZN6" s="208"/>
      <c r="NZO6" s="208"/>
      <c r="NZP6" s="208"/>
      <c r="NZQ6" s="208"/>
      <c r="NZR6" s="208"/>
      <c r="NZS6" s="208"/>
      <c r="NZT6" s="208"/>
      <c r="NZU6" s="208"/>
      <c r="NZV6" s="208"/>
      <c r="NZW6" s="208"/>
      <c r="NZX6" s="208"/>
      <c r="NZY6" s="208"/>
      <c r="NZZ6" s="208"/>
      <c r="OAA6" s="208"/>
      <c r="OAB6" s="208"/>
      <c r="OAC6" s="208"/>
      <c r="OAD6" s="208"/>
      <c r="OAE6" s="208"/>
      <c r="OAF6" s="208"/>
      <c r="OAG6" s="208"/>
      <c r="OAH6" s="208"/>
      <c r="OAI6" s="208"/>
      <c r="OAJ6" s="208"/>
      <c r="OAK6" s="208"/>
      <c r="OAL6" s="208"/>
      <c r="OAM6" s="208"/>
      <c r="OAN6" s="208"/>
      <c r="OAO6" s="208"/>
      <c r="OAP6" s="208"/>
      <c r="OAQ6" s="208"/>
      <c r="OAR6" s="208"/>
      <c r="OAS6" s="208"/>
      <c r="OAT6" s="208"/>
      <c r="OAU6" s="208"/>
      <c r="OAV6" s="208"/>
      <c r="OAW6" s="208"/>
      <c r="OAX6" s="208"/>
      <c r="OAY6" s="208"/>
      <c r="OAZ6" s="208"/>
      <c r="OBA6" s="208"/>
      <c r="OBB6" s="208"/>
      <c r="OBC6" s="208"/>
      <c r="OBD6" s="208"/>
      <c r="OBE6" s="208"/>
      <c r="OBF6" s="208"/>
      <c r="OBG6" s="208"/>
      <c r="OBH6" s="208"/>
      <c r="OBI6" s="208"/>
      <c r="OBJ6" s="208"/>
      <c r="OBK6" s="208"/>
      <c r="OBL6" s="208"/>
      <c r="OBM6" s="208"/>
      <c r="OBN6" s="208"/>
      <c r="OBO6" s="208"/>
      <c r="OBP6" s="208"/>
      <c r="OBQ6" s="208"/>
      <c r="OBR6" s="208"/>
      <c r="OBS6" s="208"/>
      <c r="OBT6" s="208"/>
      <c r="OBU6" s="208"/>
      <c r="OBV6" s="208"/>
      <c r="OBW6" s="208"/>
      <c r="OBX6" s="208"/>
      <c r="OBY6" s="208"/>
      <c r="OBZ6" s="208"/>
      <c r="OCA6" s="208"/>
      <c r="OCB6" s="208"/>
      <c r="OCC6" s="208"/>
      <c r="OCD6" s="208"/>
      <c r="OCE6" s="208"/>
      <c r="OCF6" s="208"/>
      <c r="OCG6" s="208"/>
      <c r="OCH6" s="208"/>
      <c r="OCI6" s="208"/>
      <c r="OCJ6" s="208"/>
      <c r="OCK6" s="208"/>
      <c r="OCL6" s="208"/>
      <c r="OCM6" s="208"/>
      <c r="OCN6" s="208"/>
      <c r="OCO6" s="208"/>
      <c r="OCP6" s="208"/>
      <c r="OCQ6" s="208"/>
      <c r="OCR6" s="208"/>
      <c r="OCS6" s="208"/>
      <c r="OCT6" s="208"/>
      <c r="OCU6" s="208"/>
      <c r="OCV6" s="208"/>
      <c r="OCW6" s="208"/>
      <c r="OCX6" s="208"/>
      <c r="OCY6" s="208"/>
      <c r="OCZ6" s="208"/>
      <c r="ODA6" s="208"/>
      <c r="ODB6" s="208"/>
      <c r="ODC6" s="208"/>
      <c r="ODD6" s="208"/>
      <c r="ODE6" s="208"/>
      <c r="ODF6" s="208"/>
      <c r="ODG6" s="208"/>
      <c r="ODH6" s="208"/>
      <c r="ODI6" s="208"/>
      <c r="ODJ6" s="208"/>
      <c r="ODK6" s="208"/>
      <c r="ODL6" s="208"/>
      <c r="ODM6" s="208"/>
      <c r="ODN6" s="208"/>
      <c r="ODO6" s="208"/>
      <c r="ODP6" s="208"/>
      <c r="ODQ6" s="208"/>
      <c r="ODR6" s="208"/>
      <c r="ODS6" s="208"/>
      <c r="ODT6" s="208"/>
      <c r="ODU6" s="208"/>
      <c r="ODV6" s="208"/>
      <c r="ODW6" s="208"/>
      <c r="ODX6" s="208"/>
      <c r="ODY6" s="208"/>
      <c r="ODZ6" s="208"/>
      <c r="OEA6" s="208"/>
      <c r="OEB6" s="208"/>
      <c r="OEC6" s="208"/>
      <c r="OED6" s="208"/>
      <c r="OEE6" s="208"/>
      <c r="OEF6" s="208"/>
      <c r="OEG6" s="208"/>
      <c r="OEH6" s="208"/>
      <c r="OEI6" s="208"/>
      <c r="OEJ6" s="208"/>
      <c r="OEK6" s="208"/>
      <c r="OEL6" s="208"/>
      <c r="OEM6" s="208"/>
      <c r="OEN6" s="208"/>
      <c r="OEO6" s="208"/>
      <c r="OEP6" s="208"/>
      <c r="OEQ6" s="208"/>
      <c r="OER6" s="208"/>
      <c r="OES6" s="208"/>
      <c r="OET6" s="208"/>
      <c r="OEU6" s="208"/>
      <c r="OEV6" s="208"/>
      <c r="OEW6" s="208"/>
      <c r="OEX6" s="208"/>
      <c r="OEY6" s="208"/>
      <c r="OEZ6" s="208"/>
      <c r="OFA6" s="208"/>
      <c r="OFB6" s="208"/>
      <c r="OFC6" s="208"/>
      <c r="OFD6" s="208"/>
      <c r="OFE6" s="208"/>
      <c r="OFF6" s="208"/>
      <c r="OFG6" s="208"/>
      <c r="OFH6" s="208"/>
      <c r="OFI6" s="208"/>
      <c r="OFJ6" s="208"/>
      <c r="OFK6" s="208"/>
      <c r="OFL6" s="208"/>
      <c r="OFM6" s="208"/>
      <c r="OFN6" s="208"/>
      <c r="OFO6" s="208"/>
      <c r="OFP6" s="208"/>
      <c r="OFQ6" s="208"/>
      <c r="OFR6" s="208"/>
      <c r="OFS6" s="208"/>
      <c r="OFT6" s="208"/>
      <c r="OFU6" s="208"/>
      <c r="OFV6" s="208"/>
      <c r="OFW6" s="208"/>
      <c r="OFX6" s="208"/>
      <c r="OFY6" s="208"/>
      <c r="OFZ6" s="208"/>
      <c r="OGA6" s="208"/>
      <c r="OGB6" s="208"/>
      <c r="OGC6" s="208"/>
      <c r="OGD6" s="208"/>
      <c r="OGE6" s="208"/>
      <c r="OGF6" s="208"/>
      <c r="OGG6" s="208"/>
      <c r="OGH6" s="208"/>
      <c r="OGI6" s="208"/>
      <c r="OGJ6" s="208"/>
      <c r="OGK6" s="208"/>
      <c r="OGL6" s="208"/>
      <c r="OGM6" s="208"/>
      <c r="OGN6" s="208"/>
      <c r="OGO6" s="208"/>
      <c r="OGP6" s="208"/>
      <c r="OGQ6" s="208"/>
      <c r="OGR6" s="208"/>
      <c r="OGS6" s="208"/>
      <c r="OGT6" s="208"/>
      <c r="OGU6" s="208"/>
      <c r="OGV6" s="208"/>
      <c r="OGW6" s="208"/>
      <c r="OGX6" s="208"/>
      <c r="OGY6" s="208"/>
      <c r="OGZ6" s="208"/>
      <c r="OHA6" s="208"/>
      <c r="OHB6" s="208"/>
      <c r="OHC6" s="208"/>
      <c r="OHD6" s="208"/>
      <c r="OHE6" s="208"/>
      <c r="OHF6" s="208"/>
      <c r="OHG6" s="208"/>
      <c r="OHH6" s="208"/>
      <c r="OHI6" s="208"/>
      <c r="OHJ6" s="208"/>
      <c r="OHK6" s="208"/>
      <c r="OHL6" s="208"/>
      <c r="OHM6" s="208"/>
      <c r="OHN6" s="208"/>
      <c r="OHO6" s="208"/>
      <c r="OHP6" s="208"/>
      <c r="OHQ6" s="208"/>
      <c r="OHR6" s="208"/>
      <c r="OHS6" s="208"/>
      <c r="OHT6" s="208"/>
      <c r="OHU6" s="208"/>
      <c r="OHV6" s="208"/>
      <c r="OHW6" s="208"/>
      <c r="OHX6" s="208"/>
      <c r="OHY6" s="208"/>
      <c r="OHZ6" s="208"/>
      <c r="OIA6" s="208"/>
      <c r="OIB6" s="208"/>
      <c r="OIC6" s="208"/>
      <c r="OID6" s="208"/>
      <c r="OIE6" s="208"/>
      <c r="OIF6" s="208"/>
      <c r="OIG6" s="208"/>
      <c r="OIH6" s="208"/>
      <c r="OII6" s="208"/>
      <c r="OIJ6" s="208"/>
      <c r="OIK6" s="208"/>
      <c r="OIL6" s="208"/>
      <c r="OIM6" s="208"/>
      <c r="OIN6" s="208"/>
      <c r="OIO6" s="208"/>
      <c r="OIP6" s="208"/>
      <c r="OIQ6" s="208"/>
      <c r="OIR6" s="208"/>
      <c r="OIS6" s="208"/>
      <c r="OIT6" s="208"/>
      <c r="OIU6" s="208"/>
      <c r="OIV6" s="208"/>
      <c r="OIW6" s="208"/>
      <c r="OIX6" s="208"/>
      <c r="OIY6" s="208"/>
      <c r="OIZ6" s="208"/>
      <c r="OJA6" s="208"/>
      <c r="OJB6" s="208"/>
      <c r="OJC6" s="208"/>
      <c r="OJD6" s="208"/>
      <c r="OJE6" s="208"/>
      <c r="OJF6" s="208"/>
      <c r="OJG6" s="208"/>
      <c r="OJH6" s="208"/>
      <c r="OJI6" s="208"/>
      <c r="OJJ6" s="208"/>
      <c r="OJK6" s="208"/>
      <c r="OJL6" s="208"/>
      <c r="OJM6" s="208"/>
      <c r="OJN6" s="208"/>
      <c r="OJO6" s="208"/>
      <c r="OJP6" s="208"/>
      <c r="OJQ6" s="208"/>
      <c r="OJR6" s="208"/>
      <c r="OJS6" s="208"/>
      <c r="OJT6" s="208"/>
      <c r="OJU6" s="208"/>
      <c r="OJV6" s="208"/>
      <c r="OJW6" s="208"/>
      <c r="OJX6" s="208"/>
      <c r="OJY6" s="208"/>
      <c r="OJZ6" s="208"/>
      <c r="OKA6" s="208"/>
      <c r="OKB6" s="208"/>
      <c r="OKC6" s="208"/>
      <c r="OKD6" s="208"/>
      <c r="OKE6" s="208"/>
      <c r="OKF6" s="208"/>
      <c r="OKG6" s="208"/>
      <c r="OKH6" s="208"/>
      <c r="OKI6" s="208"/>
      <c r="OKJ6" s="208"/>
      <c r="OKK6" s="208"/>
      <c r="OKL6" s="208"/>
      <c r="OKM6" s="208"/>
      <c r="OKN6" s="208"/>
      <c r="OKO6" s="208"/>
      <c r="OKP6" s="208"/>
      <c r="OKQ6" s="208"/>
      <c r="OKR6" s="208"/>
      <c r="OKS6" s="208"/>
      <c r="OKT6" s="208"/>
      <c r="OKU6" s="208"/>
      <c r="OKV6" s="208"/>
      <c r="OKW6" s="208"/>
      <c r="OKX6" s="208"/>
      <c r="OKY6" s="208"/>
      <c r="OKZ6" s="208"/>
      <c r="OLA6" s="208"/>
      <c r="OLB6" s="208"/>
      <c r="OLC6" s="208"/>
      <c r="OLD6" s="208"/>
      <c r="OLE6" s="208"/>
      <c r="OLF6" s="208"/>
      <c r="OLG6" s="208"/>
      <c r="OLH6" s="208"/>
      <c r="OLI6" s="208"/>
      <c r="OLJ6" s="208"/>
      <c r="OLK6" s="208"/>
      <c r="OLL6" s="208"/>
      <c r="OLM6" s="208"/>
      <c r="OLN6" s="208"/>
      <c r="OLO6" s="208"/>
      <c r="OLP6" s="208"/>
      <c r="OLQ6" s="208"/>
      <c r="OLR6" s="208"/>
      <c r="OLS6" s="208"/>
      <c r="OLT6" s="208"/>
      <c r="OLU6" s="208"/>
      <c r="OLV6" s="208"/>
      <c r="OLW6" s="208"/>
      <c r="OLX6" s="208"/>
      <c r="OLY6" s="208"/>
      <c r="OLZ6" s="208"/>
      <c r="OMA6" s="208"/>
      <c r="OMB6" s="208"/>
      <c r="OMC6" s="208"/>
      <c r="OMD6" s="208"/>
      <c r="OME6" s="208"/>
      <c r="OMF6" s="208"/>
      <c r="OMG6" s="208"/>
      <c r="OMH6" s="208"/>
      <c r="OMI6" s="208"/>
      <c r="OMJ6" s="208"/>
      <c r="OMK6" s="208"/>
      <c r="OML6" s="208"/>
      <c r="OMM6" s="208"/>
      <c r="OMN6" s="208"/>
      <c r="OMO6" s="208"/>
      <c r="OMP6" s="208"/>
      <c r="OMQ6" s="208"/>
      <c r="OMR6" s="208"/>
      <c r="OMS6" s="208"/>
      <c r="OMT6" s="208"/>
      <c r="OMU6" s="208"/>
      <c r="OMV6" s="208"/>
      <c r="OMW6" s="208"/>
      <c r="OMX6" s="208"/>
      <c r="OMY6" s="208"/>
      <c r="OMZ6" s="208"/>
      <c r="ONA6" s="208"/>
      <c r="ONB6" s="208"/>
      <c r="ONC6" s="208"/>
      <c r="OND6" s="208"/>
      <c r="ONE6" s="208"/>
      <c r="ONF6" s="208"/>
      <c r="ONG6" s="208"/>
      <c r="ONH6" s="208"/>
      <c r="ONI6" s="208"/>
      <c r="ONJ6" s="208"/>
      <c r="ONK6" s="208"/>
      <c r="ONL6" s="208"/>
      <c r="ONM6" s="208"/>
      <c r="ONN6" s="208"/>
      <c r="ONO6" s="208"/>
      <c r="ONP6" s="208"/>
      <c r="ONQ6" s="208"/>
      <c r="ONR6" s="208"/>
      <c r="ONS6" s="208"/>
      <c r="ONT6" s="208"/>
      <c r="ONU6" s="208"/>
      <c r="ONV6" s="208"/>
      <c r="ONW6" s="208"/>
      <c r="ONX6" s="208"/>
      <c r="ONY6" s="208"/>
      <c r="ONZ6" s="208"/>
      <c r="OOA6" s="208"/>
      <c r="OOB6" s="208"/>
      <c r="OOC6" s="208"/>
      <c r="OOD6" s="208"/>
      <c r="OOE6" s="208"/>
      <c r="OOF6" s="208"/>
      <c r="OOG6" s="208"/>
      <c r="OOH6" s="208"/>
      <c r="OOI6" s="208"/>
      <c r="OOJ6" s="208"/>
      <c r="OOK6" s="208"/>
      <c r="OOL6" s="208"/>
      <c r="OOM6" s="208"/>
      <c r="OON6" s="208"/>
      <c r="OOO6" s="208"/>
      <c r="OOP6" s="208"/>
      <c r="OOQ6" s="208"/>
      <c r="OOR6" s="208"/>
      <c r="OOS6" s="208"/>
      <c r="OOT6" s="208"/>
      <c r="OOU6" s="208"/>
      <c r="OOV6" s="208"/>
      <c r="OOW6" s="208"/>
      <c r="OOX6" s="208"/>
      <c r="OOY6" s="208"/>
      <c r="OOZ6" s="208"/>
      <c r="OPA6" s="208"/>
      <c r="OPB6" s="208"/>
      <c r="OPC6" s="208"/>
      <c r="OPD6" s="208"/>
      <c r="OPE6" s="208"/>
      <c r="OPF6" s="208"/>
      <c r="OPG6" s="208"/>
      <c r="OPH6" s="208"/>
      <c r="OPI6" s="208"/>
      <c r="OPJ6" s="208"/>
      <c r="OPK6" s="208"/>
      <c r="OPL6" s="208"/>
      <c r="OPM6" s="208"/>
      <c r="OPN6" s="208"/>
      <c r="OPO6" s="208"/>
      <c r="OPP6" s="208"/>
      <c r="OPQ6" s="208"/>
      <c r="OPR6" s="208"/>
      <c r="OPS6" s="208"/>
      <c r="OPT6" s="208"/>
      <c r="OPU6" s="208"/>
      <c r="OPV6" s="208"/>
      <c r="OPW6" s="208"/>
      <c r="OPX6" s="208"/>
      <c r="OPY6" s="208"/>
      <c r="OPZ6" s="208"/>
      <c r="OQA6" s="208"/>
      <c r="OQB6" s="208"/>
      <c r="OQC6" s="208"/>
      <c r="OQD6" s="208"/>
      <c r="OQE6" s="208"/>
      <c r="OQF6" s="208"/>
      <c r="OQG6" s="208"/>
      <c r="OQH6" s="208"/>
      <c r="OQI6" s="208"/>
      <c r="OQJ6" s="208"/>
      <c r="OQK6" s="208"/>
      <c r="OQL6" s="208"/>
      <c r="OQM6" s="208"/>
      <c r="OQN6" s="208"/>
      <c r="OQO6" s="208"/>
      <c r="OQP6" s="208"/>
      <c r="OQQ6" s="208"/>
      <c r="OQR6" s="208"/>
      <c r="OQS6" s="208"/>
      <c r="OQT6" s="208"/>
      <c r="OQU6" s="208"/>
      <c r="OQV6" s="208"/>
      <c r="OQW6" s="208"/>
      <c r="OQX6" s="208"/>
      <c r="OQY6" s="208"/>
      <c r="OQZ6" s="208"/>
      <c r="ORA6" s="208"/>
      <c r="ORB6" s="208"/>
      <c r="ORC6" s="208"/>
      <c r="ORD6" s="208"/>
      <c r="ORE6" s="208"/>
      <c r="ORF6" s="208"/>
      <c r="ORG6" s="208"/>
      <c r="ORH6" s="208"/>
      <c r="ORI6" s="208"/>
      <c r="ORJ6" s="208"/>
      <c r="ORK6" s="208"/>
      <c r="ORL6" s="208"/>
      <c r="ORM6" s="208"/>
      <c r="ORN6" s="208"/>
      <c r="ORO6" s="208"/>
      <c r="ORP6" s="208"/>
      <c r="ORQ6" s="208"/>
      <c r="ORR6" s="208"/>
      <c r="ORS6" s="208"/>
      <c r="ORT6" s="208"/>
      <c r="ORU6" s="208"/>
      <c r="ORV6" s="208"/>
      <c r="ORW6" s="208"/>
      <c r="ORX6" s="208"/>
      <c r="ORY6" s="208"/>
      <c r="ORZ6" s="208"/>
      <c r="OSA6" s="208"/>
      <c r="OSB6" s="208"/>
      <c r="OSC6" s="208"/>
      <c r="OSD6" s="208"/>
      <c r="OSE6" s="208"/>
      <c r="OSF6" s="208"/>
      <c r="OSG6" s="208"/>
      <c r="OSH6" s="208"/>
      <c r="OSI6" s="208"/>
      <c r="OSJ6" s="208"/>
      <c r="OSK6" s="208"/>
      <c r="OSL6" s="208"/>
      <c r="OSM6" s="208"/>
      <c r="OSN6" s="208"/>
      <c r="OSO6" s="208"/>
      <c r="OSP6" s="208"/>
      <c r="OSQ6" s="208"/>
      <c r="OSR6" s="208"/>
      <c r="OSS6" s="208"/>
      <c r="OST6" s="208"/>
      <c r="OSU6" s="208"/>
      <c r="OSV6" s="208"/>
      <c r="OSW6" s="208"/>
      <c r="OSX6" s="208"/>
      <c r="OSY6" s="208"/>
      <c r="OSZ6" s="208"/>
      <c r="OTA6" s="208"/>
      <c r="OTB6" s="208"/>
      <c r="OTC6" s="208"/>
      <c r="OTD6" s="208"/>
      <c r="OTE6" s="208"/>
      <c r="OTF6" s="208"/>
      <c r="OTG6" s="208"/>
      <c r="OTH6" s="208"/>
      <c r="OTI6" s="208"/>
      <c r="OTJ6" s="208"/>
      <c r="OTK6" s="208"/>
      <c r="OTL6" s="208"/>
      <c r="OTM6" s="208"/>
      <c r="OTN6" s="208"/>
      <c r="OTO6" s="208"/>
      <c r="OTP6" s="208"/>
      <c r="OTQ6" s="208"/>
      <c r="OTR6" s="208"/>
      <c r="OTS6" s="208"/>
      <c r="OTT6" s="208"/>
      <c r="OTU6" s="208"/>
      <c r="OTV6" s="208"/>
      <c r="OTW6" s="208"/>
      <c r="OTX6" s="208"/>
      <c r="OTY6" s="208"/>
      <c r="OTZ6" s="208"/>
      <c r="OUA6" s="208"/>
      <c r="OUB6" s="208"/>
      <c r="OUC6" s="208"/>
      <c r="OUD6" s="208"/>
      <c r="OUE6" s="208"/>
      <c r="OUF6" s="208"/>
      <c r="OUG6" s="208"/>
      <c r="OUH6" s="208"/>
      <c r="OUI6" s="208"/>
      <c r="OUJ6" s="208"/>
      <c r="OUK6" s="208"/>
      <c r="OUL6" s="208"/>
      <c r="OUM6" s="208"/>
      <c r="OUN6" s="208"/>
      <c r="OUO6" s="208"/>
      <c r="OUP6" s="208"/>
      <c r="OUQ6" s="208"/>
      <c r="OUR6" s="208"/>
      <c r="OUS6" s="208"/>
      <c r="OUT6" s="208"/>
      <c r="OUU6" s="208"/>
      <c r="OUV6" s="208"/>
      <c r="OUW6" s="208"/>
      <c r="OUX6" s="208"/>
      <c r="OUY6" s="208"/>
      <c r="OUZ6" s="208"/>
      <c r="OVA6" s="208"/>
      <c r="OVB6" s="208"/>
      <c r="OVC6" s="208"/>
      <c r="OVD6" s="208"/>
      <c r="OVE6" s="208"/>
      <c r="OVF6" s="208"/>
      <c r="OVG6" s="208"/>
      <c r="OVH6" s="208"/>
      <c r="OVI6" s="208"/>
      <c r="OVJ6" s="208"/>
      <c r="OVK6" s="208"/>
      <c r="OVL6" s="208"/>
      <c r="OVM6" s="208"/>
      <c r="OVN6" s="208"/>
      <c r="OVO6" s="208"/>
      <c r="OVP6" s="208"/>
      <c r="OVQ6" s="208"/>
      <c r="OVR6" s="208"/>
      <c r="OVS6" s="208"/>
      <c r="OVT6" s="208"/>
      <c r="OVU6" s="208"/>
      <c r="OVV6" s="208"/>
      <c r="OVW6" s="208"/>
      <c r="OVX6" s="208"/>
      <c r="OVY6" s="208"/>
      <c r="OVZ6" s="208"/>
      <c r="OWA6" s="208"/>
      <c r="OWB6" s="208"/>
      <c r="OWC6" s="208"/>
      <c r="OWD6" s="208"/>
      <c r="OWE6" s="208"/>
      <c r="OWF6" s="208"/>
      <c r="OWG6" s="208"/>
      <c r="OWH6" s="208"/>
      <c r="OWI6" s="208"/>
      <c r="OWJ6" s="208"/>
      <c r="OWK6" s="208"/>
      <c r="OWL6" s="208"/>
      <c r="OWM6" s="208"/>
      <c r="OWN6" s="208"/>
      <c r="OWO6" s="208"/>
      <c r="OWP6" s="208"/>
      <c r="OWQ6" s="208"/>
      <c r="OWR6" s="208"/>
      <c r="OWS6" s="208"/>
      <c r="OWT6" s="208"/>
      <c r="OWU6" s="208"/>
      <c r="OWV6" s="208"/>
      <c r="OWW6" s="208"/>
      <c r="OWX6" s="208"/>
      <c r="OWY6" s="208"/>
      <c r="OWZ6" s="208"/>
      <c r="OXA6" s="208"/>
      <c r="OXB6" s="208"/>
      <c r="OXC6" s="208"/>
      <c r="OXD6" s="208"/>
      <c r="OXE6" s="208"/>
      <c r="OXF6" s="208"/>
      <c r="OXG6" s="208"/>
      <c r="OXH6" s="208"/>
      <c r="OXI6" s="208"/>
      <c r="OXJ6" s="208"/>
      <c r="OXK6" s="208"/>
      <c r="OXL6" s="208"/>
      <c r="OXM6" s="208"/>
      <c r="OXN6" s="208"/>
      <c r="OXO6" s="208"/>
      <c r="OXP6" s="208"/>
      <c r="OXQ6" s="208"/>
      <c r="OXR6" s="208"/>
      <c r="OXS6" s="208"/>
      <c r="OXT6" s="208"/>
      <c r="OXU6" s="208"/>
      <c r="OXV6" s="208"/>
      <c r="OXW6" s="208"/>
      <c r="OXX6" s="208"/>
      <c r="OXY6" s="208"/>
      <c r="OXZ6" s="208"/>
      <c r="OYA6" s="208"/>
      <c r="OYB6" s="208"/>
      <c r="OYC6" s="208"/>
      <c r="OYD6" s="208"/>
      <c r="OYE6" s="208"/>
      <c r="OYF6" s="208"/>
      <c r="OYG6" s="208"/>
      <c r="OYH6" s="208"/>
      <c r="OYI6" s="208"/>
      <c r="OYJ6" s="208"/>
      <c r="OYK6" s="208"/>
      <c r="OYL6" s="208"/>
      <c r="OYM6" s="208"/>
      <c r="OYN6" s="208"/>
      <c r="OYO6" s="208"/>
      <c r="OYP6" s="208"/>
      <c r="OYQ6" s="208"/>
      <c r="OYR6" s="208"/>
      <c r="OYS6" s="208"/>
      <c r="OYT6" s="208"/>
      <c r="OYU6" s="208"/>
      <c r="OYV6" s="208"/>
      <c r="OYW6" s="208"/>
      <c r="OYX6" s="208"/>
      <c r="OYY6" s="208"/>
      <c r="OYZ6" s="208"/>
      <c r="OZA6" s="208"/>
      <c r="OZB6" s="208"/>
      <c r="OZC6" s="208"/>
      <c r="OZD6" s="208"/>
      <c r="OZE6" s="208"/>
      <c r="OZF6" s="208"/>
      <c r="OZG6" s="208"/>
      <c r="OZH6" s="208"/>
      <c r="OZI6" s="208"/>
      <c r="OZJ6" s="208"/>
      <c r="OZK6" s="208"/>
      <c r="OZL6" s="208"/>
      <c r="OZM6" s="208"/>
      <c r="OZN6" s="208"/>
      <c r="OZO6" s="208"/>
      <c r="OZP6" s="208"/>
      <c r="OZQ6" s="208"/>
      <c r="OZR6" s="208"/>
      <c r="OZS6" s="208"/>
      <c r="OZT6" s="208"/>
      <c r="OZU6" s="208"/>
      <c r="OZV6" s="208"/>
      <c r="OZW6" s="208"/>
      <c r="OZX6" s="208"/>
      <c r="OZY6" s="208"/>
      <c r="OZZ6" s="208"/>
      <c r="PAA6" s="208"/>
      <c r="PAB6" s="208"/>
      <c r="PAC6" s="208"/>
      <c r="PAD6" s="208"/>
      <c r="PAE6" s="208"/>
      <c r="PAF6" s="208"/>
      <c r="PAG6" s="208"/>
      <c r="PAH6" s="208"/>
      <c r="PAI6" s="208"/>
      <c r="PAJ6" s="208"/>
      <c r="PAK6" s="208"/>
      <c r="PAL6" s="208"/>
      <c r="PAM6" s="208"/>
      <c r="PAN6" s="208"/>
      <c r="PAO6" s="208"/>
      <c r="PAP6" s="208"/>
      <c r="PAQ6" s="208"/>
      <c r="PAR6" s="208"/>
      <c r="PAS6" s="208"/>
      <c r="PAT6" s="208"/>
      <c r="PAU6" s="208"/>
      <c r="PAV6" s="208"/>
      <c r="PAW6" s="208"/>
      <c r="PAX6" s="208"/>
      <c r="PAY6" s="208"/>
      <c r="PAZ6" s="208"/>
      <c r="PBA6" s="208"/>
      <c r="PBB6" s="208"/>
      <c r="PBC6" s="208"/>
      <c r="PBD6" s="208"/>
      <c r="PBE6" s="208"/>
      <c r="PBF6" s="208"/>
      <c r="PBG6" s="208"/>
      <c r="PBH6" s="208"/>
      <c r="PBI6" s="208"/>
      <c r="PBJ6" s="208"/>
      <c r="PBK6" s="208"/>
      <c r="PBL6" s="208"/>
      <c r="PBM6" s="208"/>
      <c r="PBN6" s="208"/>
      <c r="PBO6" s="208"/>
      <c r="PBP6" s="208"/>
      <c r="PBQ6" s="208"/>
      <c r="PBR6" s="208"/>
      <c r="PBS6" s="208"/>
      <c r="PBT6" s="208"/>
      <c r="PBU6" s="208"/>
      <c r="PBV6" s="208"/>
      <c r="PBW6" s="208"/>
      <c r="PBX6" s="208"/>
      <c r="PBY6" s="208"/>
      <c r="PBZ6" s="208"/>
      <c r="PCA6" s="208"/>
      <c r="PCB6" s="208"/>
      <c r="PCC6" s="208"/>
      <c r="PCD6" s="208"/>
      <c r="PCE6" s="208"/>
      <c r="PCF6" s="208"/>
      <c r="PCG6" s="208"/>
      <c r="PCH6" s="208"/>
      <c r="PCI6" s="208"/>
      <c r="PCJ6" s="208"/>
      <c r="PCK6" s="208"/>
      <c r="PCL6" s="208"/>
      <c r="PCM6" s="208"/>
      <c r="PCN6" s="208"/>
      <c r="PCO6" s="208"/>
      <c r="PCP6" s="208"/>
      <c r="PCQ6" s="208"/>
      <c r="PCR6" s="208"/>
      <c r="PCS6" s="208"/>
      <c r="PCT6" s="208"/>
      <c r="PCU6" s="208"/>
      <c r="PCV6" s="208"/>
      <c r="PCW6" s="208"/>
      <c r="PCX6" s="208"/>
      <c r="PCY6" s="208"/>
      <c r="PCZ6" s="208"/>
      <c r="PDA6" s="208"/>
      <c r="PDB6" s="208"/>
      <c r="PDC6" s="208"/>
      <c r="PDD6" s="208"/>
      <c r="PDE6" s="208"/>
      <c r="PDF6" s="208"/>
      <c r="PDG6" s="208"/>
      <c r="PDH6" s="208"/>
      <c r="PDI6" s="208"/>
      <c r="PDJ6" s="208"/>
      <c r="PDK6" s="208"/>
      <c r="PDL6" s="208"/>
      <c r="PDM6" s="208"/>
      <c r="PDN6" s="208"/>
      <c r="PDO6" s="208"/>
      <c r="PDP6" s="208"/>
      <c r="PDQ6" s="208"/>
      <c r="PDR6" s="208"/>
      <c r="PDS6" s="208"/>
      <c r="PDT6" s="208"/>
      <c r="PDU6" s="208"/>
      <c r="PDV6" s="208"/>
      <c r="PDW6" s="208"/>
      <c r="PDX6" s="208"/>
      <c r="PDY6" s="208"/>
      <c r="PDZ6" s="208"/>
      <c r="PEA6" s="208"/>
      <c r="PEB6" s="208"/>
      <c r="PEC6" s="208"/>
      <c r="PED6" s="208"/>
      <c r="PEE6" s="208"/>
      <c r="PEF6" s="208"/>
      <c r="PEG6" s="208"/>
      <c r="PEH6" s="208"/>
      <c r="PEI6" s="208"/>
      <c r="PEJ6" s="208"/>
      <c r="PEK6" s="208"/>
      <c r="PEL6" s="208"/>
      <c r="PEM6" s="208"/>
      <c r="PEN6" s="208"/>
      <c r="PEO6" s="208"/>
      <c r="PEP6" s="208"/>
      <c r="PEQ6" s="208"/>
      <c r="PER6" s="208"/>
      <c r="PES6" s="208"/>
      <c r="PET6" s="208"/>
      <c r="PEU6" s="208"/>
      <c r="PEV6" s="208"/>
      <c r="PEW6" s="208"/>
      <c r="PEX6" s="208"/>
      <c r="PEY6" s="208"/>
      <c r="PEZ6" s="208"/>
      <c r="PFA6" s="208"/>
      <c r="PFB6" s="208"/>
      <c r="PFC6" s="208"/>
      <c r="PFD6" s="208"/>
      <c r="PFE6" s="208"/>
      <c r="PFF6" s="208"/>
      <c r="PFG6" s="208"/>
      <c r="PFH6" s="208"/>
      <c r="PFI6" s="208"/>
      <c r="PFJ6" s="208"/>
      <c r="PFK6" s="208"/>
      <c r="PFL6" s="208"/>
      <c r="PFM6" s="208"/>
      <c r="PFN6" s="208"/>
      <c r="PFO6" s="208"/>
      <c r="PFP6" s="208"/>
      <c r="PFQ6" s="208"/>
      <c r="PFR6" s="208"/>
      <c r="PFS6" s="208"/>
      <c r="PFT6" s="208"/>
      <c r="PFU6" s="208"/>
      <c r="PFV6" s="208"/>
      <c r="PFW6" s="208"/>
      <c r="PFX6" s="208"/>
      <c r="PFY6" s="208"/>
      <c r="PFZ6" s="208"/>
      <c r="PGA6" s="208"/>
      <c r="PGB6" s="208"/>
      <c r="PGC6" s="208"/>
      <c r="PGD6" s="208"/>
      <c r="PGE6" s="208"/>
      <c r="PGF6" s="208"/>
      <c r="PGG6" s="208"/>
      <c r="PGH6" s="208"/>
      <c r="PGI6" s="208"/>
      <c r="PGJ6" s="208"/>
      <c r="PGK6" s="208"/>
      <c r="PGL6" s="208"/>
      <c r="PGM6" s="208"/>
      <c r="PGN6" s="208"/>
      <c r="PGO6" s="208"/>
      <c r="PGP6" s="208"/>
      <c r="PGQ6" s="208"/>
      <c r="PGR6" s="208"/>
      <c r="PGS6" s="208"/>
      <c r="PGT6" s="208"/>
      <c r="PGU6" s="208"/>
      <c r="PGV6" s="208"/>
      <c r="PGW6" s="208"/>
      <c r="PGX6" s="208"/>
      <c r="PGY6" s="208"/>
      <c r="PGZ6" s="208"/>
      <c r="PHA6" s="208"/>
      <c r="PHB6" s="208"/>
      <c r="PHC6" s="208"/>
      <c r="PHD6" s="208"/>
      <c r="PHE6" s="208"/>
      <c r="PHF6" s="208"/>
      <c r="PHG6" s="208"/>
      <c r="PHH6" s="208"/>
      <c r="PHI6" s="208"/>
      <c r="PHJ6" s="208"/>
      <c r="PHK6" s="208"/>
      <c r="PHL6" s="208"/>
      <c r="PHM6" s="208"/>
      <c r="PHN6" s="208"/>
      <c r="PHO6" s="208"/>
      <c r="PHP6" s="208"/>
      <c r="PHQ6" s="208"/>
      <c r="PHR6" s="208"/>
      <c r="PHS6" s="208"/>
      <c r="PHT6" s="208"/>
      <c r="PHU6" s="208"/>
      <c r="PHV6" s="208"/>
      <c r="PHW6" s="208"/>
      <c r="PHX6" s="208"/>
      <c r="PHY6" s="208"/>
      <c r="PHZ6" s="208"/>
      <c r="PIA6" s="208"/>
      <c r="PIB6" s="208"/>
      <c r="PIC6" s="208"/>
      <c r="PID6" s="208"/>
      <c r="PIE6" s="208"/>
      <c r="PIF6" s="208"/>
      <c r="PIG6" s="208"/>
      <c r="PIH6" s="208"/>
      <c r="PII6" s="208"/>
      <c r="PIJ6" s="208"/>
      <c r="PIK6" s="208"/>
      <c r="PIL6" s="208"/>
      <c r="PIM6" s="208"/>
      <c r="PIN6" s="208"/>
      <c r="PIO6" s="208"/>
      <c r="PIP6" s="208"/>
      <c r="PIQ6" s="208"/>
      <c r="PIR6" s="208"/>
      <c r="PIS6" s="208"/>
      <c r="PIT6" s="208"/>
      <c r="PIU6" s="208"/>
      <c r="PIV6" s="208"/>
      <c r="PIW6" s="208"/>
      <c r="PIX6" s="208"/>
      <c r="PIY6" s="208"/>
      <c r="PIZ6" s="208"/>
      <c r="PJA6" s="208"/>
      <c r="PJB6" s="208"/>
      <c r="PJC6" s="208"/>
      <c r="PJD6" s="208"/>
      <c r="PJE6" s="208"/>
      <c r="PJF6" s="208"/>
      <c r="PJG6" s="208"/>
      <c r="PJH6" s="208"/>
      <c r="PJI6" s="208"/>
      <c r="PJJ6" s="208"/>
      <c r="PJK6" s="208"/>
      <c r="PJL6" s="208"/>
      <c r="PJM6" s="208"/>
      <c r="PJN6" s="208"/>
      <c r="PJO6" s="208"/>
      <c r="PJP6" s="208"/>
      <c r="PJQ6" s="208"/>
      <c r="PJR6" s="208"/>
      <c r="PJS6" s="208"/>
      <c r="PJT6" s="208"/>
      <c r="PJU6" s="208"/>
      <c r="PJV6" s="208"/>
      <c r="PJW6" s="208"/>
      <c r="PJX6" s="208"/>
      <c r="PJY6" s="208"/>
      <c r="PJZ6" s="208"/>
      <c r="PKA6" s="208"/>
      <c r="PKB6" s="208"/>
      <c r="PKC6" s="208"/>
      <c r="PKD6" s="208"/>
      <c r="PKE6" s="208"/>
      <c r="PKF6" s="208"/>
      <c r="PKG6" s="208"/>
      <c r="PKH6" s="208"/>
      <c r="PKI6" s="208"/>
      <c r="PKJ6" s="208"/>
      <c r="PKK6" s="208"/>
      <c r="PKL6" s="208"/>
      <c r="PKM6" s="208"/>
      <c r="PKN6" s="208"/>
      <c r="PKO6" s="208"/>
      <c r="PKP6" s="208"/>
      <c r="PKQ6" s="208"/>
      <c r="PKR6" s="208"/>
      <c r="PKS6" s="208"/>
      <c r="PKT6" s="208"/>
      <c r="PKU6" s="208"/>
      <c r="PKV6" s="208"/>
      <c r="PKW6" s="208"/>
      <c r="PKX6" s="208"/>
      <c r="PKY6" s="208"/>
      <c r="PKZ6" s="208"/>
      <c r="PLA6" s="208"/>
      <c r="PLB6" s="208"/>
      <c r="PLC6" s="208"/>
      <c r="PLD6" s="208"/>
      <c r="PLE6" s="208"/>
      <c r="PLF6" s="208"/>
      <c r="PLG6" s="208"/>
      <c r="PLH6" s="208"/>
      <c r="PLI6" s="208"/>
      <c r="PLJ6" s="208"/>
      <c r="PLK6" s="208"/>
      <c r="PLL6" s="208"/>
      <c r="PLM6" s="208"/>
      <c r="PLN6" s="208"/>
      <c r="PLO6" s="208"/>
      <c r="PLP6" s="208"/>
      <c r="PLQ6" s="208"/>
      <c r="PLR6" s="208"/>
      <c r="PLS6" s="208"/>
      <c r="PLT6" s="208"/>
      <c r="PLU6" s="208"/>
      <c r="PLV6" s="208"/>
      <c r="PLW6" s="208"/>
      <c r="PLX6" s="208"/>
      <c r="PLY6" s="208"/>
      <c r="PLZ6" s="208"/>
      <c r="PMA6" s="208"/>
      <c r="PMB6" s="208"/>
      <c r="PMC6" s="208"/>
      <c r="PMD6" s="208"/>
      <c r="PME6" s="208"/>
      <c r="PMF6" s="208"/>
      <c r="PMG6" s="208"/>
      <c r="PMH6" s="208"/>
      <c r="PMI6" s="208"/>
      <c r="PMJ6" s="208"/>
      <c r="PMK6" s="208"/>
      <c r="PML6" s="208"/>
      <c r="PMM6" s="208"/>
      <c r="PMN6" s="208"/>
      <c r="PMO6" s="208"/>
      <c r="PMP6" s="208"/>
      <c r="PMQ6" s="208"/>
      <c r="PMR6" s="208"/>
      <c r="PMS6" s="208"/>
      <c r="PMT6" s="208"/>
      <c r="PMU6" s="208"/>
      <c r="PMV6" s="208"/>
      <c r="PMW6" s="208"/>
      <c r="PMX6" s="208"/>
      <c r="PMY6" s="208"/>
      <c r="PMZ6" s="208"/>
      <c r="PNA6" s="208"/>
      <c r="PNB6" s="208"/>
      <c r="PNC6" s="208"/>
      <c r="PND6" s="208"/>
      <c r="PNE6" s="208"/>
      <c r="PNF6" s="208"/>
      <c r="PNG6" s="208"/>
      <c r="PNH6" s="208"/>
      <c r="PNI6" s="208"/>
      <c r="PNJ6" s="208"/>
      <c r="PNK6" s="208"/>
      <c r="PNL6" s="208"/>
      <c r="PNM6" s="208"/>
      <c r="PNN6" s="208"/>
      <c r="PNO6" s="208"/>
      <c r="PNP6" s="208"/>
      <c r="PNQ6" s="208"/>
      <c r="PNR6" s="208"/>
      <c r="PNS6" s="208"/>
      <c r="PNT6" s="208"/>
      <c r="PNU6" s="208"/>
      <c r="PNV6" s="208"/>
      <c r="PNW6" s="208"/>
      <c r="PNX6" s="208"/>
      <c r="PNY6" s="208"/>
      <c r="PNZ6" s="208"/>
      <c r="POA6" s="208"/>
      <c r="POB6" s="208"/>
      <c r="POC6" s="208"/>
      <c r="POD6" s="208"/>
      <c r="POE6" s="208"/>
      <c r="POF6" s="208"/>
      <c r="POG6" s="208"/>
      <c r="POH6" s="208"/>
      <c r="POI6" s="208"/>
      <c r="POJ6" s="208"/>
      <c r="POK6" s="208"/>
      <c r="POL6" s="208"/>
      <c r="POM6" s="208"/>
      <c r="PON6" s="208"/>
      <c r="POO6" s="208"/>
      <c r="POP6" s="208"/>
      <c r="POQ6" s="208"/>
      <c r="POR6" s="208"/>
      <c r="POS6" s="208"/>
      <c r="POT6" s="208"/>
      <c r="POU6" s="208"/>
      <c r="POV6" s="208"/>
      <c r="POW6" s="208"/>
      <c r="POX6" s="208"/>
      <c r="POY6" s="208"/>
      <c r="POZ6" s="208"/>
      <c r="PPA6" s="208"/>
      <c r="PPB6" s="208"/>
      <c r="PPC6" s="208"/>
      <c r="PPD6" s="208"/>
      <c r="PPE6" s="208"/>
      <c r="PPF6" s="208"/>
      <c r="PPG6" s="208"/>
      <c r="PPH6" s="208"/>
      <c r="PPI6" s="208"/>
      <c r="PPJ6" s="208"/>
      <c r="PPK6" s="208"/>
      <c r="PPL6" s="208"/>
      <c r="PPM6" s="208"/>
      <c r="PPN6" s="208"/>
      <c r="PPO6" s="208"/>
      <c r="PPP6" s="208"/>
      <c r="PPQ6" s="208"/>
      <c r="PPR6" s="208"/>
      <c r="PPS6" s="208"/>
      <c r="PPT6" s="208"/>
      <c r="PPU6" s="208"/>
      <c r="PPV6" s="208"/>
      <c r="PPW6" s="208"/>
      <c r="PPX6" s="208"/>
      <c r="PPY6" s="208"/>
      <c r="PPZ6" s="208"/>
      <c r="PQA6" s="208"/>
      <c r="PQB6" s="208"/>
      <c r="PQC6" s="208"/>
      <c r="PQD6" s="208"/>
      <c r="PQE6" s="208"/>
      <c r="PQF6" s="208"/>
      <c r="PQG6" s="208"/>
      <c r="PQH6" s="208"/>
      <c r="PQI6" s="208"/>
      <c r="PQJ6" s="208"/>
      <c r="PQK6" s="208"/>
      <c r="PQL6" s="208"/>
      <c r="PQM6" s="208"/>
      <c r="PQN6" s="208"/>
      <c r="PQO6" s="208"/>
      <c r="PQP6" s="208"/>
      <c r="PQQ6" s="208"/>
      <c r="PQR6" s="208"/>
      <c r="PQS6" s="208"/>
      <c r="PQT6" s="208"/>
      <c r="PQU6" s="208"/>
      <c r="PQV6" s="208"/>
      <c r="PQW6" s="208"/>
      <c r="PQX6" s="208"/>
      <c r="PQY6" s="208"/>
      <c r="PQZ6" s="208"/>
      <c r="PRA6" s="208"/>
      <c r="PRB6" s="208"/>
      <c r="PRC6" s="208"/>
      <c r="PRD6" s="208"/>
      <c r="PRE6" s="208"/>
      <c r="PRF6" s="208"/>
      <c r="PRG6" s="208"/>
      <c r="PRH6" s="208"/>
      <c r="PRI6" s="208"/>
      <c r="PRJ6" s="208"/>
      <c r="PRK6" s="208"/>
      <c r="PRL6" s="208"/>
      <c r="PRM6" s="208"/>
      <c r="PRN6" s="208"/>
      <c r="PRO6" s="208"/>
      <c r="PRP6" s="208"/>
      <c r="PRQ6" s="208"/>
      <c r="PRR6" s="208"/>
      <c r="PRS6" s="208"/>
      <c r="PRT6" s="208"/>
      <c r="PRU6" s="208"/>
      <c r="PRV6" s="208"/>
      <c r="PRW6" s="208"/>
      <c r="PRX6" s="208"/>
      <c r="PRY6" s="208"/>
      <c r="PRZ6" s="208"/>
      <c r="PSA6" s="208"/>
      <c r="PSB6" s="208"/>
      <c r="PSC6" s="208"/>
      <c r="PSD6" s="208"/>
      <c r="PSE6" s="208"/>
      <c r="PSF6" s="208"/>
      <c r="PSG6" s="208"/>
      <c r="PSH6" s="208"/>
      <c r="PSI6" s="208"/>
      <c r="PSJ6" s="208"/>
      <c r="PSK6" s="208"/>
      <c r="PSL6" s="208"/>
      <c r="PSM6" s="208"/>
      <c r="PSN6" s="208"/>
      <c r="PSO6" s="208"/>
      <c r="PSP6" s="208"/>
      <c r="PSQ6" s="208"/>
      <c r="PSR6" s="208"/>
      <c r="PSS6" s="208"/>
      <c r="PST6" s="208"/>
      <c r="PSU6" s="208"/>
      <c r="PSV6" s="208"/>
      <c r="PSW6" s="208"/>
      <c r="PSX6" s="208"/>
      <c r="PSY6" s="208"/>
      <c r="PSZ6" s="208"/>
      <c r="PTA6" s="208"/>
      <c r="PTB6" s="208"/>
      <c r="PTC6" s="208"/>
      <c r="PTD6" s="208"/>
      <c r="PTE6" s="208"/>
      <c r="PTF6" s="208"/>
      <c r="PTG6" s="208"/>
      <c r="PTH6" s="208"/>
      <c r="PTI6" s="208"/>
      <c r="PTJ6" s="208"/>
      <c r="PTK6" s="208"/>
      <c r="PTL6" s="208"/>
      <c r="PTM6" s="208"/>
      <c r="PTN6" s="208"/>
      <c r="PTO6" s="208"/>
      <c r="PTP6" s="208"/>
      <c r="PTQ6" s="208"/>
      <c r="PTR6" s="208"/>
      <c r="PTS6" s="208"/>
      <c r="PTT6" s="208"/>
      <c r="PTU6" s="208"/>
      <c r="PTV6" s="208"/>
      <c r="PTW6" s="208"/>
      <c r="PTX6" s="208"/>
      <c r="PTY6" s="208"/>
      <c r="PTZ6" s="208"/>
      <c r="PUA6" s="208"/>
      <c r="PUB6" s="208"/>
      <c r="PUC6" s="208"/>
      <c r="PUD6" s="208"/>
      <c r="PUE6" s="208"/>
      <c r="PUF6" s="208"/>
      <c r="PUG6" s="208"/>
      <c r="PUH6" s="208"/>
      <c r="PUI6" s="208"/>
      <c r="PUJ6" s="208"/>
      <c r="PUK6" s="208"/>
      <c r="PUL6" s="208"/>
      <c r="PUM6" s="208"/>
      <c r="PUN6" s="208"/>
      <c r="PUO6" s="208"/>
      <c r="PUP6" s="208"/>
      <c r="PUQ6" s="208"/>
      <c r="PUR6" s="208"/>
      <c r="PUS6" s="208"/>
      <c r="PUT6" s="208"/>
      <c r="PUU6" s="208"/>
      <c r="PUV6" s="208"/>
      <c r="PUW6" s="208"/>
      <c r="PUX6" s="208"/>
      <c r="PUY6" s="208"/>
      <c r="PUZ6" s="208"/>
      <c r="PVA6" s="208"/>
      <c r="PVB6" s="208"/>
      <c r="PVC6" s="208"/>
      <c r="PVD6" s="208"/>
      <c r="PVE6" s="208"/>
      <c r="PVF6" s="208"/>
      <c r="PVG6" s="208"/>
      <c r="PVH6" s="208"/>
      <c r="PVI6" s="208"/>
      <c r="PVJ6" s="208"/>
      <c r="PVK6" s="208"/>
      <c r="PVL6" s="208"/>
      <c r="PVM6" s="208"/>
      <c r="PVN6" s="208"/>
      <c r="PVO6" s="208"/>
      <c r="PVP6" s="208"/>
      <c r="PVQ6" s="208"/>
      <c r="PVR6" s="208"/>
      <c r="PVS6" s="208"/>
      <c r="PVT6" s="208"/>
      <c r="PVU6" s="208"/>
      <c r="PVV6" s="208"/>
      <c r="PVW6" s="208"/>
      <c r="PVX6" s="208"/>
      <c r="PVY6" s="208"/>
      <c r="PVZ6" s="208"/>
      <c r="PWA6" s="208"/>
      <c r="PWB6" s="208"/>
      <c r="PWC6" s="208"/>
      <c r="PWD6" s="208"/>
      <c r="PWE6" s="208"/>
      <c r="PWF6" s="208"/>
      <c r="PWG6" s="208"/>
      <c r="PWH6" s="208"/>
      <c r="PWI6" s="208"/>
      <c r="PWJ6" s="208"/>
      <c r="PWK6" s="208"/>
      <c r="PWL6" s="208"/>
      <c r="PWM6" s="208"/>
      <c r="PWN6" s="208"/>
      <c r="PWO6" s="208"/>
      <c r="PWP6" s="208"/>
      <c r="PWQ6" s="208"/>
      <c r="PWR6" s="208"/>
      <c r="PWS6" s="208"/>
      <c r="PWT6" s="208"/>
      <c r="PWU6" s="208"/>
      <c r="PWV6" s="208"/>
      <c r="PWW6" s="208"/>
      <c r="PWX6" s="208"/>
      <c r="PWY6" s="208"/>
      <c r="PWZ6" s="208"/>
      <c r="PXA6" s="208"/>
      <c r="PXB6" s="208"/>
      <c r="PXC6" s="208"/>
      <c r="PXD6" s="208"/>
      <c r="PXE6" s="208"/>
      <c r="PXF6" s="208"/>
      <c r="PXG6" s="208"/>
      <c r="PXH6" s="208"/>
      <c r="PXI6" s="208"/>
      <c r="PXJ6" s="208"/>
      <c r="PXK6" s="208"/>
      <c r="PXL6" s="208"/>
      <c r="PXM6" s="208"/>
      <c r="PXN6" s="208"/>
      <c r="PXO6" s="208"/>
      <c r="PXP6" s="208"/>
      <c r="PXQ6" s="208"/>
      <c r="PXR6" s="208"/>
      <c r="PXS6" s="208"/>
      <c r="PXT6" s="208"/>
      <c r="PXU6" s="208"/>
      <c r="PXV6" s="208"/>
      <c r="PXW6" s="208"/>
      <c r="PXX6" s="208"/>
      <c r="PXY6" s="208"/>
      <c r="PXZ6" s="208"/>
      <c r="PYA6" s="208"/>
      <c r="PYB6" s="208"/>
      <c r="PYC6" s="208"/>
      <c r="PYD6" s="208"/>
      <c r="PYE6" s="208"/>
      <c r="PYF6" s="208"/>
      <c r="PYG6" s="208"/>
      <c r="PYH6" s="208"/>
      <c r="PYI6" s="208"/>
      <c r="PYJ6" s="208"/>
      <c r="PYK6" s="208"/>
      <c r="PYL6" s="208"/>
      <c r="PYM6" s="208"/>
      <c r="PYN6" s="208"/>
      <c r="PYO6" s="208"/>
      <c r="PYP6" s="208"/>
      <c r="PYQ6" s="208"/>
      <c r="PYR6" s="208"/>
      <c r="PYS6" s="208"/>
      <c r="PYT6" s="208"/>
      <c r="PYU6" s="208"/>
      <c r="PYV6" s="208"/>
      <c r="PYW6" s="208"/>
      <c r="PYX6" s="208"/>
      <c r="PYY6" s="208"/>
      <c r="PYZ6" s="208"/>
      <c r="PZA6" s="208"/>
      <c r="PZB6" s="208"/>
      <c r="PZC6" s="208"/>
      <c r="PZD6" s="208"/>
      <c r="PZE6" s="208"/>
      <c r="PZF6" s="208"/>
      <c r="PZG6" s="208"/>
      <c r="PZH6" s="208"/>
      <c r="PZI6" s="208"/>
      <c r="PZJ6" s="208"/>
      <c r="PZK6" s="208"/>
      <c r="PZL6" s="208"/>
      <c r="PZM6" s="208"/>
      <c r="PZN6" s="208"/>
      <c r="PZO6" s="208"/>
      <c r="PZP6" s="208"/>
      <c r="PZQ6" s="208"/>
      <c r="PZR6" s="208"/>
      <c r="PZS6" s="208"/>
      <c r="PZT6" s="208"/>
      <c r="PZU6" s="208"/>
      <c r="PZV6" s="208"/>
      <c r="PZW6" s="208"/>
      <c r="PZX6" s="208"/>
      <c r="PZY6" s="208"/>
      <c r="PZZ6" s="208"/>
      <c r="QAA6" s="208"/>
      <c r="QAB6" s="208"/>
      <c r="QAC6" s="208"/>
      <c r="QAD6" s="208"/>
      <c r="QAE6" s="208"/>
      <c r="QAF6" s="208"/>
      <c r="QAG6" s="208"/>
      <c r="QAH6" s="208"/>
      <c r="QAI6" s="208"/>
      <c r="QAJ6" s="208"/>
      <c r="QAK6" s="208"/>
      <c r="QAL6" s="208"/>
      <c r="QAM6" s="208"/>
      <c r="QAN6" s="208"/>
      <c r="QAO6" s="208"/>
      <c r="QAP6" s="208"/>
      <c r="QAQ6" s="208"/>
      <c r="QAR6" s="208"/>
      <c r="QAS6" s="208"/>
      <c r="QAT6" s="208"/>
      <c r="QAU6" s="208"/>
      <c r="QAV6" s="208"/>
      <c r="QAW6" s="208"/>
      <c r="QAX6" s="208"/>
      <c r="QAY6" s="208"/>
      <c r="QAZ6" s="208"/>
      <c r="QBA6" s="208"/>
      <c r="QBB6" s="208"/>
      <c r="QBC6" s="208"/>
      <c r="QBD6" s="208"/>
      <c r="QBE6" s="208"/>
      <c r="QBF6" s="208"/>
      <c r="QBG6" s="208"/>
      <c r="QBH6" s="208"/>
      <c r="QBI6" s="208"/>
      <c r="QBJ6" s="208"/>
      <c r="QBK6" s="208"/>
      <c r="QBL6" s="208"/>
      <c r="QBM6" s="208"/>
      <c r="QBN6" s="208"/>
      <c r="QBO6" s="208"/>
      <c r="QBP6" s="208"/>
      <c r="QBQ6" s="208"/>
      <c r="QBR6" s="208"/>
      <c r="QBS6" s="208"/>
      <c r="QBT6" s="208"/>
      <c r="QBU6" s="208"/>
      <c r="QBV6" s="208"/>
      <c r="QBW6" s="208"/>
      <c r="QBX6" s="208"/>
      <c r="QBY6" s="208"/>
      <c r="QBZ6" s="208"/>
      <c r="QCA6" s="208"/>
      <c r="QCB6" s="208"/>
      <c r="QCC6" s="208"/>
      <c r="QCD6" s="208"/>
      <c r="QCE6" s="208"/>
      <c r="QCF6" s="208"/>
      <c r="QCG6" s="208"/>
      <c r="QCH6" s="208"/>
      <c r="QCI6" s="208"/>
      <c r="QCJ6" s="208"/>
      <c r="QCK6" s="208"/>
      <c r="QCL6" s="208"/>
      <c r="QCM6" s="208"/>
      <c r="QCN6" s="208"/>
      <c r="QCO6" s="208"/>
      <c r="QCP6" s="208"/>
      <c r="QCQ6" s="208"/>
      <c r="QCR6" s="208"/>
      <c r="QCS6" s="208"/>
      <c r="QCT6" s="208"/>
      <c r="QCU6" s="208"/>
      <c r="QCV6" s="208"/>
      <c r="QCW6" s="208"/>
      <c r="QCX6" s="208"/>
      <c r="QCY6" s="208"/>
      <c r="QCZ6" s="208"/>
      <c r="QDA6" s="208"/>
      <c r="QDB6" s="208"/>
      <c r="QDC6" s="208"/>
      <c r="QDD6" s="208"/>
      <c r="QDE6" s="208"/>
      <c r="QDF6" s="208"/>
      <c r="QDG6" s="208"/>
      <c r="QDH6" s="208"/>
      <c r="QDI6" s="208"/>
      <c r="QDJ6" s="208"/>
      <c r="QDK6" s="208"/>
      <c r="QDL6" s="208"/>
      <c r="QDM6" s="208"/>
      <c r="QDN6" s="208"/>
      <c r="QDO6" s="208"/>
      <c r="QDP6" s="208"/>
      <c r="QDQ6" s="208"/>
      <c r="QDR6" s="208"/>
      <c r="QDS6" s="208"/>
      <c r="QDT6" s="208"/>
      <c r="QDU6" s="208"/>
      <c r="QDV6" s="208"/>
      <c r="QDW6" s="208"/>
      <c r="QDX6" s="208"/>
      <c r="QDY6" s="208"/>
      <c r="QDZ6" s="208"/>
      <c r="QEA6" s="208"/>
      <c r="QEB6" s="208"/>
      <c r="QEC6" s="208"/>
      <c r="QED6" s="208"/>
      <c r="QEE6" s="208"/>
      <c r="QEF6" s="208"/>
      <c r="QEG6" s="208"/>
      <c r="QEH6" s="208"/>
      <c r="QEI6" s="208"/>
      <c r="QEJ6" s="208"/>
      <c r="QEK6" s="208"/>
      <c r="QEL6" s="208"/>
      <c r="QEM6" s="208"/>
      <c r="QEN6" s="208"/>
      <c r="QEO6" s="208"/>
      <c r="QEP6" s="208"/>
      <c r="QEQ6" s="208"/>
      <c r="QER6" s="208"/>
      <c r="QES6" s="208"/>
      <c r="QET6" s="208"/>
      <c r="QEU6" s="208"/>
      <c r="QEV6" s="208"/>
      <c r="QEW6" s="208"/>
      <c r="QEX6" s="208"/>
      <c r="QEY6" s="208"/>
      <c r="QEZ6" s="208"/>
      <c r="QFA6" s="208"/>
      <c r="QFB6" s="208"/>
      <c r="QFC6" s="208"/>
      <c r="QFD6" s="208"/>
      <c r="QFE6" s="208"/>
      <c r="QFF6" s="208"/>
      <c r="QFG6" s="208"/>
      <c r="QFH6" s="208"/>
      <c r="QFI6" s="208"/>
      <c r="QFJ6" s="208"/>
      <c r="QFK6" s="208"/>
      <c r="QFL6" s="208"/>
      <c r="QFM6" s="208"/>
      <c r="QFN6" s="208"/>
      <c r="QFO6" s="208"/>
      <c r="QFP6" s="208"/>
      <c r="QFQ6" s="208"/>
      <c r="QFR6" s="208"/>
      <c r="QFS6" s="208"/>
      <c r="QFT6" s="208"/>
      <c r="QFU6" s="208"/>
      <c r="QFV6" s="208"/>
      <c r="QFW6" s="208"/>
      <c r="QFX6" s="208"/>
      <c r="QFY6" s="208"/>
      <c r="QFZ6" s="208"/>
      <c r="QGA6" s="208"/>
      <c r="QGB6" s="208"/>
      <c r="QGC6" s="208"/>
      <c r="QGD6" s="208"/>
      <c r="QGE6" s="208"/>
      <c r="QGF6" s="208"/>
      <c r="QGG6" s="208"/>
      <c r="QGH6" s="208"/>
      <c r="QGI6" s="208"/>
      <c r="QGJ6" s="208"/>
      <c r="QGK6" s="208"/>
      <c r="QGL6" s="208"/>
      <c r="QGM6" s="208"/>
      <c r="QGN6" s="208"/>
      <c r="QGO6" s="208"/>
      <c r="QGP6" s="208"/>
      <c r="QGQ6" s="208"/>
      <c r="QGR6" s="208"/>
      <c r="QGS6" s="208"/>
      <c r="QGT6" s="208"/>
      <c r="QGU6" s="208"/>
      <c r="QGV6" s="208"/>
      <c r="QGW6" s="208"/>
      <c r="QGX6" s="208"/>
      <c r="QGY6" s="208"/>
      <c r="QGZ6" s="208"/>
      <c r="QHA6" s="208"/>
      <c r="QHB6" s="208"/>
      <c r="QHC6" s="208"/>
      <c r="QHD6" s="208"/>
      <c r="QHE6" s="208"/>
      <c r="QHF6" s="208"/>
      <c r="QHG6" s="208"/>
      <c r="QHH6" s="208"/>
      <c r="QHI6" s="208"/>
      <c r="QHJ6" s="208"/>
      <c r="QHK6" s="208"/>
      <c r="QHL6" s="208"/>
      <c r="QHM6" s="208"/>
      <c r="QHN6" s="208"/>
      <c r="QHO6" s="208"/>
      <c r="QHP6" s="208"/>
      <c r="QHQ6" s="208"/>
      <c r="QHR6" s="208"/>
      <c r="QHS6" s="208"/>
      <c r="QHT6" s="208"/>
      <c r="QHU6" s="208"/>
      <c r="QHV6" s="208"/>
      <c r="QHW6" s="208"/>
      <c r="QHX6" s="208"/>
      <c r="QHY6" s="208"/>
      <c r="QHZ6" s="208"/>
      <c r="QIA6" s="208"/>
      <c r="QIB6" s="208"/>
      <c r="QIC6" s="208"/>
      <c r="QID6" s="208"/>
      <c r="QIE6" s="208"/>
      <c r="QIF6" s="208"/>
      <c r="QIG6" s="208"/>
      <c r="QIH6" s="208"/>
      <c r="QII6" s="208"/>
      <c r="QIJ6" s="208"/>
      <c r="QIK6" s="208"/>
      <c r="QIL6" s="208"/>
      <c r="QIM6" s="208"/>
      <c r="QIN6" s="208"/>
      <c r="QIO6" s="208"/>
      <c r="QIP6" s="208"/>
      <c r="QIQ6" s="208"/>
      <c r="QIR6" s="208"/>
      <c r="QIS6" s="208"/>
      <c r="QIT6" s="208"/>
      <c r="QIU6" s="208"/>
      <c r="QIV6" s="208"/>
      <c r="QIW6" s="208"/>
      <c r="QIX6" s="208"/>
      <c r="QIY6" s="208"/>
      <c r="QIZ6" s="208"/>
      <c r="QJA6" s="208"/>
      <c r="QJB6" s="208"/>
      <c r="QJC6" s="208"/>
      <c r="QJD6" s="208"/>
      <c r="QJE6" s="208"/>
      <c r="QJF6" s="208"/>
      <c r="QJG6" s="208"/>
      <c r="QJH6" s="208"/>
      <c r="QJI6" s="208"/>
      <c r="QJJ6" s="208"/>
      <c r="QJK6" s="208"/>
      <c r="QJL6" s="208"/>
      <c r="QJM6" s="208"/>
      <c r="QJN6" s="208"/>
      <c r="QJO6" s="208"/>
      <c r="QJP6" s="208"/>
      <c r="QJQ6" s="208"/>
      <c r="QJR6" s="208"/>
      <c r="QJS6" s="208"/>
      <c r="QJT6" s="208"/>
      <c r="QJU6" s="208"/>
      <c r="QJV6" s="208"/>
      <c r="QJW6" s="208"/>
      <c r="QJX6" s="208"/>
      <c r="QJY6" s="208"/>
      <c r="QJZ6" s="208"/>
      <c r="QKA6" s="208"/>
      <c r="QKB6" s="208"/>
      <c r="QKC6" s="208"/>
      <c r="QKD6" s="208"/>
      <c r="QKE6" s="208"/>
      <c r="QKF6" s="208"/>
      <c r="QKG6" s="208"/>
      <c r="QKH6" s="208"/>
      <c r="QKI6" s="208"/>
      <c r="QKJ6" s="208"/>
      <c r="QKK6" s="208"/>
      <c r="QKL6" s="208"/>
      <c r="QKM6" s="208"/>
      <c r="QKN6" s="208"/>
      <c r="QKO6" s="208"/>
      <c r="QKP6" s="208"/>
      <c r="QKQ6" s="208"/>
      <c r="QKR6" s="208"/>
      <c r="QKS6" s="208"/>
      <c r="QKT6" s="208"/>
      <c r="QKU6" s="208"/>
      <c r="QKV6" s="208"/>
      <c r="QKW6" s="208"/>
      <c r="QKX6" s="208"/>
      <c r="QKY6" s="208"/>
      <c r="QKZ6" s="208"/>
      <c r="QLA6" s="208"/>
      <c r="QLB6" s="208"/>
      <c r="QLC6" s="208"/>
      <c r="QLD6" s="208"/>
      <c r="QLE6" s="208"/>
      <c r="QLF6" s="208"/>
      <c r="QLG6" s="208"/>
      <c r="QLH6" s="208"/>
      <c r="QLI6" s="208"/>
      <c r="QLJ6" s="208"/>
      <c r="QLK6" s="208"/>
      <c r="QLL6" s="208"/>
      <c r="QLM6" s="208"/>
      <c r="QLN6" s="208"/>
      <c r="QLO6" s="208"/>
      <c r="QLP6" s="208"/>
      <c r="QLQ6" s="208"/>
      <c r="QLR6" s="208"/>
      <c r="QLS6" s="208"/>
      <c r="QLT6" s="208"/>
      <c r="QLU6" s="208"/>
      <c r="QLV6" s="208"/>
      <c r="QLW6" s="208"/>
      <c r="QLX6" s="208"/>
      <c r="QLY6" s="208"/>
      <c r="QLZ6" s="208"/>
      <c r="QMA6" s="208"/>
      <c r="QMB6" s="208"/>
      <c r="QMC6" s="208"/>
      <c r="QMD6" s="208"/>
      <c r="QME6" s="208"/>
      <c r="QMF6" s="208"/>
      <c r="QMG6" s="208"/>
      <c r="QMH6" s="208"/>
      <c r="QMI6" s="208"/>
      <c r="QMJ6" s="208"/>
      <c r="QMK6" s="208"/>
      <c r="QML6" s="208"/>
      <c r="QMM6" s="208"/>
      <c r="QMN6" s="208"/>
      <c r="QMO6" s="208"/>
      <c r="QMP6" s="208"/>
      <c r="QMQ6" s="208"/>
      <c r="QMR6" s="208"/>
      <c r="QMS6" s="208"/>
      <c r="QMT6" s="208"/>
      <c r="QMU6" s="208"/>
      <c r="QMV6" s="208"/>
      <c r="QMW6" s="208"/>
      <c r="QMX6" s="208"/>
      <c r="QMY6" s="208"/>
      <c r="QMZ6" s="208"/>
      <c r="QNA6" s="208"/>
      <c r="QNB6" s="208"/>
      <c r="QNC6" s="208"/>
      <c r="QND6" s="208"/>
      <c r="QNE6" s="208"/>
      <c r="QNF6" s="208"/>
      <c r="QNG6" s="208"/>
      <c r="QNH6" s="208"/>
      <c r="QNI6" s="208"/>
      <c r="QNJ6" s="208"/>
      <c r="QNK6" s="208"/>
      <c r="QNL6" s="208"/>
      <c r="QNM6" s="208"/>
      <c r="QNN6" s="208"/>
      <c r="QNO6" s="208"/>
      <c r="QNP6" s="208"/>
      <c r="QNQ6" s="208"/>
      <c r="QNR6" s="208"/>
      <c r="QNS6" s="208"/>
      <c r="QNT6" s="208"/>
      <c r="QNU6" s="208"/>
      <c r="QNV6" s="208"/>
      <c r="QNW6" s="208"/>
      <c r="QNX6" s="208"/>
      <c r="QNY6" s="208"/>
      <c r="QNZ6" s="208"/>
      <c r="QOA6" s="208"/>
      <c r="QOB6" s="208"/>
      <c r="QOC6" s="208"/>
      <c r="QOD6" s="208"/>
      <c r="QOE6" s="208"/>
      <c r="QOF6" s="208"/>
      <c r="QOG6" s="208"/>
      <c r="QOH6" s="208"/>
      <c r="QOI6" s="208"/>
      <c r="QOJ6" s="208"/>
      <c r="QOK6" s="208"/>
      <c r="QOL6" s="208"/>
      <c r="QOM6" s="208"/>
      <c r="QON6" s="208"/>
      <c r="QOO6" s="208"/>
      <c r="QOP6" s="208"/>
      <c r="QOQ6" s="208"/>
      <c r="QOR6" s="208"/>
      <c r="QOS6" s="208"/>
      <c r="QOT6" s="208"/>
      <c r="QOU6" s="208"/>
      <c r="QOV6" s="208"/>
      <c r="QOW6" s="208"/>
      <c r="QOX6" s="208"/>
      <c r="QOY6" s="208"/>
      <c r="QOZ6" s="208"/>
      <c r="QPA6" s="208"/>
      <c r="QPB6" s="208"/>
      <c r="QPC6" s="208"/>
      <c r="QPD6" s="208"/>
      <c r="QPE6" s="208"/>
      <c r="QPF6" s="208"/>
      <c r="QPG6" s="208"/>
      <c r="QPH6" s="208"/>
      <c r="QPI6" s="208"/>
      <c r="QPJ6" s="208"/>
      <c r="QPK6" s="208"/>
      <c r="QPL6" s="208"/>
      <c r="QPM6" s="208"/>
      <c r="QPN6" s="208"/>
      <c r="QPO6" s="208"/>
      <c r="QPP6" s="208"/>
      <c r="QPQ6" s="208"/>
      <c r="QPR6" s="208"/>
      <c r="QPS6" s="208"/>
      <c r="QPT6" s="208"/>
      <c r="QPU6" s="208"/>
      <c r="QPV6" s="208"/>
      <c r="QPW6" s="208"/>
      <c r="QPX6" s="208"/>
      <c r="QPY6" s="208"/>
      <c r="QPZ6" s="208"/>
      <c r="QQA6" s="208"/>
      <c r="QQB6" s="208"/>
      <c r="QQC6" s="208"/>
      <c r="QQD6" s="208"/>
      <c r="QQE6" s="208"/>
      <c r="QQF6" s="208"/>
      <c r="QQG6" s="208"/>
      <c r="QQH6" s="208"/>
      <c r="QQI6" s="208"/>
      <c r="QQJ6" s="208"/>
      <c r="QQK6" s="208"/>
      <c r="QQL6" s="208"/>
      <c r="QQM6" s="208"/>
      <c r="QQN6" s="208"/>
      <c r="QQO6" s="208"/>
      <c r="QQP6" s="208"/>
      <c r="QQQ6" s="208"/>
      <c r="QQR6" s="208"/>
      <c r="QQS6" s="208"/>
      <c r="QQT6" s="208"/>
      <c r="QQU6" s="208"/>
      <c r="QQV6" s="208"/>
      <c r="QQW6" s="208"/>
      <c r="QQX6" s="208"/>
      <c r="QQY6" s="208"/>
      <c r="QQZ6" s="208"/>
      <c r="QRA6" s="208"/>
      <c r="QRB6" s="208"/>
      <c r="QRC6" s="208"/>
      <c r="QRD6" s="208"/>
      <c r="QRE6" s="208"/>
      <c r="QRF6" s="208"/>
      <c r="QRG6" s="208"/>
      <c r="QRH6" s="208"/>
      <c r="QRI6" s="208"/>
      <c r="QRJ6" s="208"/>
      <c r="QRK6" s="208"/>
      <c r="QRL6" s="208"/>
      <c r="QRM6" s="208"/>
      <c r="QRN6" s="208"/>
      <c r="QRO6" s="208"/>
      <c r="QRP6" s="208"/>
      <c r="QRQ6" s="208"/>
      <c r="QRR6" s="208"/>
      <c r="QRS6" s="208"/>
      <c r="QRT6" s="208"/>
      <c r="QRU6" s="208"/>
      <c r="QRV6" s="208"/>
      <c r="QRW6" s="208"/>
      <c r="QRX6" s="208"/>
      <c r="QRY6" s="208"/>
      <c r="QRZ6" s="208"/>
      <c r="QSA6" s="208"/>
      <c r="QSB6" s="208"/>
      <c r="QSC6" s="208"/>
      <c r="QSD6" s="208"/>
      <c r="QSE6" s="208"/>
      <c r="QSF6" s="208"/>
      <c r="QSG6" s="208"/>
      <c r="QSH6" s="208"/>
      <c r="QSI6" s="208"/>
      <c r="QSJ6" s="208"/>
      <c r="QSK6" s="208"/>
      <c r="QSL6" s="208"/>
      <c r="QSM6" s="208"/>
      <c r="QSN6" s="208"/>
      <c r="QSO6" s="208"/>
      <c r="QSP6" s="208"/>
      <c r="QSQ6" s="208"/>
      <c r="QSR6" s="208"/>
      <c r="QSS6" s="208"/>
      <c r="QST6" s="208"/>
      <c r="QSU6" s="208"/>
      <c r="QSV6" s="208"/>
      <c r="QSW6" s="208"/>
      <c r="QSX6" s="208"/>
      <c r="QSY6" s="208"/>
      <c r="QSZ6" s="208"/>
      <c r="QTA6" s="208"/>
      <c r="QTB6" s="208"/>
      <c r="QTC6" s="208"/>
      <c r="QTD6" s="208"/>
      <c r="QTE6" s="208"/>
      <c r="QTF6" s="208"/>
      <c r="QTG6" s="208"/>
      <c r="QTH6" s="208"/>
      <c r="QTI6" s="208"/>
      <c r="QTJ6" s="208"/>
      <c r="QTK6" s="208"/>
      <c r="QTL6" s="208"/>
      <c r="QTM6" s="208"/>
      <c r="QTN6" s="208"/>
      <c r="QTO6" s="208"/>
      <c r="QTP6" s="208"/>
      <c r="QTQ6" s="208"/>
      <c r="QTR6" s="208"/>
      <c r="QTS6" s="208"/>
      <c r="QTT6" s="208"/>
      <c r="QTU6" s="208"/>
      <c r="QTV6" s="208"/>
      <c r="QTW6" s="208"/>
      <c r="QTX6" s="208"/>
      <c r="QTY6" s="208"/>
      <c r="QTZ6" s="208"/>
      <c r="QUA6" s="208"/>
      <c r="QUB6" s="208"/>
      <c r="QUC6" s="208"/>
      <c r="QUD6" s="208"/>
      <c r="QUE6" s="208"/>
      <c r="QUF6" s="208"/>
      <c r="QUG6" s="208"/>
      <c r="QUH6" s="208"/>
      <c r="QUI6" s="208"/>
      <c r="QUJ6" s="208"/>
      <c r="QUK6" s="208"/>
      <c r="QUL6" s="208"/>
      <c r="QUM6" s="208"/>
      <c r="QUN6" s="208"/>
      <c r="QUO6" s="208"/>
      <c r="QUP6" s="208"/>
      <c r="QUQ6" s="208"/>
      <c r="QUR6" s="208"/>
      <c r="QUS6" s="208"/>
      <c r="QUT6" s="208"/>
      <c r="QUU6" s="208"/>
      <c r="QUV6" s="208"/>
      <c r="QUW6" s="208"/>
      <c r="QUX6" s="208"/>
      <c r="QUY6" s="208"/>
      <c r="QUZ6" s="208"/>
      <c r="QVA6" s="208"/>
      <c r="QVB6" s="208"/>
      <c r="QVC6" s="208"/>
      <c r="QVD6" s="208"/>
      <c r="QVE6" s="208"/>
      <c r="QVF6" s="208"/>
      <c r="QVG6" s="208"/>
      <c r="QVH6" s="208"/>
      <c r="QVI6" s="208"/>
      <c r="QVJ6" s="208"/>
      <c r="QVK6" s="208"/>
      <c r="QVL6" s="208"/>
      <c r="QVM6" s="208"/>
      <c r="QVN6" s="208"/>
      <c r="QVO6" s="208"/>
      <c r="QVP6" s="208"/>
      <c r="QVQ6" s="208"/>
      <c r="QVR6" s="208"/>
      <c r="QVS6" s="208"/>
      <c r="QVT6" s="208"/>
      <c r="QVU6" s="208"/>
      <c r="QVV6" s="208"/>
      <c r="QVW6" s="208"/>
      <c r="QVX6" s="208"/>
      <c r="QVY6" s="208"/>
      <c r="QVZ6" s="208"/>
      <c r="QWA6" s="208"/>
      <c r="QWB6" s="208"/>
      <c r="QWC6" s="208"/>
      <c r="QWD6" s="208"/>
      <c r="QWE6" s="208"/>
      <c r="QWF6" s="208"/>
      <c r="QWG6" s="208"/>
      <c r="QWH6" s="208"/>
      <c r="QWI6" s="208"/>
      <c r="QWJ6" s="208"/>
      <c r="QWK6" s="208"/>
      <c r="QWL6" s="208"/>
      <c r="QWM6" s="208"/>
      <c r="QWN6" s="208"/>
      <c r="QWO6" s="208"/>
      <c r="QWP6" s="208"/>
      <c r="QWQ6" s="208"/>
      <c r="QWR6" s="208"/>
      <c r="QWS6" s="208"/>
      <c r="QWT6" s="208"/>
      <c r="QWU6" s="208"/>
      <c r="QWV6" s="208"/>
      <c r="QWW6" s="208"/>
      <c r="QWX6" s="208"/>
      <c r="QWY6" s="208"/>
      <c r="QWZ6" s="208"/>
      <c r="QXA6" s="208"/>
      <c r="QXB6" s="208"/>
      <c r="QXC6" s="208"/>
      <c r="QXD6" s="208"/>
      <c r="QXE6" s="208"/>
      <c r="QXF6" s="208"/>
      <c r="QXG6" s="208"/>
      <c r="QXH6" s="208"/>
      <c r="QXI6" s="208"/>
      <c r="QXJ6" s="208"/>
      <c r="QXK6" s="208"/>
      <c r="QXL6" s="208"/>
      <c r="QXM6" s="208"/>
      <c r="QXN6" s="208"/>
      <c r="QXO6" s="208"/>
      <c r="QXP6" s="208"/>
      <c r="QXQ6" s="208"/>
      <c r="QXR6" s="208"/>
      <c r="QXS6" s="208"/>
      <c r="QXT6" s="208"/>
      <c r="QXU6" s="208"/>
      <c r="QXV6" s="208"/>
      <c r="QXW6" s="208"/>
      <c r="QXX6" s="208"/>
      <c r="QXY6" s="208"/>
      <c r="QXZ6" s="208"/>
      <c r="QYA6" s="208"/>
      <c r="QYB6" s="208"/>
      <c r="QYC6" s="208"/>
      <c r="QYD6" s="208"/>
      <c r="QYE6" s="208"/>
      <c r="QYF6" s="208"/>
      <c r="QYG6" s="208"/>
      <c r="QYH6" s="208"/>
      <c r="QYI6" s="208"/>
      <c r="QYJ6" s="208"/>
      <c r="QYK6" s="208"/>
      <c r="QYL6" s="208"/>
      <c r="QYM6" s="208"/>
      <c r="QYN6" s="208"/>
      <c r="QYO6" s="208"/>
      <c r="QYP6" s="208"/>
      <c r="QYQ6" s="208"/>
      <c r="QYR6" s="208"/>
      <c r="QYS6" s="208"/>
      <c r="QYT6" s="208"/>
      <c r="QYU6" s="208"/>
      <c r="QYV6" s="208"/>
      <c r="QYW6" s="208"/>
      <c r="QYX6" s="208"/>
      <c r="QYY6" s="208"/>
      <c r="QYZ6" s="208"/>
      <c r="QZA6" s="208"/>
      <c r="QZB6" s="208"/>
      <c r="QZC6" s="208"/>
      <c r="QZD6" s="208"/>
      <c r="QZE6" s="208"/>
      <c r="QZF6" s="208"/>
      <c r="QZG6" s="208"/>
      <c r="QZH6" s="208"/>
      <c r="QZI6" s="208"/>
      <c r="QZJ6" s="208"/>
      <c r="QZK6" s="208"/>
      <c r="QZL6" s="208"/>
      <c r="QZM6" s="208"/>
      <c r="QZN6" s="208"/>
      <c r="QZO6" s="208"/>
      <c r="QZP6" s="208"/>
      <c r="QZQ6" s="208"/>
      <c r="QZR6" s="208"/>
      <c r="QZS6" s="208"/>
      <c r="QZT6" s="208"/>
      <c r="QZU6" s="208"/>
      <c r="QZV6" s="208"/>
      <c r="QZW6" s="208"/>
      <c r="QZX6" s="208"/>
      <c r="QZY6" s="208"/>
      <c r="QZZ6" s="208"/>
      <c r="RAA6" s="208"/>
      <c r="RAB6" s="208"/>
      <c r="RAC6" s="208"/>
      <c r="RAD6" s="208"/>
      <c r="RAE6" s="208"/>
      <c r="RAF6" s="208"/>
      <c r="RAG6" s="208"/>
      <c r="RAH6" s="208"/>
      <c r="RAI6" s="208"/>
      <c r="RAJ6" s="208"/>
      <c r="RAK6" s="208"/>
      <c r="RAL6" s="208"/>
      <c r="RAM6" s="208"/>
      <c r="RAN6" s="208"/>
      <c r="RAO6" s="208"/>
      <c r="RAP6" s="208"/>
      <c r="RAQ6" s="208"/>
      <c r="RAR6" s="208"/>
      <c r="RAS6" s="208"/>
      <c r="RAT6" s="208"/>
      <c r="RAU6" s="208"/>
      <c r="RAV6" s="208"/>
      <c r="RAW6" s="208"/>
      <c r="RAX6" s="208"/>
      <c r="RAY6" s="208"/>
      <c r="RAZ6" s="208"/>
      <c r="RBA6" s="208"/>
      <c r="RBB6" s="208"/>
      <c r="RBC6" s="208"/>
      <c r="RBD6" s="208"/>
      <c r="RBE6" s="208"/>
      <c r="RBF6" s="208"/>
      <c r="RBG6" s="208"/>
      <c r="RBH6" s="208"/>
      <c r="RBI6" s="208"/>
      <c r="RBJ6" s="208"/>
      <c r="RBK6" s="208"/>
      <c r="RBL6" s="208"/>
      <c r="RBM6" s="208"/>
      <c r="RBN6" s="208"/>
      <c r="RBO6" s="208"/>
      <c r="RBP6" s="208"/>
      <c r="RBQ6" s="208"/>
      <c r="RBR6" s="208"/>
      <c r="RBS6" s="208"/>
      <c r="RBT6" s="208"/>
      <c r="RBU6" s="208"/>
      <c r="RBV6" s="208"/>
      <c r="RBW6" s="208"/>
      <c r="RBX6" s="208"/>
      <c r="RBY6" s="208"/>
      <c r="RBZ6" s="208"/>
      <c r="RCA6" s="208"/>
      <c r="RCB6" s="208"/>
      <c r="RCC6" s="208"/>
      <c r="RCD6" s="208"/>
      <c r="RCE6" s="208"/>
      <c r="RCF6" s="208"/>
      <c r="RCG6" s="208"/>
      <c r="RCH6" s="208"/>
      <c r="RCI6" s="208"/>
      <c r="RCJ6" s="208"/>
      <c r="RCK6" s="208"/>
      <c r="RCL6" s="208"/>
      <c r="RCM6" s="208"/>
      <c r="RCN6" s="208"/>
      <c r="RCO6" s="208"/>
      <c r="RCP6" s="208"/>
      <c r="RCQ6" s="208"/>
      <c r="RCR6" s="208"/>
      <c r="RCS6" s="208"/>
      <c r="RCT6" s="208"/>
      <c r="RCU6" s="208"/>
      <c r="RCV6" s="208"/>
      <c r="RCW6" s="208"/>
      <c r="RCX6" s="208"/>
      <c r="RCY6" s="208"/>
      <c r="RCZ6" s="208"/>
      <c r="RDA6" s="208"/>
      <c r="RDB6" s="208"/>
      <c r="RDC6" s="208"/>
      <c r="RDD6" s="208"/>
      <c r="RDE6" s="208"/>
      <c r="RDF6" s="208"/>
      <c r="RDG6" s="208"/>
      <c r="RDH6" s="208"/>
      <c r="RDI6" s="208"/>
      <c r="RDJ6" s="208"/>
      <c r="RDK6" s="208"/>
      <c r="RDL6" s="208"/>
      <c r="RDM6" s="208"/>
      <c r="RDN6" s="208"/>
      <c r="RDO6" s="208"/>
      <c r="RDP6" s="208"/>
      <c r="RDQ6" s="208"/>
      <c r="RDR6" s="208"/>
      <c r="RDS6" s="208"/>
      <c r="RDT6" s="208"/>
      <c r="RDU6" s="208"/>
      <c r="RDV6" s="208"/>
      <c r="RDW6" s="208"/>
      <c r="RDX6" s="208"/>
      <c r="RDY6" s="208"/>
      <c r="RDZ6" s="208"/>
      <c r="REA6" s="208"/>
      <c r="REB6" s="208"/>
      <c r="REC6" s="208"/>
      <c r="RED6" s="208"/>
      <c r="REE6" s="208"/>
      <c r="REF6" s="208"/>
      <c r="REG6" s="208"/>
      <c r="REH6" s="208"/>
      <c r="REI6" s="208"/>
      <c r="REJ6" s="208"/>
      <c r="REK6" s="208"/>
      <c r="REL6" s="208"/>
      <c r="REM6" s="208"/>
      <c r="REN6" s="208"/>
      <c r="REO6" s="208"/>
      <c r="REP6" s="208"/>
      <c r="REQ6" s="208"/>
      <c r="RER6" s="208"/>
      <c r="RES6" s="208"/>
      <c r="RET6" s="208"/>
      <c r="REU6" s="208"/>
      <c r="REV6" s="208"/>
      <c r="REW6" s="208"/>
      <c r="REX6" s="208"/>
      <c r="REY6" s="208"/>
      <c r="REZ6" s="208"/>
      <c r="RFA6" s="208"/>
      <c r="RFB6" s="208"/>
      <c r="RFC6" s="208"/>
      <c r="RFD6" s="208"/>
      <c r="RFE6" s="208"/>
      <c r="RFF6" s="208"/>
      <c r="RFG6" s="208"/>
      <c r="RFH6" s="208"/>
      <c r="RFI6" s="208"/>
      <c r="RFJ6" s="208"/>
      <c r="RFK6" s="208"/>
      <c r="RFL6" s="208"/>
      <c r="RFM6" s="208"/>
      <c r="RFN6" s="208"/>
      <c r="RFO6" s="208"/>
      <c r="RFP6" s="208"/>
      <c r="RFQ6" s="208"/>
      <c r="RFR6" s="208"/>
      <c r="RFS6" s="208"/>
      <c r="RFT6" s="208"/>
      <c r="RFU6" s="208"/>
      <c r="RFV6" s="208"/>
      <c r="RFW6" s="208"/>
      <c r="RFX6" s="208"/>
      <c r="RFY6" s="208"/>
      <c r="RFZ6" s="208"/>
      <c r="RGA6" s="208"/>
      <c r="RGB6" s="208"/>
      <c r="RGC6" s="208"/>
      <c r="RGD6" s="208"/>
      <c r="RGE6" s="208"/>
      <c r="RGF6" s="208"/>
      <c r="RGG6" s="208"/>
      <c r="RGH6" s="208"/>
      <c r="RGI6" s="208"/>
      <c r="RGJ6" s="208"/>
      <c r="RGK6" s="208"/>
      <c r="RGL6" s="208"/>
      <c r="RGM6" s="208"/>
      <c r="RGN6" s="208"/>
      <c r="RGO6" s="208"/>
      <c r="RGP6" s="208"/>
      <c r="RGQ6" s="208"/>
      <c r="RGR6" s="208"/>
      <c r="RGS6" s="208"/>
      <c r="RGT6" s="208"/>
      <c r="RGU6" s="208"/>
      <c r="RGV6" s="208"/>
      <c r="RGW6" s="208"/>
      <c r="RGX6" s="208"/>
      <c r="RGY6" s="208"/>
      <c r="RGZ6" s="208"/>
      <c r="RHA6" s="208"/>
      <c r="RHB6" s="208"/>
      <c r="RHC6" s="208"/>
      <c r="RHD6" s="208"/>
      <c r="RHE6" s="208"/>
      <c r="RHF6" s="208"/>
      <c r="RHG6" s="208"/>
      <c r="RHH6" s="208"/>
      <c r="RHI6" s="208"/>
      <c r="RHJ6" s="208"/>
      <c r="RHK6" s="208"/>
      <c r="RHL6" s="208"/>
      <c r="RHM6" s="208"/>
      <c r="RHN6" s="208"/>
      <c r="RHO6" s="208"/>
      <c r="RHP6" s="208"/>
      <c r="RHQ6" s="208"/>
      <c r="RHR6" s="208"/>
      <c r="RHS6" s="208"/>
      <c r="RHT6" s="208"/>
      <c r="RHU6" s="208"/>
      <c r="RHV6" s="208"/>
      <c r="RHW6" s="208"/>
      <c r="RHX6" s="208"/>
      <c r="RHY6" s="208"/>
      <c r="RHZ6" s="208"/>
      <c r="RIA6" s="208"/>
      <c r="RIB6" s="208"/>
      <c r="RIC6" s="208"/>
      <c r="RID6" s="208"/>
      <c r="RIE6" s="208"/>
      <c r="RIF6" s="208"/>
      <c r="RIG6" s="208"/>
      <c r="RIH6" s="208"/>
      <c r="RII6" s="208"/>
      <c r="RIJ6" s="208"/>
      <c r="RIK6" s="208"/>
      <c r="RIL6" s="208"/>
      <c r="RIM6" s="208"/>
      <c r="RIN6" s="208"/>
      <c r="RIO6" s="208"/>
      <c r="RIP6" s="208"/>
      <c r="RIQ6" s="208"/>
      <c r="RIR6" s="208"/>
      <c r="RIS6" s="208"/>
      <c r="RIT6" s="208"/>
      <c r="RIU6" s="208"/>
      <c r="RIV6" s="208"/>
      <c r="RIW6" s="208"/>
      <c r="RIX6" s="208"/>
      <c r="RIY6" s="208"/>
      <c r="RIZ6" s="208"/>
      <c r="RJA6" s="208"/>
      <c r="RJB6" s="208"/>
      <c r="RJC6" s="208"/>
      <c r="RJD6" s="208"/>
      <c r="RJE6" s="208"/>
      <c r="RJF6" s="208"/>
      <c r="RJG6" s="208"/>
      <c r="RJH6" s="208"/>
      <c r="RJI6" s="208"/>
      <c r="RJJ6" s="208"/>
      <c r="RJK6" s="208"/>
      <c r="RJL6" s="208"/>
      <c r="RJM6" s="208"/>
      <c r="RJN6" s="208"/>
      <c r="RJO6" s="208"/>
      <c r="RJP6" s="208"/>
      <c r="RJQ6" s="208"/>
      <c r="RJR6" s="208"/>
      <c r="RJS6" s="208"/>
      <c r="RJT6" s="208"/>
      <c r="RJU6" s="208"/>
      <c r="RJV6" s="208"/>
      <c r="RJW6" s="208"/>
      <c r="RJX6" s="208"/>
      <c r="RJY6" s="208"/>
      <c r="RJZ6" s="208"/>
      <c r="RKA6" s="208"/>
      <c r="RKB6" s="208"/>
      <c r="RKC6" s="208"/>
      <c r="RKD6" s="208"/>
      <c r="RKE6" s="208"/>
      <c r="RKF6" s="208"/>
      <c r="RKG6" s="208"/>
      <c r="RKH6" s="208"/>
      <c r="RKI6" s="208"/>
      <c r="RKJ6" s="208"/>
      <c r="RKK6" s="208"/>
      <c r="RKL6" s="208"/>
      <c r="RKM6" s="208"/>
      <c r="RKN6" s="208"/>
      <c r="RKO6" s="208"/>
      <c r="RKP6" s="208"/>
      <c r="RKQ6" s="208"/>
      <c r="RKR6" s="208"/>
      <c r="RKS6" s="208"/>
      <c r="RKT6" s="208"/>
      <c r="RKU6" s="208"/>
      <c r="RKV6" s="208"/>
      <c r="RKW6" s="208"/>
      <c r="RKX6" s="208"/>
      <c r="RKY6" s="208"/>
      <c r="RKZ6" s="208"/>
      <c r="RLA6" s="208"/>
      <c r="RLB6" s="208"/>
      <c r="RLC6" s="208"/>
      <c r="RLD6" s="208"/>
      <c r="RLE6" s="208"/>
      <c r="RLF6" s="208"/>
      <c r="RLG6" s="208"/>
      <c r="RLH6" s="208"/>
      <c r="RLI6" s="208"/>
      <c r="RLJ6" s="208"/>
      <c r="RLK6" s="208"/>
      <c r="RLL6" s="208"/>
      <c r="RLM6" s="208"/>
      <c r="RLN6" s="208"/>
      <c r="RLO6" s="208"/>
      <c r="RLP6" s="208"/>
      <c r="RLQ6" s="208"/>
      <c r="RLR6" s="208"/>
      <c r="RLS6" s="208"/>
      <c r="RLT6" s="208"/>
      <c r="RLU6" s="208"/>
      <c r="RLV6" s="208"/>
      <c r="RLW6" s="208"/>
      <c r="RLX6" s="208"/>
      <c r="RLY6" s="208"/>
      <c r="RLZ6" s="208"/>
      <c r="RMA6" s="208"/>
      <c r="RMB6" s="208"/>
      <c r="RMC6" s="208"/>
      <c r="RMD6" s="208"/>
      <c r="RME6" s="208"/>
      <c r="RMF6" s="208"/>
      <c r="RMG6" s="208"/>
      <c r="RMH6" s="208"/>
      <c r="RMI6" s="208"/>
      <c r="RMJ6" s="208"/>
      <c r="RMK6" s="208"/>
      <c r="RML6" s="208"/>
      <c r="RMM6" s="208"/>
      <c r="RMN6" s="208"/>
      <c r="RMO6" s="208"/>
      <c r="RMP6" s="208"/>
      <c r="RMQ6" s="208"/>
      <c r="RMR6" s="208"/>
      <c r="RMS6" s="208"/>
      <c r="RMT6" s="208"/>
      <c r="RMU6" s="208"/>
      <c r="RMV6" s="208"/>
      <c r="RMW6" s="208"/>
      <c r="RMX6" s="208"/>
      <c r="RMY6" s="208"/>
      <c r="RMZ6" s="208"/>
      <c r="RNA6" s="208"/>
      <c r="RNB6" s="208"/>
      <c r="RNC6" s="208"/>
      <c r="RND6" s="208"/>
      <c r="RNE6" s="208"/>
      <c r="RNF6" s="208"/>
      <c r="RNG6" s="208"/>
      <c r="RNH6" s="208"/>
      <c r="RNI6" s="208"/>
      <c r="RNJ6" s="208"/>
      <c r="RNK6" s="208"/>
      <c r="RNL6" s="208"/>
      <c r="RNM6" s="208"/>
      <c r="RNN6" s="208"/>
      <c r="RNO6" s="208"/>
      <c r="RNP6" s="208"/>
      <c r="RNQ6" s="208"/>
      <c r="RNR6" s="208"/>
      <c r="RNS6" s="208"/>
      <c r="RNT6" s="208"/>
      <c r="RNU6" s="208"/>
      <c r="RNV6" s="208"/>
      <c r="RNW6" s="208"/>
      <c r="RNX6" s="208"/>
      <c r="RNY6" s="208"/>
      <c r="RNZ6" s="208"/>
      <c r="ROA6" s="208"/>
      <c r="ROB6" s="208"/>
      <c r="ROC6" s="208"/>
      <c r="ROD6" s="208"/>
      <c r="ROE6" s="208"/>
      <c r="ROF6" s="208"/>
      <c r="ROG6" s="208"/>
      <c r="ROH6" s="208"/>
      <c r="ROI6" s="208"/>
      <c r="ROJ6" s="208"/>
      <c r="ROK6" s="208"/>
      <c r="ROL6" s="208"/>
      <c r="ROM6" s="208"/>
      <c r="RON6" s="208"/>
      <c r="ROO6" s="208"/>
      <c r="ROP6" s="208"/>
      <c r="ROQ6" s="208"/>
      <c r="ROR6" s="208"/>
      <c r="ROS6" s="208"/>
      <c r="ROT6" s="208"/>
      <c r="ROU6" s="208"/>
      <c r="ROV6" s="208"/>
      <c r="ROW6" s="208"/>
      <c r="ROX6" s="208"/>
      <c r="ROY6" s="208"/>
      <c r="ROZ6" s="208"/>
      <c r="RPA6" s="208"/>
      <c r="RPB6" s="208"/>
      <c r="RPC6" s="208"/>
      <c r="RPD6" s="208"/>
      <c r="RPE6" s="208"/>
      <c r="RPF6" s="208"/>
      <c r="RPG6" s="208"/>
      <c r="RPH6" s="208"/>
      <c r="RPI6" s="208"/>
      <c r="RPJ6" s="208"/>
      <c r="RPK6" s="208"/>
      <c r="RPL6" s="208"/>
      <c r="RPM6" s="208"/>
      <c r="RPN6" s="208"/>
      <c r="RPO6" s="208"/>
      <c r="RPP6" s="208"/>
      <c r="RPQ6" s="208"/>
      <c r="RPR6" s="208"/>
      <c r="RPS6" s="208"/>
      <c r="RPT6" s="208"/>
      <c r="RPU6" s="208"/>
      <c r="RPV6" s="208"/>
      <c r="RPW6" s="208"/>
      <c r="RPX6" s="208"/>
      <c r="RPY6" s="208"/>
      <c r="RPZ6" s="208"/>
      <c r="RQA6" s="208"/>
      <c r="RQB6" s="208"/>
      <c r="RQC6" s="208"/>
      <c r="RQD6" s="208"/>
      <c r="RQE6" s="208"/>
      <c r="RQF6" s="208"/>
      <c r="RQG6" s="208"/>
      <c r="RQH6" s="208"/>
      <c r="RQI6" s="208"/>
      <c r="RQJ6" s="208"/>
      <c r="RQK6" s="208"/>
      <c r="RQL6" s="208"/>
      <c r="RQM6" s="208"/>
      <c r="RQN6" s="208"/>
      <c r="RQO6" s="208"/>
      <c r="RQP6" s="208"/>
      <c r="RQQ6" s="208"/>
      <c r="RQR6" s="208"/>
      <c r="RQS6" s="208"/>
      <c r="RQT6" s="208"/>
      <c r="RQU6" s="208"/>
      <c r="RQV6" s="208"/>
      <c r="RQW6" s="208"/>
      <c r="RQX6" s="208"/>
      <c r="RQY6" s="208"/>
      <c r="RQZ6" s="208"/>
      <c r="RRA6" s="208"/>
      <c r="RRB6" s="208"/>
      <c r="RRC6" s="208"/>
      <c r="RRD6" s="208"/>
      <c r="RRE6" s="208"/>
      <c r="RRF6" s="208"/>
      <c r="RRG6" s="208"/>
      <c r="RRH6" s="208"/>
      <c r="RRI6" s="208"/>
      <c r="RRJ6" s="208"/>
      <c r="RRK6" s="208"/>
      <c r="RRL6" s="208"/>
      <c r="RRM6" s="208"/>
      <c r="RRN6" s="208"/>
      <c r="RRO6" s="208"/>
      <c r="RRP6" s="208"/>
      <c r="RRQ6" s="208"/>
      <c r="RRR6" s="208"/>
      <c r="RRS6" s="208"/>
      <c r="RRT6" s="208"/>
      <c r="RRU6" s="208"/>
      <c r="RRV6" s="208"/>
      <c r="RRW6" s="208"/>
      <c r="RRX6" s="208"/>
      <c r="RRY6" s="208"/>
      <c r="RRZ6" s="208"/>
      <c r="RSA6" s="208"/>
      <c r="RSB6" s="208"/>
      <c r="RSC6" s="208"/>
      <c r="RSD6" s="208"/>
      <c r="RSE6" s="208"/>
      <c r="RSF6" s="208"/>
      <c r="RSG6" s="208"/>
      <c r="RSH6" s="208"/>
      <c r="RSI6" s="208"/>
      <c r="RSJ6" s="208"/>
      <c r="RSK6" s="208"/>
      <c r="RSL6" s="208"/>
      <c r="RSM6" s="208"/>
      <c r="RSN6" s="208"/>
      <c r="RSO6" s="208"/>
      <c r="RSP6" s="208"/>
      <c r="RSQ6" s="208"/>
      <c r="RSR6" s="208"/>
      <c r="RSS6" s="208"/>
      <c r="RST6" s="208"/>
      <c r="RSU6" s="208"/>
      <c r="RSV6" s="208"/>
      <c r="RSW6" s="208"/>
      <c r="RSX6" s="208"/>
      <c r="RSY6" s="208"/>
      <c r="RSZ6" s="208"/>
      <c r="RTA6" s="208"/>
      <c r="RTB6" s="208"/>
      <c r="RTC6" s="208"/>
      <c r="RTD6" s="208"/>
      <c r="RTE6" s="208"/>
      <c r="RTF6" s="208"/>
      <c r="RTG6" s="208"/>
      <c r="RTH6" s="208"/>
      <c r="RTI6" s="208"/>
      <c r="RTJ6" s="208"/>
      <c r="RTK6" s="208"/>
      <c r="RTL6" s="208"/>
      <c r="RTM6" s="208"/>
      <c r="RTN6" s="208"/>
      <c r="RTO6" s="208"/>
      <c r="RTP6" s="208"/>
      <c r="RTQ6" s="208"/>
      <c r="RTR6" s="208"/>
      <c r="RTS6" s="208"/>
      <c r="RTT6" s="208"/>
      <c r="RTU6" s="208"/>
      <c r="RTV6" s="208"/>
      <c r="RTW6" s="208"/>
      <c r="RTX6" s="208"/>
      <c r="RTY6" s="208"/>
      <c r="RTZ6" s="208"/>
      <c r="RUA6" s="208"/>
      <c r="RUB6" s="208"/>
      <c r="RUC6" s="208"/>
      <c r="RUD6" s="208"/>
      <c r="RUE6" s="208"/>
      <c r="RUF6" s="208"/>
      <c r="RUG6" s="208"/>
      <c r="RUH6" s="208"/>
      <c r="RUI6" s="208"/>
      <c r="RUJ6" s="208"/>
      <c r="RUK6" s="208"/>
      <c r="RUL6" s="208"/>
      <c r="RUM6" s="208"/>
      <c r="RUN6" s="208"/>
      <c r="RUO6" s="208"/>
      <c r="RUP6" s="208"/>
      <c r="RUQ6" s="208"/>
      <c r="RUR6" s="208"/>
      <c r="RUS6" s="208"/>
      <c r="RUT6" s="208"/>
      <c r="RUU6" s="208"/>
      <c r="RUV6" s="208"/>
      <c r="RUW6" s="208"/>
      <c r="RUX6" s="208"/>
      <c r="RUY6" s="208"/>
      <c r="RUZ6" s="208"/>
      <c r="RVA6" s="208"/>
      <c r="RVB6" s="208"/>
      <c r="RVC6" s="208"/>
      <c r="RVD6" s="208"/>
      <c r="RVE6" s="208"/>
      <c r="RVF6" s="208"/>
      <c r="RVG6" s="208"/>
      <c r="RVH6" s="208"/>
      <c r="RVI6" s="208"/>
      <c r="RVJ6" s="208"/>
      <c r="RVK6" s="208"/>
      <c r="RVL6" s="208"/>
      <c r="RVM6" s="208"/>
      <c r="RVN6" s="208"/>
      <c r="RVO6" s="208"/>
      <c r="RVP6" s="208"/>
      <c r="RVQ6" s="208"/>
      <c r="RVR6" s="208"/>
      <c r="RVS6" s="208"/>
      <c r="RVT6" s="208"/>
      <c r="RVU6" s="208"/>
      <c r="RVV6" s="208"/>
      <c r="RVW6" s="208"/>
      <c r="RVX6" s="208"/>
      <c r="RVY6" s="208"/>
      <c r="RVZ6" s="208"/>
      <c r="RWA6" s="208"/>
      <c r="RWB6" s="208"/>
      <c r="RWC6" s="208"/>
      <c r="RWD6" s="208"/>
      <c r="RWE6" s="208"/>
      <c r="RWF6" s="208"/>
      <c r="RWG6" s="208"/>
      <c r="RWH6" s="208"/>
      <c r="RWI6" s="208"/>
      <c r="RWJ6" s="208"/>
      <c r="RWK6" s="208"/>
      <c r="RWL6" s="208"/>
      <c r="RWM6" s="208"/>
      <c r="RWN6" s="208"/>
      <c r="RWO6" s="208"/>
      <c r="RWP6" s="208"/>
      <c r="RWQ6" s="208"/>
      <c r="RWR6" s="208"/>
      <c r="RWS6" s="208"/>
      <c r="RWT6" s="208"/>
      <c r="RWU6" s="208"/>
      <c r="RWV6" s="208"/>
      <c r="RWW6" s="208"/>
      <c r="RWX6" s="208"/>
      <c r="RWY6" s="208"/>
      <c r="RWZ6" s="208"/>
      <c r="RXA6" s="208"/>
      <c r="RXB6" s="208"/>
      <c r="RXC6" s="208"/>
      <c r="RXD6" s="208"/>
      <c r="RXE6" s="208"/>
      <c r="RXF6" s="208"/>
      <c r="RXG6" s="208"/>
      <c r="RXH6" s="208"/>
      <c r="RXI6" s="208"/>
      <c r="RXJ6" s="208"/>
      <c r="RXK6" s="208"/>
      <c r="RXL6" s="208"/>
      <c r="RXM6" s="208"/>
      <c r="RXN6" s="208"/>
      <c r="RXO6" s="208"/>
      <c r="RXP6" s="208"/>
      <c r="RXQ6" s="208"/>
      <c r="RXR6" s="208"/>
      <c r="RXS6" s="208"/>
      <c r="RXT6" s="208"/>
      <c r="RXU6" s="208"/>
      <c r="RXV6" s="208"/>
      <c r="RXW6" s="208"/>
      <c r="RXX6" s="208"/>
      <c r="RXY6" s="208"/>
      <c r="RXZ6" s="208"/>
      <c r="RYA6" s="208"/>
      <c r="RYB6" s="208"/>
      <c r="RYC6" s="208"/>
      <c r="RYD6" s="208"/>
      <c r="RYE6" s="208"/>
      <c r="RYF6" s="208"/>
      <c r="RYG6" s="208"/>
      <c r="RYH6" s="208"/>
      <c r="RYI6" s="208"/>
      <c r="RYJ6" s="208"/>
      <c r="RYK6" s="208"/>
      <c r="RYL6" s="208"/>
      <c r="RYM6" s="208"/>
      <c r="RYN6" s="208"/>
      <c r="RYO6" s="208"/>
      <c r="RYP6" s="208"/>
      <c r="RYQ6" s="208"/>
      <c r="RYR6" s="208"/>
      <c r="RYS6" s="208"/>
      <c r="RYT6" s="208"/>
      <c r="RYU6" s="208"/>
      <c r="RYV6" s="208"/>
      <c r="RYW6" s="208"/>
      <c r="RYX6" s="208"/>
      <c r="RYY6" s="208"/>
      <c r="RYZ6" s="208"/>
      <c r="RZA6" s="208"/>
      <c r="RZB6" s="208"/>
      <c r="RZC6" s="208"/>
      <c r="RZD6" s="208"/>
      <c r="RZE6" s="208"/>
      <c r="RZF6" s="208"/>
      <c r="RZG6" s="208"/>
      <c r="RZH6" s="208"/>
      <c r="RZI6" s="208"/>
      <c r="RZJ6" s="208"/>
      <c r="RZK6" s="208"/>
      <c r="RZL6" s="208"/>
      <c r="RZM6" s="208"/>
      <c r="RZN6" s="208"/>
      <c r="RZO6" s="208"/>
      <c r="RZP6" s="208"/>
      <c r="RZQ6" s="208"/>
      <c r="RZR6" s="208"/>
      <c r="RZS6" s="208"/>
      <c r="RZT6" s="208"/>
      <c r="RZU6" s="208"/>
      <c r="RZV6" s="208"/>
      <c r="RZW6" s="208"/>
      <c r="RZX6" s="208"/>
      <c r="RZY6" s="208"/>
      <c r="RZZ6" s="208"/>
      <c r="SAA6" s="208"/>
      <c r="SAB6" s="208"/>
      <c r="SAC6" s="208"/>
      <c r="SAD6" s="208"/>
      <c r="SAE6" s="208"/>
      <c r="SAF6" s="208"/>
      <c r="SAG6" s="208"/>
      <c r="SAH6" s="208"/>
      <c r="SAI6" s="208"/>
      <c r="SAJ6" s="208"/>
      <c r="SAK6" s="208"/>
      <c r="SAL6" s="208"/>
      <c r="SAM6" s="208"/>
      <c r="SAN6" s="208"/>
      <c r="SAO6" s="208"/>
      <c r="SAP6" s="208"/>
      <c r="SAQ6" s="208"/>
      <c r="SAR6" s="208"/>
      <c r="SAS6" s="208"/>
      <c r="SAT6" s="208"/>
      <c r="SAU6" s="208"/>
      <c r="SAV6" s="208"/>
      <c r="SAW6" s="208"/>
      <c r="SAX6" s="208"/>
      <c r="SAY6" s="208"/>
      <c r="SAZ6" s="208"/>
      <c r="SBA6" s="208"/>
      <c r="SBB6" s="208"/>
      <c r="SBC6" s="208"/>
      <c r="SBD6" s="208"/>
      <c r="SBE6" s="208"/>
      <c r="SBF6" s="208"/>
      <c r="SBG6" s="208"/>
      <c r="SBH6" s="208"/>
      <c r="SBI6" s="208"/>
      <c r="SBJ6" s="208"/>
      <c r="SBK6" s="208"/>
      <c r="SBL6" s="208"/>
      <c r="SBM6" s="208"/>
      <c r="SBN6" s="208"/>
      <c r="SBO6" s="208"/>
      <c r="SBP6" s="208"/>
      <c r="SBQ6" s="208"/>
      <c r="SBR6" s="208"/>
      <c r="SBS6" s="208"/>
      <c r="SBT6" s="208"/>
      <c r="SBU6" s="208"/>
      <c r="SBV6" s="208"/>
      <c r="SBW6" s="208"/>
      <c r="SBX6" s="208"/>
      <c r="SBY6" s="208"/>
      <c r="SBZ6" s="208"/>
      <c r="SCA6" s="208"/>
      <c r="SCB6" s="208"/>
      <c r="SCC6" s="208"/>
      <c r="SCD6" s="208"/>
      <c r="SCE6" s="208"/>
      <c r="SCF6" s="208"/>
      <c r="SCG6" s="208"/>
      <c r="SCH6" s="208"/>
      <c r="SCI6" s="208"/>
      <c r="SCJ6" s="208"/>
      <c r="SCK6" s="208"/>
      <c r="SCL6" s="208"/>
      <c r="SCM6" s="208"/>
      <c r="SCN6" s="208"/>
      <c r="SCO6" s="208"/>
      <c r="SCP6" s="208"/>
      <c r="SCQ6" s="208"/>
      <c r="SCR6" s="208"/>
      <c r="SCS6" s="208"/>
      <c r="SCT6" s="208"/>
      <c r="SCU6" s="208"/>
      <c r="SCV6" s="208"/>
      <c r="SCW6" s="208"/>
      <c r="SCX6" s="208"/>
      <c r="SCY6" s="208"/>
      <c r="SCZ6" s="208"/>
      <c r="SDA6" s="208"/>
      <c r="SDB6" s="208"/>
      <c r="SDC6" s="208"/>
      <c r="SDD6" s="208"/>
      <c r="SDE6" s="208"/>
      <c r="SDF6" s="208"/>
      <c r="SDG6" s="208"/>
      <c r="SDH6" s="208"/>
      <c r="SDI6" s="208"/>
      <c r="SDJ6" s="208"/>
      <c r="SDK6" s="208"/>
      <c r="SDL6" s="208"/>
      <c r="SDM6" s="208"/>
      <c r="SDN6" s="208"/>
      <c r="SDO6" s="208"/>
      <c r="SDP6" s="208"/>
      <c r="SDQ6" s="208"/>
      <c r="SDR6" s="208"/>
      <c r="SDS6" s="208"/>
      <c r="SDT6" s="208"/>
      <c r="SDU6" s="208"/>
      <c r="SDV6" s="208"/>
      <c r="SDW6" s="208"/>
      <c r="SDX6" s="208"/>
      <c r="SDY6" s="208"/>
      <c r="SDZ6" s="208"/>
      <c r="SEA6" s="208"/>
      <c r="SEB6" s="208"/>
      <c r="SEC6" s="208"/>
      <c r="SED6" s="208"/>
      <c r="SEE6" s="208"/>
      <c r="SEF6" s="208"/>
      <c r="SEG6" s="208"/>
      <c r="SEH6" s="208"/>
      <c r="SEI6" s="208"/>
      <c r="SEJ6" s="208"/>
      <c r="SEK6" s="208"/>
      <c r="SEL6" s="208"/>
      <c r="SEM6" s="208"/>
      <c r="SEN6" s="208"/>
      <c r="SEO6" s="208"/>
      <c r="SEP6" s="208"/>
      <c r="SEQ6" s="208"/>
      <c r="SER6" s="208"/>
      <c r="SES6" s="208"/>
      <c r="SET6" s="208"/>
      <c r="SEU6" s="208"/>
      <c r="SEV6" s="208"/>
      <c r="SEW6" s="208"/>
      <c r="SEX6" s="208"/>
      <c r="SEY6" s="208"/>
      <c r="SEZ6" s="208"/>
      <c r="SFA6" s="208"/>
      <c r="SFB6" s="208"/>
      <c r="SFC6" s="208"/>
      <c r="SFD6" s="208"/>
      <c r="SFE6" s="208"/>
      <c r="SFF6" s="208"/>
      <c r="SFG6" s="208"/>
      <c r="SFH6" s="208"/>
      <c r="SFI6" s="208"/>
      <c r="SFJ6" s="208"/>
      <c r="SFK6" s="208"/>
      <c r="SFL6" s="208"/>
      <c r="SFM6" s="208"/>
      <c r="SFN6" s="208"/>
      <c r="SFO6" s="208"/>
      <c r="SFP6" s="208"/>
      <c r="SFQ6" s="208"/>
      <c r="SFR6" s="208"/>
      <c r="SFS6" s="208"/>
      <c r="SFT6" s="208"/>
      <c r="SFU6" s="208"/>
      <c r="SFV6" s="208"/>
      <c r="SFW6" s="208"/>
      <c r="SFX6" s="208"/>
      <c r="SFY6" s="208"/>
      <c r="SFZ6" s="208"/>
      <c r="SGA6" s="208"/>
      <c r="SGB6" s="208"/>
      <c r="SGC6" s="208"/>
      <c r="SGD6" s="208"/>
      <c r="SGE6" s="208"/>
      <c r="SGF6" s="208"/>
      <c r="SGG6" s="208"/>
      <c r="SGH6" s="208"/>
      <c r="SGI6" s="208"/>
      <c r="SGJ6" s="208"/>
      <c r="SGK6" s="208"/>
      <c r="SGL6" s="208"/>
      <c r="SGM6" s="208"/>
      <c r="SGN6" s="208"/>
      <c r="SGO6" s="208"/>
      <c r="SGP6" s="208"/>
      <c r="SGQ6" s="208"/>
      <c r="SGR6" s="208"/>
      <c r="SGS6" s="208"/>
      <c r="SGT6" s="208"/>
      <c r="SGU6" s="208"/>
      <c r="SGV6" s="208"/>
      <c r="SGW6" s="208"/>
      <c r="SGX6" s="208"/>
      <c r="SGY6" s="208"/>
      <c r="SGZ6" s="208"/>
      <c r="SHA6" s="208"/>
      <c r="SHB6" s="208"/>
      <c r="SHC6" s="208"/>
      <c r="SHD6" s="208"/>
      <c r="SHE6" s="208"/>
      <c r="SHF6" s="208"/>
      <c r="SHG6" s="208"/>
      <c r="SHH6" s="208"/>
      <c r="SHI6" s="208"/>
      <c r="SHJ6" s="208"/>
      <c r="SHK6" s="208"/>
      <c r="SHL6" s="208"/>
      <c r="SHM6" s="208"/>
      <c r="SHN6" s="208"/>
      <c r="SHO6" s="208"/>
      <c r="SHP6" s="208"/>
      <c r="SHQ6" s="208"/>
      <c r="SHR6" s="208"/>
      <c r="SHS6" s="208"/>
      <c r="SHT6" s="208"/>
      <c r="SHU6" s="208"/>
      <c r="SHV6" s="208"/>
      <c r="SHW6" s="208"/>
      <c r="SHX6" s="208"/>
      <c r="SHY6" s="208"/>
      <c r="SHZ6" s="208"/>
      <c r="SIA6" s="208"/>
      <c r="SIB6" s="208"/>
      <c r="SIC6" s="208"/>
      <c r="SID6" s="208"/>
      <c r="SIE6" s="208"/>
      <c r="SIF6" s="208"/>
      <c r="SIG6" s="208"/>
      <c r="SIH6" s="208"/>
      <c r="SII6" s="208"/>
      <c r="SIJ6" s="208"/>
      <c r="SIK6" s="208"/>
      <c r="SIL6" s="208"/>
      <c r="SIM6" s="208"/>
      <c r="SIN6" s="208"/>
      <c r="SIO6" s="208"/>
      <c r="SIP6" s="208"/>
      <c r="SIQ6" s="208"/>
      <c r="SIR6" s="208"/>
      <c r="SIS6" s="208"/>
      <c r="SIT6" s="208"/>
      <c r="SIU6" s="208"/>
      <c r="SIV6" s="208"/>
      <c r="SIW6" s="208"/>
      <c r="SIX6" s="208"/>
      <c r="SIY6" s="208"/>
      <c r="SIZ6" s="208"/>
      <c r="SJA6" s="208"/>
      <c r="SJB6" s="208"/>
      <c r="SJC6" s="208"/>
      <c r="SJD6" s="208"/>
      <c r="SJE6" s="208"/>
      <c r="SJF6" s="208"/>
      <c r="SJG6" s="208"/>
      <c r="SJH6" s="208"/>
      <c r="SJI6" s="208"/>
      <c r="SJJ6" s="208"/>
      <c r="SJK6" s="208"/>
      <c r="SJL6" s="208"/>
      <c r="SJM6" s="208"/>
      <c r="SJN6" s="208"/>
      <c r="SJO6" s="208"/>
      <c r="SJP6" s="208"/>
      <c r="SJQ6" s="208"/>
      <c r="SJR6" s="208"/>
      <c r="SJS6" s="208"/>
      <c r="SJT6" s="208"/>
      <c r="SJU6" s="208"/>
      <c r="SJV6" s="208"/>
      <c r="SJW6" s="208"/>
      <c r="SJX6" s="208"/>
      <c r="SJY6" s="208"/>
      <c r="SJZ6" s="208"/>
      <c r="SKA6" s="208"/>
      <c r="SKB6" s="208"/>
      <c r="SKC6" s="208"/>
      <c r="SKD6" s="208"/>
      <c r="SKE6" s="208"/>
      <c r="SKF6" s="208"/>
      <c r="SKG6" s="208"/>
      <c r="SKH6" s="208"/>
      <c r="SKI6" s="208"/>
      <c r="SKJ6" s="208"/>
      <c r="SKK6" s="208"/>
      <c r="SKL6" s="208"/>
      <c r="SKM6" s="208"/>
      <c r="SKN6" s="208"/>
      <c r="SKO6" s="208"/>
      <c r="SKP6" s="208"/>
      <c r="SKQ6" s="208"/>
      <c r="SKR6" s="208"/>
      <c r="SKS6" s="208"/>
      <c r="SKT6" s="208"/>
      <c r="SKU6" s="208"/>
      <c r="SKV6" s="208"/>
      <c r="SKW6" s="208"/>
      <c r="SKX6" s="208"/>
      <c r="SKY6" s="208"/>
      <c r="SKZ6" s="208"/>
      <c r="SLA6" s="208"/>
      <c r="SLB6" s="208"/>
      <c r="SLC6" s="208"/>
      <c r="SLD6" s="208"/>
      <c r="SLE6" s="208"/>
      <c r="SLF6" s="208"/>
      <c r="SLG6" s="208"/>
      <c r="SLH6" s="208"/>
      <c r="SLI6" s="208"/>
      <c r="SLJ6" s="208"/>
      <c r="SLK6" s="208"/>
      <c r="SLL6" s="208"/>
      <c r="SLM6" s="208"/>
      <c r="SLN6" s="208"/>
      <c r="SLO6" s="208"/>
      <c r="SLP6" s="208"/>
      <c r="SLQ6" s="208"/>
      <c r="SLR6" s="208"/>
      <c r="SLS6" s="208"/>
      <c r="SLT6" s="208"/>
      <c r="SLU6" s="208"/>
      <c r="SLV6" s="208"/>
      <c r="SLW6" s="208"/>
      <c r="SLX6" s="208"/>
      <c r="SLY6" s="208"/>
      <c r="SLZ6" s="208"/>
      <c r="SMA6" s="208"/>
      <c r="SMB6" s="208"/>
      <c r="SMC6" s="208"/>
      <c r="SMD6" s="208"/>
      <c r="SME6" s="208"/>
      <c r="SMF6" s="208"/>
      <c r="SMG6" s="208"/>
      <c r="SMH6" s="208"/>
      <c r="SMI6" s="208"/>
      <c r="SMJ6" s="208"/>
      <c r="SMK6" s="208"/>
      <c r="SML6" s="208"/>
      <c r="SMM6" s="208"/>
      <c r="SMN6" s="208"/>
      <c r="SMO6" s="208"/>
      <c r="SMP6" s="208"/>
      <c r="SMQ6" s="208"/>
      <c r="SMR6" s="208"/>
      <c r="SMS6" s="208"/>
      <c r="SMT6" s="208"/>
      <c r="SMU6" s="208"/>
      <c r="SMV6" s="208"/>
      <c r="SMW6" s="208"/>
      <c r="SMX6" s="208"/>
      <c r="SMY6" s="208"/>
      <c r="SMZ6" s="208"/>
      <c r="SNA6" s="208"/>
      <c r="SNB6" s="208"/>
      <c r="SNC6" s="208"/>
      <c r="SND6" s="208"/>
      <c r="SNE6" s="208"/>
      <c r="SNF6" s="208"/>
      <c r="SNG6" s="208"/>
      <c r="SNH6" s="208"/>
      <c r="SNI6" s="208"/>
      <c r="SNJ6" s="208"/>
      <c r="SNK6" s="208"/>
      <c r="SNL6" s="208"/>
      <c r="SNM6" s="208"/>
      <c r="SNN6" s="208"/>
      <c r="SNO6" s="208"/>
      <c r="SNP6" s="208"/>
      <c r="SNQ6" s="208"/>
      <c r="SNR6" s="208"/>
      <c r="SNS6" s="208"/>
      <c r="SNT6" s="208"/>
      <c r="SNU6" s="208"/>
      <c r="SNV6" s="208"/>
      <c r="SNW6" s="208"/>
      <c r="SNX6" s="208"/>
      <c r="SNY6" s="208"/>
      <c r="SNZ6" s="208"/>
      <c r="SOA6" s="208"/>
      <c r="SOB6" s="208"/>
      <c r="SOC6" s="208"/>
      <c r="SOD6" s="208"/>
      <c r="SOE6" s="208"/>
      <c r="SOF6" s="208"/>
      <c r="SOG6" s="208"/>
      <c r="SOH6" s="208"/>
      <c r="SOI6" s="208"/>
      <c r="SOJ6" s="208"/>
      <c r="SOK6" s="208"/>
      <c r="SOL6" s="208"/>
      <c r="SOM6" s="208"/>
      <c r="SON6" s="208"/>
      <c r="SOO6" s="208"/>
      <c r="SOP6" s="208"/>
      <c r="SOQ6" s="208"/>
      <c r="SOR6" s="208"/>
      <c r="SOS6" s="208"/>
      <c r="SOT6" s="208"/>
      <c r="SOU6" s="208"/>
      <c r="SOV6" s="208"/>
      <c r="SOW6" s="208"/>
      <c r="SOX6" s="208"/>
      <c r="SOY6" s="208"/>
      <c r="SOZ6" s="208"/>
      <c r="SPA6" s="208"/>
      <c r="SPB6" s="208"/>
      <c r="SPC6" s="208"/>
      <c r="SPD6" s="208"/>
      <c r="SPE6" s="208"/>
      <c r="SPF6" s="208"/>
      <c r="SPG6" s="208"/>
      <c r="SPH6" s="208"/>
      <c r="SPI6" s="208"/>
      <c r="SPJ6" s="208"/>
      <c r="SPK6" s="208"/>
      <c r="SPL6" s="208"/>
      <c r="SPM6" s="208"/>
      <c r="SPN6" s="208"/>
      <c r="SPO6" s="208"/>
      <c r="SPP6" s="208"/>
      <c r="SPQ6" s="208"/>
      <c r="SPR6" s="208"/>
      <c r="SPS6" s="208"/>
      <c r="SPT6" s="208"/>
      <c r="SPU6" s="208"/>
      <c r="SPV6" s="208"/>
      <c r="SPW6" s="208"/>
      <c r="SPX6" s="208"/>
      <c r="SPY6" s="208"/>
      <c r="SPZ6" s="208"/>
      <c r="SQA6" s="208"/>
      <c r="SQB6" s="208"/>
      <c r="SQC6" s="208"/>
      <c r="SQD6" s="208"/>
      <c r="SQE6" s="208"/>
      <c r="SQF6" s="208"/>
      <c r="SQG6" s="208"/>
      <c r="SQH6" s="208"/>
      <c r="SQI6" s="208"/>
      <c r="SQJ6" s="208"/>
      <c r="SQK6" s="208"/>
      <c r="SQL6" s="208"/>
      <c r="SQM6" s="208"/>
      <c r="SQN6" s="208"/>
      <c r="SQO6" s="208"/>
      <c r="SQP6" s="208"/>
      <c r="SQQ6" s="208"/>
      <c r="SQR6" s="208"/>
      <c r="SQS6" s="208"/>
      <c r="SQT6" s="208"/>
      <c r="SQU6" s="208"/>
      <c r="SQV6" s="208"/>
      <c r="SQW6" s="208"/>
      <c r="SQX6" s="208"/>
      <c r="SQY6" s="208"/>
      <c r="SQZ6" s="208"/>
      <c r="SRA6" s="208"/>
      <c r="SRB6" s="208"/>
      <c r="SRC6" s="208"/>
      <c r="SRD6" s="208"/>
      <c r="SRE6" s="208"/>
      <c r="SRF6" s="208"/>
      <c r="SRG6" s="208"/>
      <c r="SRH6" s="208"/>
      <c r="SRI6" s="208"/>
      <c r="SRJ6" s="208"/>
      <c r="SRK6" s="208"/>
      <c r="SRL6" s="208"/>
      <c r="SRM6" s="208"/>
      <c r="SRN6" s="208"/>
      <c r="SRO6" s="208"/>
      <c r="SRP6" s="208"/>
      <c r="SRQ6" s="208"/>
      <c r="SRR6" s="208"/>
      <c r="SRS6" s="208"/>
      <c r="SRT6" s="208"/>
      <c r="SRU6" s="208"/>
      <c r="SRV6" s="208"/>
      <c r="SRW6" s="208"/>
      <c r="SRX6" s="208"/>
      <c r="SRY6" s="208"/>
      <c r="SRZ6" s="208"/>
      <c r="SSA6" s="208"/>
      <c r="SSB6" s="208"/>
      <c r="SSC6" s="208"/>
      <c r="SSD6" s="208"/>
      <c r="SSE6" s="208"/>
      <c r="SSF6" s="208"/>
      <c r="SSG6" s="208"/>
      <c r="SSH6" s="208"/>
      <c r="SSI6" s="208"/>
      <c r="SSJ6" s="208"/>
      <c r="SSK6" s="208"/>
      <c r="SSL6" s="208"/>
      <c r="SSM6" s="208"/>
      <c r="SSN6" s="208"/>
      <c r="SSO6" s="208"/>
      <c r="SSP6" s="208"/>
      <c r="SSQ6" s="208"/>
      <c r="SSR6" s="208"/>
      <c r="SSS6" s="208"/>
      <c r="SST6" s="208"/>
      <c r="SSU6" s="208"/>
      <c r="SSV6" s="208"/>
      <c r="SSW6" s="208"/>
      <c r="SSX6" s="208"/>
      <c r="SSY6" s="208"/>
      <c r="SSZ6" s="208"/>
      <c r="STA6" s="208"/>
      <c r="STB6" s="208"/>
      <c r="STC6" s="208"/>
      <c r="STD6" s="208"/>
      <c r="STE6" s="208"/>
      <c r="STF6" s="208"/>
      <c r="STG6" s="208"/>
      <c r="STH6" s="208"/>
      <c r="STI6" s="208"/>
      <c r="STJ6" s="208"/>
      <c r="STK6" s="208"/>
      <c r="STL6" s="208"/>
      <c r="STM6" s="208"/>
      <c r="STN6" s="208"/>
      <c r="STO6" s="208"/>
      <c r="STP6" s="208"/>
      <c r="STQ6" s="208"/>
      <c r="STR6" s="208"/>
      <c r="STS6" s="208"/>
      <c r="STT6" s="208"/>
      <c r="STU6" s="208"/>
      <c r="STV6" s="208"/>
      <c r="STW6" s="208"/>
      <c r="STX6" s="208"/>
      <c r="STY6" s="208"/>
      <c r="STZ6" s="208"/>
      <c r="SUA6" s="208"/>
      <c r="SUB6" s="208"/>
      <c r="SUC6" s="208"/>
      <c r="SUD6" s="208"/>
      <c r="SUE6" s="208"/>
      <c r="SUF6" s="208"/>
      <c r="SUG6" s="208"/>
      <c r="SUH6" s="208"/>
      <c r="SUI6" s="208"/>
      <c r="SUJ6" s="208"/>
      <c r="SUK6" s="208"/>
      <c r="SUL6" s="208"/>
      <c r="SUM6" s="208"/>
      <c r="SUN6" s="208"/>
      <c r="SUO6" s="208"/>
      <c r="SUP6" s="208"/>
      <c r="SUQ6" s="208"/>
      <c r="SUR6" s="208"/>
      <c r="SUS6" s="208"/>
      <c r="SUT6" s="208"/>
      <c r="SUU6" s="208"/>
      <c r="SUV6" s="208"/>
      <c r="SUW6" s="208"/>
      <c r="SUX6" s="208"/>
      <c r="SUY6" s="208"/>
      <c r="SUZ6" s="208"/>
      <c r="SVA6" s="208"/>
      <c r="SVB6" s="208"/>
      <c r="SVC6" s="208"/>
      <c r="SVD6" s="208"/>
      <c r="SVE6" s="208"/>
      <c r="SVF6" s="208"/>
      <c r="SVG6" s="208"/>
      <c r="SVH6" s="208"/>
      <c r="SVI6" s="208"/>
      <c r="SVJ6" s="208"/>
      <c r="SVK6" s="208"/>
      <c r="SVL6" s="208"/>
      <c r="SVM6" s="208"/>
      <c r="SVN6" s="208"/>
      <c r="SVO6" s="208"/>
      <c r="SVP6" s="208"/>
      <c r="SVQ6" s="208"/>
      <c r="SVR6" s="208"/>
      <c r="SVS6" s="208"/>
      <c r="SVT6" s="208"/>
      <c r="SVU6" s="208"/>
      <c r="SVV6" s="208"/>
      <c r="SVW6" s="208"/>
      <c r="SVX6" s="208"/>
      <c r="SVY6" s="208"/>
      <c r="SVZ6" s="208"/>
      <c r="SWA6" s="208"/>
      <c r="SWB6" s="208"/>
      <c r="SWC6" s="208"/>
      <c r="SWD6" s="208"/>
      <c r="SWE6" s="208"/>
      <c r="SWF6" s="208"/>
      <c r="SWG6" s="208"/>
      <c r="SWH6" s="208"/>
      <c r="SWI6" s="208"/>
      <c r="SWJ6" s="208"/>
      <c r="SWK6" s="208"/>
      <c r="SWL6" s="208"/>
      <c r="SWM6" s="208"/>
      <c r="SWN6" s="208"/>
      <c r="SWO6" s="208"/>
      <c r="SWP6" s="208"/>
      <c r="SWQ6" s="208"/>
      <c r="SWR6" s="208"/>
      <c r="SWS6" s="208"/>
      <c r="SWT6" s="208"/>
      <c r="SWU6" s="208"/>
      <c r="SWV6" s="208"/>
      <c r="SWW6" s="208"/>
      <c r="SWX6" s="208"/>
      <c r="SWY6" s="208"/>
      <c r="SWZ6" s="208"/>
      <c r="SXA6" s="208"/>
      <c r="SXB6" s="208"/>
      <c r="SXC6" s="208"/>
      <c r="SXD6" s="208"/>
      <c r="SXE6" s="208"/>
      <c r="SXF6" s="208"/>
      <c r="SXG6" s="208"/>
      <c r="SXH6" s="208"/>
      <c r="SXI6" s="208"/>
      <c r="SXJ6" s="208"/>
      <c r="SXK6" s="208"/>
      <c r="SXL6" s="208"/>
      <c r="SXM6" s="208"/>
      <c r="SXN6" s="208"/>
      <c r="SXO6" s="208"/>
      <c r="SXP6" s="208"/>
      <c r="SXQ6" s="208"/>
      <c r="SXR6" s="208"/>
      <c r="SXS6" s="208"/>
      <c r="SXT6" s="208"/>
      <c r="SXU6" s="208"/>
      <c r="SXV6" s="208"/>
      <c r="SXW6" s="208"/>
      <c r="SXX6" s="208"/>
      <c r="SXY6" s="208"/>
      <c r="SXZ6" s="208"/>
      <c r="SYA6" s="208"/>
      <c r="SYB6" s="208"/>
      <c r="SYC6" s="208"/>
      <c r="SYD6" s="208"/>
      <c r="SYE6" s="208"/>
      <c r="SYF6" s="208"/>
      <c r="SYG6" s="208"/>
      <c r="SYH6" s="208"/>
      <c r="SYI6" s="208"/>
      <c r="SYJ6" s="208"/>
      <c r="SYK6" s="208"/>
      <c r="SYL6" s="208"/>
      <c r="SYM6" s="208"/>
      <c r="SYN6" s="208"/>
      <c r="SYO6" s="208"/>
      <c r="SYP6" s="208"/>
      <c r="SYQ6" s="208"/>
      <c r="SYR6" s="208"/>
      <c r="SYS6" s="208"/>
      <c r="SYT6" s="208"/>
      <c r="SYU6" s="208"/>
      <c r="SYV6" s="208"/>
      <c r="SYW6" s="208"/>
      <c r="SYX6" s="208"/>
      <c r="SYY6" s="208"/>
      <c r="SYZ6" s="208"/>
      <c r="SZA6" s="208"/>
      <c r="SZB6" s="208"/>
      <c r="SZC6" s="208"/>
      <c r="SZD6" s="208"/>
      <c r="SZE6" s="208"/>
      <c r="SZF6" s="208"/>
      <c r="SZG6" s="208"/>
      <c r="SZH6" s="208"/>
      <c r="SZI6" s="208"/>
      <c r="SZJ6" s="208"/>
      <c r="SZK6" s="208"/>
      <c r="SZL6" s="208"/>
      <c r="SZM6" s="208"/>
      <c r="SZN6" s="208"/>
      <c r="SZO6" s="208"/>
      <c r="SZP6" s="208"/>
      <c r="SZQ6" s="208"/>
      <c r="SZR6" s="208"/>
      <c r="SZS6" s="208"/>
      <c r="SZT6" s="208"/>
      <c r="SZU6" s="208"/>
      <c r="SZV6" s="208"/>
      <c r="SZW6" s="208"/>
      <c r="SZX6" s="208"/>
      <c r="SZY6" s="208"/>
      <c r="SZZ6" s="208"/>
      <c r="TAA6" s="208"/>
      <c r="TAB6" s="208"/>
      <c r="TAC6" s="208"/>
      <c r="TAD6" s="208"/>
      <c r="TAE6" s="208"/>
      <c r="TAF6" s="208"/>
      <c r="TAG6" s="208"/>
      <c r="TAH6" s="208"/>
      <c r="TAI6" s="208"/>
      <c r="TAJ6" s="208"/>
      <c r="TAK6" s="208"/>
      <c r="TAL6" s="208"/>
      <c r="TAM6" s="208"/>
      <c r="TAN6" s="208"/>
      <c r="TAO6" s="208"/>
      <c r="TAP6" s="208"/>
      <c r="TAQ6" s="208"/>
      <c r="TAR6" s="208"/>
      <c r="TAS6" s="208"/>
      <c r="TAT6" s="208"/>
      <c r="TAU6" s="208"/>
      <c r="TAV6" s="208"/>
      <c r="TAW6" s="208"/>
      <c r="TAX6" s="208"/>
      <c r="TAY6" s="208"/>
      <c r="TAZ6" s="208"/>
      <c r="TBA6" s="208"/>
      <c r="TBB6" s="208"/>
      <c r="TBC6" s="208"/>
      <c r="TBD6" s="208"/>
      <c r="TBE6" s="208"/>
      <c r="TBF6" s="208"/>
      <c r="TBG6" s="208"/>
      <c r="TBH6" s="208"/>
      <c r="TBI6" s="208"/>
      <c r="TBJ6" s="208"/>
      <c r="TBK6" s="208"/>
      <c r="TBL6" s="208"/>
      <c r="TBM6" s="208"/>
      <c r="TBN6" s="208"/>
      <c r="TBO6" s="208"/>
      <c r="TBP6" s="208"/>
      <c r="TBQ6" s="208"/>
      <c r="TBR6" s="208"/>
      <c r="TBS6" s="208"/>
      <c r="TBT6" s="208"/>
      <c r="TBU6" s="208"/>
      <c r="TBV6" s="208"/>
      <c r="TBW6" s="208"/>
      <c r="TBX6" s="208"/>
      <c r="TBY6" s="208"/>
      <c r="TBZ6" s="208"/>
      <c r="TCA6" s="208"/>
      <c r="TCB6" s="208"/>
      <c r="TCC6" s="208"/>
      <c r="TCD6" s="208"/>
      <c r="TCE6" s="208"/>
      <c r="TCF6" s="208"/>
      <c r="TCG6" s="208"/>
      <c r="TCH6" s="208"/>
      <c r="TCI6" s="208"/>
      <c r="TCJ6" s="208"/>
      <c r="TCK6" s="208"/>
      <c r="TCL6" s="208"/>
      <c r="TCM6" s="208"/>
      <c r="TCN6" s="208"/>
      <c r="TCO6" s="208"/>
      <c r="TCP6" s="208"/>
      <c r="TCQ6" s="208"/>
      <c r="TCR6" s="208"/>
      <c r="TCS6" s="208"/>
      <c r="TCT6" s="208"/>
      <c r="TCU6" s="208"/>
      <c r="TCV6" s="208"/>
      <c r="TCW6" s="208"/>
      <c r="TCX6" s="208"/>
      <c r="TCY6" s="208"/>
      <c r="TCZ6" s="208"/>
      <c r="TDA6" s="208"/>
      <c r="TDB6" s="208"/>
      <c r="TDC6" s="208"/>
      <c r="TDD6" s="208"/>
      <c r="TDE6" s="208"/>
      <c r="TDF6" s="208"/>
      <c r="TDG6" s="208"/>
      <c r="TDH6" s="208"/>
      <c r="TDI6" s="208"/>
      <c r="TDJ6" s="208"/>
      <c r="TDK6" s="208"/>
      <c r="TDL6" s="208"/>
      <c r="TDM6" s="208"/>
      <c r="TDN6" s="208"/>
      <c r="TDO6" s="208"/>
      <c r="TDP6" s="208"/>
      <c r="TDQ6" s="208"/>
      <c r="TDR6" s="208"/>
      <c r="TDS6" s="208"/>
      <c r="TDT6" s="208"/>
      <c r="TDU6" s="208"/>
      <c r="TDV6" s="208"/>
      <c r="TDW6" s="208"/>
      <c r="TDX6" s="208"/>
      <c r="TDY6" s="208"/>
      <c r="TDZ6" s="208"/>
      <c r="TEA6" s="208"/>
      <c r="TEB6" s="208"/>
      <c r="TEC6" s="208"/>
      <c r="TED6" s="208"/>
      <c r="TEE6" s="208"/>
      <c r="TEF6" s="208"/>
      <c r="TEG6" s="208"/>
      <c r="TEH6" s="208"/>
      <c r="TEI6" s="208"/>
      <c r="TEJ6" s="208"/>
      <c r="TEK6" s="208"/>
      <c r="TEL6" s="208"/>
      <c r="TEM6" s="208"/>
      <c r="TEN6" s="208"/>
      <c r="TEO6" s="208"/>
      <c r="TEP6" s="208"/>
      <c r="TEQ6" s="208"/>
      <c r="TER6" s="208"/>
      <c r="TES6" s="208"/>
      <c r="TET6" s="208"/>
      <c r="TEU6" s="208"/>
      <c r="TEV6" s="208"/>
      <c r="TEW6" s="208"/>
      <c r="TEX6" s="208"/>
      <c r="TEY6" s="208"/>
      <c r="TEZ6" s="208"/>
      <c r="TFA6" s="208"/>
      <c r="TFB6" s="208"/>
      <c r="TFC6" s="208"/>
      <c r="TFD6" s="208"/>
      <c r="TFE6" s="208"/>
      <c r="TFF6" s="208"/>
      <c r="TFG6" s="208"/>
      <c r="TFH6" s="208"/>
      <c r="TFI6" s="208"/>
      <c r="TFJ6" s="208"/>
      <c r="TFK6" s="208"/>
      <c r="TFL6" s="208"/>
      <c r="TFM6" s="208"/>
      <c r="TFN6" s="208"/>
      <c r="TFO6" s="208"/>
      <c r="TFP6" s="208"/>
      <c r="TFQ6" s="208"/>
      <c r="TFR6" s="208"/>
      <c r="TFS6" s="208"/>
      <c r="TFT6" s="208"/>
      <c r="TFU6" s="208"/>
      <c r="TFV6" s="208"/>
      <c r="TFW6" s="208"/>
      <c r="TFX6" s="208"/>
      <c r="TFY6" s="208"/>
      <c r="TFZ6" s="208"/>
      <c r="TGA6" s="208"/>
      <c r="TGB6" s="208"/>
      <c r="TGC6" s="208"/>
      <c r="TGD6" s="208"/>
      <c r="TGE6" s="208"/>
      <c r="TGF6" s="208"/>
      <c r="TGG6" s="208"/>
      <c r="TGH6" s="208"/>
      <c r="TGI6" s="208"/>
      <c r="TGJ6" s="208"/>
      <c r="TGK6" s="208"/>
      <c r="TGL6" s="208"/>
      <c r="TGM6" s="208"/>
      <c r="TGN6" s="208"/>
      <c r="TGO6" s="208"/>
      <c r="TGP6" s="208"/>
      <c r="TGQ6" s="208"/>
      <c r="TGR6" s="208"/>
      <c r="TGS6" s="208"/>
      <c r="TGT6" s="208"/>
      <c r="TGU6" s="208"/>
      <c r="TGV6" s="208"/>
      <c r="TGW6" s="208"/>
      <c r="TGX6" s="208"/>
      <c r="TGY6" s="208"/>
      <c r="TGZ6" s="208"/>
      <c r="THA6" s="208"/>
      <c r="THB6" s="208"/>
      <c r="THC6" s="208"/>
      <c r="THD6" s="208"/>
      <c r="THE6" s="208"/>
      <c r="THF6" s="208"/>
      <c r="THG6" s="208"/>
      <c r="THH6" s="208"/>
      <c r="THI6" s="208"/>
      <c r="THJ6" s="208"/>
      <c r="THK6" s="208"/>
      <c r="THL6" s="208"/>
      <c r="THM6" s="208"/>
      <c r="THN6" s="208"/>
      <c r="THO6" s="208"/>
      <c r="THP6" s="208"/>
      <c r="THQ6" s="208"/>
      <c r="THR6" s="208"/>
      <c r="THS6" s="208"/>
      <c r="THT6" s="208"/>
      <c r="THU6" s="208"/>
      <c r="THV6" s="208"/>
      <c r="THW6" s="208"/>
      <c r="THX6" s="208"/>
      <c r="THY6" s="208"/>
      <c r="THZ6" s="208"/>
      <c r="TIA6" s="208"/>
      <c r="TIB6" s="208"/>
      <c r="TIC6" s="208"/>
      <c r="TID6" s="208"/>
      <c r="TIE6" s="208"/>
      <c r="TIF6" s="208"/>
      <c r="TIG6" s="208"/>
      <c r="TIH6" s="208"/>
      <c r="TII6" s="208"/>
      <c r="TIJ6" s="208"/>
      <c r="TIK6" s="208"/>
      <c r="TIL6" s="208"/>
      <c r="TIM6" s="208"/>
      <c r="TIN6" s="208"/>
      <c r="TIO6" s="208"/>
      <c r="TIP6" s="208"/>
      <c r="TIQ6" s="208"/>
      <c r="TIR6" s="208"/>
      <c r="TIS6" s="208"/>
      <c r="TIT6" s="208"/>
      <c r="TIU6" s="208"/>
      <c r="TIV6" s="208"/>
      <c r="TIW6" s="208"/>
      <c r="TIX6" s="208"/>
      <c r="TIY6" s="208"/>
      <c r="TIZ6" s="208"/>
      <c r="TJA6" s="208"/>
      <c r="TJB6" s="208"/>
      <c r="TJC6" s="208"/>
      <c r="TJD6" s="208"/>
      <c r="TJE6" s="208"/>
      <c r="TJF6" s="208"/>
      <c r="TJG6" s="208"/>
      <c r="TJH6" s="208"/>
      <c r="TJI6" s="208"/>
      <c r="TJJ6" s="208"/>
      <c r="TJK6" s="208"/>
      <c r="TJL6" s="208"/>
      <c r="TJM6" s="208"/>
      <c r="TJN6" s="208"/>
      <c r="TJO6" s="208"/>
      <c r="TJP6" s="208"/>
      <c r="TJQ6" s="208"/>
      <c r="TJR6" s="208"/>
      <c r="TJS6" s="208"/>
      <c r="TJT6" s="208"/>
      <c r="TJU6" s="208"/>
      <c r="TJV6" s="208"/>
      <c r="TJW6" s="208"/>
      <c r="TJX6" s="208"/>
      <c r="TJY6" s="208"/>
      <c r="TJZ6" s="208"/>
      <c r="TKA6" s="208"/>
      <c r="TKB6" s="208"/>
      <c r="TKC6" s="208"/>
      <c r="TKD6" s="208"/>
      <c r="TKE6" s="208"/>
      <c r="TKF6" s="208"/>
      <c r="TKG6" s="208"/>
      <c r="TKH6" s="208"/>
      <c r="TKI6" s="208"/>
      <c r="TKJ6" s="208"/>
      <c r="TKK6" s="208"/>
      <c r="TKL6" s="208"/>
      <c r="TKM6" s="208"/>
      <c r="TKN6" s="208"/>
      <c r="TKO6" s="208"/>
      <c r="TKP6" s="208"/>
      <c r="TKQ6" s="208"/>
      <c r="TKR6" s="208"/>
      <c r="TKS6" s="208"/>
      <c r="TKT6" s="208"/>
      <c r="TKU6" s="208"/>
      <c r="TKV6" s="208"/>
      <c r="TKW6" s="208"/>
      <c r="TKX6" s="208"/>
      <c r="TKY6" s="208"/>
      <c r="TKZ6" s="208"/>
      <c r="TLA6" s="208"/>
      <c r="TLB6" s="208"/>
      <c r="TLC6" s="208"/>
      <c r="TLD6" s="208"/>
      <c r="TLE6" s="208"/>
      <c r="TLF6" s="208"/>
      <c r="TLG6" s="208"/>
      <c r="TLH6" s="208"/>
      <c r="TLI6" s="208"/>
      <c r="TLJ6" s="208"/>
      <c r="TLK6" s="208"/>
      <c r="TLL6" s="208"/>
      <c r="TLM6" s="208"/>
      <c r="TLN6" s="208"/>
      <c r="TLO6" s="208"/>
      <c r="TLP6" s="208"/>
      <c r="TLQ6" s="208"/>
      <c r="TLR6" s="208"/>
      <c r="TLS6" s="208"/>
      <c r="TLT6" s="208"/>
      <c r="TLU6" s="208"/>
      <c r="TLV6" s="208"/>
      <c r="TLW6" s="208"/>
      <c r="TLX6" s="208"/>
      <c r="TLY6" s="208"/>
      <c r="TLZ6" s="208"/>
      <c r="TMA6" s="208"/>
      <c r="TMB6" s="208"/>
      <c r="TMC6" s="208"/>
      <c r="TMD6" s="208"/>
      <c r="TME6" s="208"/>
      <c r="TMF6" s="208"/>
      <c r="TMG6" s="208"/>
      <c r="TMH6" s="208"/>
      <c r="TMI6" s="208"/>
      <c r="TMJ6" s="208"/>
      <c r="TMK6" s="208"/>
      <c r="TML6" s="208"/>
      <c r="TMM6" s="208"/>
      <c r="TMN6" s="208"/>
      <c r="TMO6" s="208"/>
      <c r="TMP6" s="208"/>
      <c r="TMQ6" s="208"/>
      <c r="TMR6" s="208"/>
      <c r="TMS6" s="208"/>
      <c r="TMT6" s="208"/>
      <c r="TMU6" s="208"/>
      <c r="TMV6" s="208"/>
      <c r="TMW6" s="208"/>
      <c r="TMX6" s="208"/>
      <c r="TMY6" s="208"/>
      <c r="TMZ6" s="208"/>
      <c r="TNA6" s="208"/>
      <c r="TNB6" s="208"/>
      <c r="TNC6" s="208"/>
      <c r="TND6" s="208"/>
      <c r="TNE6" s="208"/>
      <c r="TNF6" s="208"/>
      <c r="TNG6" s="208"/>
      <c r="TNH6" s="208"/>
      <c r="TNI6" s="208"/>
      <c r="TNJ6" s="208"/>
      <c r="TNK6" s="208"/>
      <c r="TNL6" s="208"/>
      <c r="TNM6" s="208"/>
      <c r="TNN6" s="208"/>
      <c r="TNO6" s="208"/>
      <c r="TNP6" s="208"/>
      <c r="TNQ6" s="208"/>
      <c r="TNR6" s="208"/>
      <c r="TNS6" s="208"/>
      <c r="TNT6" s="208"/>
      <c r="TNU6" s="208"/>
      <c r="TNV6" s="208"/>
      <c r="TNW6" s="208"/>
      <c r="TNX6" s="208"/>
      <c r="TNY6" s="208"/>
      <c r="TNZ6" s="208"/>
      <c r="TOA6" s="208"/>
      <c r="TOB6" s="208"/>
      <c r="TOC6" s="208"/>
      <c r="TOD6" s="208"/>
      <c r="TOE6" s="208"/>
      <c r="TOF6" s="208"/>
      <c r="TOG6" s="208"/>
      <c r="TOH6" s="208"/>
      <c r="TOI6" s="208"/>
      <c r="TOJ6" s="208"/>
      <c r="TOK6" s="208"/>
      <c r="TOL6" s="208"/>
      <c r="TOM6" s="208"/>
      <c r="TON6" s="208"/>
      <c r="TOO6" s="208"/>
      <c r="TOP6" s="208"/>
      <c r="TOQ6" s="208"/>
      <c r="TOR6" s="208"/>
      <c r="TOS6" s="208"/>
      <c r="TOT6" s="208"/>
      <c r="TOU6" s="208"/>
      <c r="TOV6" s="208"/>
      <c r="TOW6" s="208"/>
      <c r="TOX6" s="208"/>
      <c r="TOY6" s="208"/>
      <c r="TOZ6" s="208"/>
      <c r="TPA6" s="208"/>
      <c r="TPB6" s="208"/>
      <c r="TPC6" s="208"/>
      <c r="TPD6" s="208"/>
      <c r="TPE6" s="208"/>
      <c r="TPF6" s="208"/>
      <c r="TPG6" s="208"/>
      <c r="TPH6" s="208"/>
      <c r="TPI6" s="208"/>
      <c r="TPJ6" s="208"/>
      <c r="TPK6" s="208"/>
      <c r="TPL6" s="208"/>
      <c r="TPM6" s="208"/>
      <c r="TPN6" s="208"/>
      <c r="TPO6" s="208"/>
      <c r="TPP6" s="208"/>
      <c r="TPQ6" s="208"/>
      <c r="TPR6" s="208"/>
      <c r="TPS6" s="208"/>
      <c r="TPT6" s="208"/>
      <c r="TPU6" s="208"/>
      <c r="TPV6" s="208"/>
      <c r="TPW6" s="208"/>
      <c r="TPX6" s="208"/>
      <c r="TPY6" s="208"/>
      <c r="TPZ6" s="208"/>
      <c r="TQA6" s="208"/>
      <c r="TQB6" s="208"/>
      <c r="TQC6" s="208"/>
      <c r="TQD6" s="208"/>
      <c r="TQE6" s="208"/>
      <c r="TQF6" s="208"/>
      <c r="TQG6" s="208"/>
      <c r="TQH6" s="208"/>
      <c r="TQI6" s="208"/>
      <c r="TQJ6" s="208"/>
      <c r="TQK6" s="208"/>
      <c r="TQL6" s="208"/>
      <c r="TQM6" s="208"/>
      <c r="TQN6" s="208"/>
      <c r="TQO6" s="208"/>
      <c r="TQP6" s="208"/>
      <c r="TQQ6" s="208"/>
      <c r="TQR6" s="208"/>
      <c r="TQS6" s="208"/>
      <c r="TQT6" s="208"/>
      <c r="TQU6" s="208"/>
      <c r="TQV6" s="208"/>
      <c r="TQW6" s="208"/>
      <c r="TQX6" s="208"/>
      <c r="TQY6" s="208"/>
      <c r="TQZ6" s="208"/>
      <c r="TRA6" s="208"/>
      <c r="TRB6" s="208"/>
      <c r="TRC6" s="208"/>
      <c r="TRD6" s="208"/>
      <c r="TRE6" s="208"/>
      <c r="TRF6" s="208"/>
      <c r="TRG6" s="208"/>
      <c r="TRH6" s="208"/>
      <c r="TRI6" s="208"/>
      <c r="TRJ6" s="208"/>
      <c r="TRK6" s="208"/>
      <c r="TRL6" s="208"/>
      <c r="TRM6" s="208"/>
      <c r="TRN6" s="208"/>
      <c r="TRO6" s="208"/>
      <c r="TRP6" s="208"/>
      <c r="TRQ6" s="208"/>
      <c r="TRR6" s="208"/>
      <c r="TRS6" s="208"/>
      <c r="TRT6" s="208"/>
      <c r="TRU6" s="208"/>
      <c r="TRV6" s="208"/>
      <c r="TRW6" s="208"/>
      <c r="TRX6" s="208"/>
      <c r="TRY6" s="208"/>
      <c r="TRZ6" s="208"/>
      <c r="TSA6" s="208"/>
      <c r="TSB6" s="208"/>
      <c r="TSC6" s="208"/>
      <c r="TSD6" s="208"/>
      <c r="TSE6" s="208"/>
      <c r="TSF6" s="208"/>
      <c r="TSG6" s="208"/>
      <c r="TSH6" s="208"/>
      <c r="TSI6" s="208"/>
      <c r="TSJ6" s="208"/>
      <c r="TSK6" s="208"/>
      <c r="TSL6" s="208"/>
      <c r="TSM6" s="208"/>
      <c r="TSN6" s="208"/>
      <c r="TSO6" s="208"/>
      <c r="TSP6" s="208"/>
      <c r="TSQ6" s="208"/>
      <c r="TSR6" s="208"/>
      <c r="TSS6" s="208"/>
      <c r="TST6" s="208"/>
      <c r="TSU6" s="208"/>
      <c r="TSV6" s="208"/>
      <c r="TSW6" s="208"/>
      <c r="TSX6" s="208"/>
      <c r="TSY6" s="208"/>
      <c r="TSZ6" s="208"/>
      <c r="TTA6" s="208"/>
      <c r="TTB6" s="208"/>
      <c r="TTC6" s="208"/>
      <c r="TTD6" s="208"/>
      <c r="TTE6" s="208"/>
      <c r="TTF6" s="208"/>
      <c r="TTG6" s="208"/>
      <c r="TTH6" s="208"/>
      <c r="TTI6" s="208"/>
      <c r="TTJ6" s="208"/>
      <c r="TTK6" s="208"/>
      <c r="TTL6" s="208"/>
      <c r="TTM6" s="208"/>
      <c r="TTN6" s="208"/>
      <c r="TTO6" s="208"/>
      <c r="TTP6" s="208"/>
      <c r="TTQ6" s="208"/>
      <c r="TTR6" s="208"/>
      <c r="TTS6" s="208"/>
      <c r="TTT6" s="208"/>
      <c r="TTU6" s="208"/>
      <c r="TTV6" s="208"/>
      <c r="TTW6" s="208"/>
      <c r="TTX6" s="208"/>
      <c r="TTY6" s="208"/>
      <c r="TTZ6" s="208"/>
      <c r="TUA6" s="208"/>
      <c r="TUB6" s="208"/>
      <c r="TUC6" s="208"/>
      <c r="TUD6" s="208"/>
      <c r="TUE6" s="208"/>
      <c r="TUF6" s="208"/>
      <c r="TUG6" s="208"/>
      <c r="TUH6" s="208"/>
      <c r="TUI6" s="208"/>
      <c r="TUJ6" s="208"/>
      <c r="TUK6" s="208"/>
      <c r="TUL6" s="208"/>
      <c r="TUM6" s="208"/>
      <c r="TUN6" s="208"/>
      <c r="TUO6" s="208"/>
      <c r="TUP6" s="208"/>
      <c r="TUQ6" s="208"/>
      <c r="TUR6" s="208"/>
      <c r="TUS6" s="208"/>
      <c r="TUT6" s="208"/>
      <c r="TUU6" s="208"/>
      <c r="TUV6" s="208"/>
      <c r="TUW6" s="208"/>
      <c r="TUX6" s="208"/>
      <c r="TUY6" s="208"/>
      <c r="TUZ6" s="208"/>
      <c r="TVA6" s="208"/>
      <c r="TVB6" s="208"/>
      <c r="TVC6" s="208"/>
      <c r="TVD6" s="208"/>
      <c r="TVE6" s="208"/>
      <c r="TVF6" s="208"/>
      <c r="TVG6" s="208"/>
      <c r="TVH6" s="208"/>
      <c r="TVI6" s="208"/>
      <c r="TVJ6" s="208"/>
      <c r="TVK6" s="208"/>
      <c r="TVL6" s="208"/>
      <c r="TVM6" s="208"/>
      <c r="TVN6" s="208"/>
      <c r="TVO6" s="208"/>
      <c r="TVP6" s="208"/>
      <c r="TVQ6" s="208"/>
      <c r="TVR6" s="208"/>
      <c r="TVS6" s="208"/>
      <c r="TVT6" s="208"/>
      <c r="TVU6" s="208"/>
      <c r="TVV6" s="208"/>
      <c r="TVW6" s="208"/>
      <c r="TVX6" s="208"/>
      <c r="TVY6" s="208"/>
      <c r="TVZ6" s="208"/>
      <c r="TWA6" s="208"/>
      <c r="TWB6" s="208"/>
      <c r="TWC6" s="208"/>
      <c r="TWD6" s="208"/>
      <c r="TWE6" s="208"/>
      <c r="TWF6" s="208"/>
      <c r="TWG6" s="208"/>
      <c r="TWH6" s="208"/>
      <c r="TWI6" s="208"/>
      <c r="TWJ6" s="208"/>
      <c r="TWK6" s="208"/>
      <c r="TWL6" s="208"/>
      <c r="TWM6" s="208"/>
      <c r="TWN6" s="208"/>
      <c r="TWO6" s="208"/>
      <c r="TWP6" s="208"/>
      <c r="TWQ6" s="208"/>
      <c r="TWR6" s="208"/>
      <c r="TWS6" s="208"/>
      <c r="TWT6" s="208"/>
      <c r="TWU6" s="208"/>
      <c r="TWV6" s="208"/>
      <c r="TWW6" s="208"/>
      <c r="TWX6" s="208"/>
      <c r="TWY6" s="208"/>
      <c r="TWZ6" s="208"/>
      <c r="TXA6" s="208"/>
      <c r="TXB6" s="208"/>
      <c r="TXC6" s="208"/>
      <c r="TXD6" s="208"/>
      <c r="TXE6" s="208"/>
      <c r="TXF6" s="208"/>
      <c r="TXG6" s="208"/>
      <c r="TXH6" s="208"/>
      <c r="TXI6" s="208"/>
      <c r="TXJ6" s="208"/>
      <c r="TXK6" s="208"/>
      <c r="TXL6" s="208"/>
      <c r="TXM6" s="208"/>
      <c r="TXN6" s="208"/>
      <c r="TXO6" s="208"/>
      <c r="TXP6" s="208"/>
      <c r="TXQ6" s="208"/>
      <c r="TXR6" s="208"/>
      <c r="TXS6" s="208"/>
      <c r="TXT6" s="208"/>
      <c r="TXU6" s="208"/>
      <c r="TXV6" s="208"/>
      <c r="TXW6" s="208"/>
      <c r="TXX6" s="208"/>
      <c r="TXY6" s="208"/>
      <c r="TXZ6" s="208"/>
      <c r="TYA6" s="208"/>
      <c r="TYB6" s="208"/>
      <c r="TYC6" s="208"/>
      <c r="TYD6" s="208"/>
      <c r="TYE6" s="208"/>
      <c r="TYF6" s="208"/>
      <c r="TYG6" s="208"/>
      <c r="TYH6" s="208"/>
      <c r="TYI6" s="208"/>
      <c r="TYJ6" s="208"/>
      <c r="TYK6" s="208"/>
      <c r="TYL6" s="208"/>
      <c r="TYM6" s="208"/>
      <c r="TYN6" s="208"/>
      <c r="TYO6" s="208"/>
      <c r="TYP6" s="208"/>
      <c r="TYQ6" s="208"/>
      <c r="TYR6" s="208"/>
      <c r="TYS6" s="208"/>
      <c r="TYT6" s="208"/>
      <c r="TYU6" s="208"/>
      <c r="TYV6" s="208"/>
      <c r="TYW6" s="208"/>
      <c r="TYX6" s="208"/>
      <c r="TYY6" s="208"/>
      <c r="TYZ6" s="208"/>
      <c r="TZA6" s="208"/>
      <c r="TZB6" s="208"/>
      <c r="TZC6" s="208"/>
      <c r="TZD6" s="208"/>
      <c r="TZE6" s="208"/>
      <c r="TZF6" s="208"/>
      <c r="TZG6" s="208"/>
      <c r="TZH6" s="208"/>
      <c r="TZI6" s="208"/>
      <c r="TZJ6" s="208"/>
      <c r="TZK6" s="208"/>
      <c r="TZL6" s="208"/>
      <c r="TZM6" s="208"/>
      <c r="TZN6" s="208"/>
      <c r="TZO6" s="208"/>
      <c r="TZP6" s="208"/>
      <c r="TZQ6" s="208"/>
      <c r="TZR6" s="208"/>
      <c r="TZS6" s="208"/>
      <c r="TZT6" s="208"/>
      <c r="TZU6" s="208"/>
      <c r="TZV6" s="208"/>
      <c r="TZW6" s="208"/>
      <c r="TZX6" s="208"/>
      <c r="TZY6" s="208"/>
      <c r="TZZ6" s="208"/>
      <c r="UAA6" s="208"/>
      <c r="UAB6" s="208"/>
      <c r="UAC6" s="208"/>
      <c r="UAD6" s="208"/>
      <c r="UAE6" s="208"/>
      <c r="UAF6" s="208"/>
      <c r="UAG6" s="208"/>
      <c r="UAH6" s="208"/>
      <c r="UAI6" s="208"/>
      <c r="UAJ6" s="208"/>
      <c r="UAK6" s="208"/>
      <c r="UAL6" s="208"/>
      <c r="UAM6" s="208"/>
      <c r="UAN6" s="208"/>
      <c r="UAO6" s="208"/>
      <c r="UAP6" s="208"/>
      <c r="UAQ6" s="208"/>
      <c r="UAR6" s="208"/>
      <c r="UAS6" s="208"/>
      <c r="UAT6" s="208"/>
      <c r="UAU6" s="208"/>
      <c r="UAV6" s="208"/>
      <c r="UAW6" s="208"/>
      <c r="UAX6" s="208"/>
      <c r="UAY6" s="208"/>
      <c r="UAZ6" s="208"/>
      <c r="UBA6" s="208"/>
      <c r="UBB6" s="208"/>
      <c r="UBC6" s="208"/>
      <c r="UBD6" s="208"/>
      <c r="UBE6" s="208"/>
      <c r="UBF6" s="208"/>
      <c r="UBG6" s="208"/>
      <c r="UBH6" s="208"/>
      <c r="UBI6" s="208"/>
      <c r="UBJ6" s="208"/>
      <c r="UBK6" s="208"/>
      <c r="UBL6" s="208"/>
      <c r="UBM6" s="208"/>
      <c r="UBN6" s="208"/>
      <c r="UBO6" s="208"/>
      <c r="UBP6" s="208"/>
      <c r="UBQ6" s="208"/>
      <c r="UBR6" s="208"/>
      <c r="UBS6" s="208"/>
      <c r="UBT6" s="208"/>
      <c r="UBU6" s="208"/>
      <c r="UBV6" s="208"/>
      <c r="UBW6" s="208"/>
      <c r="UBX6" s="208"/>
      <c r="UBY6" s="208"/>
      <c r="UBZ6" s="208"/>
      <c r="UCA6" s="208"/>
      <c r="UCB6" s="208"/>
      <c r="UCC6" s="208"/>
      <c r="UCD6" s="208"/>
      <c r="UCE6" s="208"/>
      <c r="UCF6" s="208"/>
      <c r="UCG6" s="208"/>
      <c r="UCH6" s="208"/>
      <c r="UCI6" s="208"/>
      <c r="UCJ6" s="208"/>
      <c r="UCK6" s="208"/>
      <c r="UCL6" s="208"/>
      <c r="UCM6" s="208"/>
      <c r="UCN6" s="208"/>
      <c r="UCO6" s="208"/>
      <c r="UCP6" s="208"/>
      <c r="UCQ6" s="208"/>
      <c r="UCR6" s="208"/>
      <c r="UCS6" s="208"/>
      <c r="UCT6" s="208"/>
      <c r="UCU6" s="208"/>
      <c r="UCV6" s="208"/>
      <c r="UCW6" s="208"/>
      <c r="UCX6" s="208"/>
      <c r="UCY6" s="208"/>
      <c r="UCZ6" s="208"/>
      <c r="UDA6" s="208"/>
      <c r="UDB6" s="208"/>
      <c r="UDC6" s="208"/>
      <c r="UDD6" s="208"/>
      <c r="UDE6" s="208"/>
      <c r="UDF6" s="208"/>
      <c r="UDG6" s="208"/>
      <c r="UDH6" s="208"/>
      <c r="UDI6" s="208"/>
      <c r="UDJ6" s="208"/>
      <c r="UDK6" s="208"/>
      <c r="UDL6" s="208"/>
      <c r="UDM6" s="208"/>
      <c r="UDN6" s="208"/>
      <c r="UDO6" s="208"/>
      <c r="UDP6" s="208"/>
      <c r="UDQ6" s="208"/>
      <c r="UDR6" s="208"/>
      <c r="UDS6" s="208"/>
      <c r="UDT6" s="208"/>
      <c r="UDU6" s="208"/>
      <c r="UDV6" s="208"/>
      <c r="UDW6" s="208"/>
      <c r="UDX6" s="208"/>
      <c r="UDY6" s="208"/>
      <c r="UDZ6" s="208"/>
      <c r="UEA6" s="208"/>
      <c r="UEB6" s="208"/>
      <c r="UEC6" s="208"/>
      <c r="UED6" s="208"/>
      <c r="UEE6" s="208"/>
      <c r="UEF6" s="208"/>
      <c r="UEG6" s="208"/>
      <c r="UEH6" s="208"/>
      <c r="UEI6" s="208"/>
      <c r="UEJ6" s="208"/>
      <c r="UEK6" s="208"/>
      <c r="UEL6" s="208"/>
      <c r="UEM6" s="208"/>
      <c r="UEN6" s="208"/>
      <c r="UEO6" s="208"/>
      <c r="UEP6" s="208"/>
      <c r="UEQ6" s="208"/>
      <c r="UER6" s="208"/>
      <c r="UES6" s="208"/>
      <c r="UET6" s="208"/>
      <c r="UEU6" s="208"/>
      <c r="UEV6" s="208"/>
      <c r="UEW6" s="208"/>
      <c r="UEX6" s="208"/>
      <c r="UEY6" s="208"/>
      <c r="UEZ6" s="208"/>
      <c r="UFA6" s="208"/>
      <c r="UFB6" s="208"/>
      <c r="UFC6" s="208"/>
      <c r="UFD6" s="208"/>
      <c r="UFE6" s="208"/>
      <c r="UFF6" s="208"/>
      <c r="UFG6" s="208"/>
      <c r="UFH6" s="208"/>
      <c r="UFI6" s="208"/>
      <c r="UFJ6" s="208"/>
      <c r="UFK6" s="208"/>
      <c r="UFL6" s="208"/>
      <c r="UFM6" s="208"/>
      <c r="UFN6" s="208"/>
      <c r="UFO6" s="208"/>
      <c r="UFP6" s="208"/>
      <c r="UFQ6" s="208"/>
      <c r="UFR6" s="208"/>
      <c r="UFS6" s="208"/>
      <c r="UFT6" s="208"/>
      <c r="UFU6" s="208"/>
      <c r="UFV6" s="208"/>
      <c r="UFW6" s="208"/>
      <c r="UFX6" s="208"/>
      <c r="UFY6" s="208"/>
      <c r="UFZ6" s="208"/>
      <c r="UGA6" s="208"/>
      <c r="UGB6" s="208"/>
      <c r="UGC6" s="208"/>
      <c r="UGD6" s="208"/>
      <c r="UGE6" s="208"/>
      <c r="UGF6" s="208"/>
      <c r="UGG6" s="208"/>
      <c r="UGH6" s="208"/>
      <c r="UGI6" s="208"/>
      <c r="UGJ6" s="208"/>
      <c r="UGK6" s="208"/>
      <c r="UGL6" s="208"/>
      <c r="UGM6" s="208"/>
      <c r="UGN6" s="208"/>
      <c r="UGO6" s="208"/>
      <c r="UGP6" s="208"/>
      <c r="UGQ6" s="208"/>
      <c r="UGR6" s="208"/>
      <c r="UGS6" s="208"/>
      <c r="UGT6" s="208"/>
      <c r="UGU6" s="208"/>
      <c r="UGV6" s="208"/>
      <c r="UGW6" s="208"/>
      <c r="UGX6" s="208"/>
      <c r="UGY6" s="208"/>
      <c r="UGZ6" s="208"/>
      <c r="UHA6" s="208"/>
      <c r="UHB6" s="208"/>
      <c r="UHC6" s="208"/>
      <c r="UHD6" s="208"/>
      <c r="UHE6" s="208"/>
      <c r="UHF6" s="208"/>
      <c r="UHG6" s="208"/>
      <c r="UHH6" s="208"/>
      <c r="UHI6" s="208"/>
      <c r="UHJ6" s="208"/>
      <c r="UHK6" s="208"/>
      <c r="UHL6" s="208"/>
      <c r="UHM6" s="208"/>
      <c r="UHN6" s="208"/>
      <c r="UHO6" s="208"/>
      <c r="UHP6" s="208"/>
      <c r="UHQ6" s="208"/>
      <c r="UHR6" s="208"/>
      <c r="UHS6" s="208"/>
      <c r="UHT6" s="208"/>
      <c r="UHU6" s="208"/>
      <c r="UHV6" s="208"/>
      <c r="UHW6" s="208"/>
      <c r="UHX6" s="208"/>
      <c r="UHY6" s="208"/>
      <c r="UHZ6" s="208"/>
      <c r="UIA6" s="208"/>
      <c r="UIB6" s="208"/>
      <c r="UIC6" s="208"/>
      <c r="UID6" s="208"/>
      <c r="UIE6" s="208"/>
      <c r="UIF6" s="208"/>
      <c r="UIG6" s="208"/>
      <c r="UIH6" s="208"/>
      <c r="UII6" s="208"/>
      <c r="UIJ6" s="208"/>
      <c r="UIK6" s="208"/>
      <c r="UIL6" s="208"/>
      <c r="UIM6" s="208"/>
      <c r="UIN6" s="208"/>
      <c r="UIO6" s="208"/>
      <c r="UIP6" s="208"/>
      <c r="UIQ6" s="208"/>
      <c r="UIR6" s="208"/>
      <c r="UIS6" s="208"/>
      <c r="UIT6" s="208"/>
      <c r="UIU6" s="208"/>
      <c r="UIV6" s="208"/>
      <c r="UIW6" s="208"/>
      <c r="UIX6" s="208"/>
      <c r="UIY6" s="208"/>
      <c r="UIZ6" s="208"/>
      <c r="UJA6" s="208"/>
      <c r="UJB6" s="208"/>
      <c r="UJC6" s="208"/>
      <c r="UJD6" s="208"/>
      <c r="UJE6" s="208"/>
      <c r="UJF6" s="208"/>
      <c r="UJG6" s="208"/>
      <c r="UJH6" s="208"/>
      <c r="UJI6" s="208"/>
      <c r="UJJ6" s="208"/>
      <c r="UJK6" s="208"/>
      <c r="UJL6" s="208"/>
      <c r="UJM6" s="208"/>
      <c r="UJN6" s="208"/>
      <c r="UJO6" s="208"/>
      <c r="UJP6" s="208"/>
      <c r="UJQ6" s="208"/>
      <c r="UJR6" s="208"/>
      <c r="UJS6" s="208"/>
      <c r="UJT6" s="208"/>
      <c r="UJU6" s="208"/>
      <c r="UJV6" s="208"/>
      <c r="UJW6" s="208"/>
      <c r="UJX6" s="208"/>
      <c r="UJY6" s="208"/>
      <c r="UJZ6" s="208"/>
      <c r="UKA6" s="208"/>
      <c r="UKB6" s="208"/>
      <c r="UKC6" s="208"/>
      <c r="UKD6" s="208"/>
      <c r="UKE6" s="208"/>
      <c r="UKF6" s="208"/>
      <c r="UKG6" s="208"/>
      <c r="UKH6" s="208"/>
      <c r="UKI6" s="208"/>
      <c r="UKJ6" s="208"/>
      <c r="UKK6" s="208"/>
      <c r="UKL6" s="208"/>
      <c r="UKM6" s="208"/>
      <c r="UKN6" s="208"/>
      <c r="UKO6" s="208"/>
      <c r="UKP6" s="208"/>
      <c r="UKQ6" s="208"/>
      <c r="UKR6" s="208"/>
      <c r="UKS6" s="208"/>
      <c r="UKT6" s="208"/>
      <c r="UKU6" s="208"/>
      <c r="UKV6" s="208"/>
      <c r="UKW6" s="208"/>
      <c r="UKX6" s="208"/>
      <c r="UKY6" s="208"/>
      <c r="UKZ6" s="208"/>
      <c r="ULA6" s="208"/>
      <c r="ULB6" s="208"/>
      <c r="ULC6" s="208"/>
      <c r="ULD6" s="208"/>
      <c r="ULE6" s="208"/>
      <c r="ULF6" s="208"/>
      <c r="ULG6" s="208"/>
      <c r="ULH6" s="208"/>
      <c r="ULI6" s="208"/>
      <c r="ULJ6" s="208"/>
      <c r="ULK6" s="208"/>
      <c r="ULL6" s="208"/>
      <c r="ULM6" s="208"/>
      <c r="ULN6" s="208"/>
      <c r="ULO6" s="208"/>
      <c r="ULP6" s="208"/>
      <c r="ULQ6" s="208"/>
      <c r="ULR6" s="208"/>
      <c r="ULS6" s="208"/>
      <c r="ULT6" s="208"/>
      <c r="ULU6" s="208"/>
      <c r="ULV6" s="208"/>
      <c r="ULW6" s="208"/>
      <c r="ULX6" s="208"/>
      <c r="ULY6" s="208"/>
      <c r="ULZ6" s="208"/>
      <c r="UMA6" s="208"/>
      <c r="UMB6" s="208"/>
      <c r="UMC6" s="208"/>
      <c r="UMD6" s="208"/>
      <c r="UME6" s="208"/>
      <c r="UMF6" s="208"/>
      <c r="UMG6" s="208"/>
      <c r="UMH6" s="208"/>
      <c r="UMI6" s="208"/>
      <c r="UMJ6" s="208"/>
      <c r="UMK6" s="208"/>
      <c r="UML6" s="208"/>
      <c r="UMM6" s="208"/>
      <c r="UMN6" s="208"/>
      <c r="UMO6" s="208"/>
      <c r="UMP6" s="208"/>
      <c r="UMQ6" s="208"/>
      <c r="UMR6" s="208"/>
      <c r="UMS6" s="208"/>
      <c r="UMT6" s="208"/>
      <c r="UMU6" s="208"/>
      <c r="UMV6" s="208"/>
      <c r="UMW6" s="208"/>
      <c r="UMX6" s="208"/>
      <c r="UMY6" s="208"/>
      <c r="UMZ6" s="208"/>
      <c r="UNA6" s="208"/>
      <c r="UNB6" s="208"/>
      <c r="UNC6" s="208"/>
      <c r="UND6" s="208"/>
      <c r="UNE6" s="208"/>
      <c r="UNF6" s="208"/>
      <c r="UNG6" s="208"/>
      <c r="UNH6" s="208"/>
      <c r="UNI6" s="208"/>
      <c r="UNJ6" s="208"/>
      <c r="UNK6" s="208"/>
      <c r="UNL6" s="208"/>
      <c r="UNM6" s="208"/>
      <c r="UNN6" s="208"/>
      <c r="UNO6" s="208"/>
      <c r="UNP6" s="208"/>
      <c r="UNQ6" s="208"/>
      <c r="UNR6" s="208"/>
      <c r="UNS6" s="208"/>
      <c r="UNT6" s="208"/>
      <c r="UNU6" s="208"/>
      <c r="UNV6" s="208"/>
      <c r="UNW6" s="208"/>
      <c r="UNX6" s="208"/>
      <c r="UNY6" s="208"/>
      <c r="UNZ6" s="208"/>
      <c r="UOA6" s="208"/>
      <c r="UOB6" s="208"/>
      <c r="UOC6" s="208"/>
      <c r="UOD6" s="208"/>
      <c r="UOE6" s="208"/>
      <c r="UOF6" s="208"/>
      <c r="UOG6" s="208"/>
      <c r="UOH6" s="208"/>
      <c r="UOI6" s="208"/>
      <c r="UOJ6" s="208"/>
      <c r="UOK6" s="208"/>
      <c r="UOL6" s="208"/>
      <c r="UOM6" s="208"/>
      <c r="UON6" s="208"/>
      <c r="UOO6" s="208"/>
      <c r="UOP6" s="208"/>
      <c r="UOQ6" s="208"/>
      <c r="UOR6" s="208"/>
      <c r="UOS6" s="208"/>
      <c r="UOT6" s="208"/>
      <c r="UOU6" s="208"/>
      <c r="UOV6" s="208"/>
      <c r="UOW6" s="208"/>
      <c r="UOX6" s="208"/>
      <c r="UOY6" s="208"/>
      <c r="UOZ6" s="208"/>
      <c r="UPA6" s="208"/>
      <c r="UPB6" s="208"/>
      <c r="UPC6" s="208"/>
      <c r="UPD6" s="208"/>
      <c r="UPE6" s="208"/>
      <c r="UPF6" s="208"/>
      <c r="UPG6" s="208"/>
      <c r="UPH6" s="208"/>
      <c r="UPI6" s="208"/>
      <c r="UPJ6" s="208"/>
      <c r="UPK6" s="208"/>
      <c r="UPL6" s="208"/>
      <c r="UPM6" s="208"/>
      <c r="UPN6" s="208"/>
      <c r="UPO6" s="208"/>
      <c r="UPP6" s="208"/>
      <c r="UPQ6" s="208"/>
      <c r="UPR6" s="208"/>
      <c r="UPS6" s="208"/>
      <c r="UPT6" s="208"/>
      <c r="UPU6" s="208"/>
      <c r="UPV6" s="208"/>
      <c r="UPW6" s="208"/>
      <c r="UPX6" s="208"/>
      <c r="UPY6" s="208"/>
      <c r="UPZ6" s="208"/>
      <c r="UQA6" s="208"/>
      <c r="UQB6" s="208"/>
      <c r="UQC6" s="208"/>
      <c r="UQD6" s="208"/>
      <c r="UQE6" s="208"/>
      <c r="UQF6" s="208"/>
      <c r="UQG6" s="208"/>
      <c r="UQH6" s="208"/>
      <c r="UQI6" s="208"/>
      <c r="UQJ6" s="208"/>
      <c r="UQK6" s="208"/>
      <c r="UQL6" s="208"/>
      <c r="UQM6" s="208"/>
      <c r="UQN6" s="208"/>
      <c r="UQO6" s="208"/>
      <c r="UQP6" s="208"/>
      <c r="UQQ6" s="208"/>
      <c r="UQR6" s="208"/>
      <c r="UQS6" s="208"/>
      <c r="UQT6" s="208"/>
      <c r="UQU6" s="208"/>
      <c r="UQV6" s="208"/>
      <c r="UQW6" s="208"/>
      <c r="UQX6" s="208"/>
      <c r="UQY6" s="208"/>
      <c r="UQZ6" s="208"/>
      <c r="URA6" s="208"/>
      <c r="URB6" s="208"/>
      <c r="URC6" s="208"/>
      <c r="URD6" s="208"/>
      <c r="URE6" s="208"/>
      <c r="URF6" s="208"/>
      <c r="URG6" s="208"/>
      <c r="URH6" s="208"/>
      <c r="URI6" s="208"/>
      <c r="URJ6" s="208"/>
      <c r="URK6" s="208"/>
      <c r="URL6" s="208"/>
      <c r="URM6" s="208"/>
      <c r="URN6" s="208"/>
      <c r="URO6" s="208"/>
      <c r="URP6" s="208"/>
      <c r="URQ6" s="208"/>
      <c r="URR6" s="208"/>
      <c r="URS6" s="208"/>
      <c r="URT6" s="208"/>
      <c r="URU6" s="208"/>
      <c r="URV6" s="208"/>
      <c r="URW6" s="208"/>
      <c r="URX6" s="208"/>
      <c r="URY6" s="208"/>
      <c r="URZ6" s="208"/>
      <c r="USA6" s="208"/>
      <c r="USB6" s="208"/>
      <c r="USC6" s="208"/>
      <c r="USD6" s="208"/>
      <c r="USE6" s="208"/>
      <c r="USF6" s="208"/>
      <c r="USG6" s="208"/>
      <c r="USH6" s="208"/>
      <c r="USI6" s="208"/>
      <c r="USJ6" s="208"/>
      <c r="USK6" s="208"/>
      <c r="USL6" s="208"/>
      <c r="USM6" s="208"/>
      <c r="USN6" s="208"/>
      <c r="USO6" s="208"/>
      <c r="USP6" s="208"/>
      <c r="USQ6" s="208"/>
      <c r="USR6" s="208"/>
      <c r="USS6" s="208"/>
      <c r="UST6" s="208"/>
      <c r="USU6" s="208"/>
      <c r="USV6" s="208"/>
      <c r="USW6" s="208"/>
      <c r="USX6" s="208"/>
      <c r="USY6" s="208"/>
      <c r="USZ6" s="208"/>
      <c r="UTA6" s="208"/>
      <c r="UTB6" s="208"/>
      <c r="UTC6" s="208"/>
      <c r="UTD6" s="208"/>
      <c r="UTE6" s="208"/>
      <c r="UTF6" s="208"/>
      <c r="UTG6" s="208"/>
      <c r="UTH6" s="208"/>
      <c r="UTI6" s="208"/>
      <c r="UTJ6" s="208"/>
      <c r="UTK6" s="208"/>
      <c r="UTL6" s="208"/>
      <c r="UTM6" s="208"/>
      <c r="UTN6" s="208"/>
      <c r="UTO6" s="208"/>
      <c r="UTP6" s="208"/>
      <c r="UTQ6" s="208"/>
      <c r="UTR6" s="208"/>
      <c r="UTS6" s="208"/>
      <c r="UTT6" s="208"/>
      <c r="UTU6" s="208"/>
      <c r="UTV6" s="208"/>
      <c r="UTW6" s="208"/>
      <c r="UTX6" s="208"/>
      <c r="UTY6" s="208"/>
      <c r="UTZ6" s="208"/>
      <c r="UUA6" s="208"/>
      <c r="UUB6" s="208"/>
      <c r="UUC6" s="208"/>
      <c r="UUD6" s="208"/>
      <c r="UUE6" s="208"/>
      <c r="UUF6" s="208"/>
      <c r="UUG6" s="208"/>
      <c r="UUH6" s="208"/>
      <c r="UUI6" s="208"/>
      <c r="UUJ6" s="208"/>
      <c r="UUK6" s="208"/>
      <c r="UUL6" s="208"/>
      <c r="UUM6" s="208"/>
      <c r="UUN6" s="208"/>
      <c r="UUO6" s="208"/>
      <c r="UUP6" s="208"/>
      <c r="UUQ6" s="208"/>
      <c r="UUR6" s="208"/>
      <c r="UUS6" s="208"/>
      <c r="UUT6" s="208"/>
      <c r="UUU6" s="208"/>
      <c r="UUV6" s="208"/>
      <c r="UUW6" s="208"/>
      <c r="UUX6" s="208"/>
      <c r="UUY6" s="208"/>
      <c r="UUZ6" s="208"/>
      <c r="UVA6" s="208"/>
      <c r="UVB6" s="208"/>
      <c r="UVC6" s="208"/>
      <c r="UVD6" s="208"/>
      <c r="UVE6" s="208"/>
      <c r="UVF6" s="208"/>
      <c r="UVG6" s="208"/>
      <c r="UVH6" s="208"/>
      <c r="UVI6" s="208"/>
      <c r="UVJ6" s="208"/>
      <c r="UVK6" s="208"/>
      <c r="UVL6" s="208"/>
      <c r="UVM6" s="208"/>
      <c r="UVN6" s="208"/>
      <c r="UVO6" s="208"/>
      <c r="UVP6" s="208"/>
      <c r="UVQ6" s="208"/>
      <c r="UVR6" s="208"/>
      <c r="UVS6" s="208"/>
      <c r="UVT6" s="208"/>
      <c r="UVU6" s="208"/>
      <c r="UVV6" s="208"/>
      <c r="UVW6" s="208"/>
      <c r="UVX6" s="208"/>
      <c r="UVY6" s="208"/>
      <c r="UVZ6" s="208"/>
      <c r="UWA6" s="208"/>
      <c r="UWB6" s="208"/>
      <c r="UWC6" s="208"/>
      <c r="UWD6" s="208"/>
      <c r="UWE6" s="208"/>
      <c r="UWF6" s="208"/>
      <c r="UWG6" s="208"/>
      <c r="UWH6" s="208"/>
      <c r="UWI6" s="208"/>
      <c r="UWJ6" s="208"/>
      <c r="UWK6" s="208"/>
      <c r="UWL6" s="208"/>
      <c r="UWM6" s="208"/>
      <c r="UWN6" s="208"/>
      <c r="UWO6" s="208"/>
      <c r="UWP6" s="208"/>
      <c r="UWQ6" s="208"/>
      <c r="UWR6" s="208"/>
      <c r="UWS6" s="208"/>
      <c r="UWT6" s="208"/>
      <c r="UWU6" s="208"/>
      <c r="UWV6" s="208"/>
      <c r="UWW6" s="208"/>
      <c r="UWX6" s="208"/>
      <c r="UWY6" s="208"/>
      <c r="UWZ6" s="208"/>
      <c r="UXA6" s="208"/>
      <c r="UXB6" s="208"/>
      <c r="UXC6" s="208"/>
      <c r="UXD6" s="208"/>
      <c r="UXE6" s="208"/>
      <c r="UXF6" s="208"/>
      <c r="UXG6" s="208"/>
      <c r="UXH6" s="208"/>
      <c r="UXI6" s="208"/>
      <c r="UXJ6" s="208"/>
      <c r="UXK6" s="208"/>
      <c r="UXL6" s="208"/>
      <c r="UXM6" s="208"/>
      <c r="UXN6" s="208"/>
      <c r="UXO6" s="208"/>
      <c r="UXP6" s="208"/>
      <c r="UXQ6" s="208"/>
      <c r="UXR6" s="208"/>
      <c r="UXS6" s="208"/>
      <c r="UXT6" s="208"/>
      <c r="UXU6" s="208"/>
      <c r="UXV6" s="208"/>
      <c r="UXW6" s="208"/>
      <c r="UXX6" s="208"/>
      <c r="UXY6" s="208"/>
      <c r="UXZ6" s="208"/>
      <c r="UYA6" s="208"/>
      <c r="UYB6" s="208"/>
      <c r="UYC6" s="208"/>
      <c r="UYD6" s="208"/>
      <c r="UYE6" s="208"/>
      <c r="UYF6" s="208"/>
      <c r="UYG6" s="208"/>
      <c r="UYH6" s="208"/>
      <c r="UYI6" s="208"/>
      <c r="UYJ6" s="208"/>
      <c r="UYK6" s="208"/>
      <c r="UYL6" s="208"/>
      <c r="UYM6" s="208"/>
      <c r="UYN6" s="208"/>
      <c r="UYO6" s="208"/>
      <c r="UYP6" s="208"/>
      <c r="UYQ6" s="208"/>
      <c r="UYR6" s="208"/>
      <c r="UYS6" s="208"/>
      <c r="UYT6" s="208"/>
      <c r="UYU6" s="208"/>
      <c r="UYV6" s="208"/>
      <c r="UYW6" s="208"/>
      <c r="UYX6" s="208"/>
      <c r="UYY6" s="208"/>
      <c r="UYZ6" s="208"/>
      <c r="UZA6" s="208"/>
      <c r="UZB6" s="208"/>
      <c r="UZC6" s="208"/>
      <c r="UZD6" s="208"/>
      <c r="UZE6" s="208"/>
      <c r="UZF6" s="208"/>
      <c r="UZG6" s="208"/>
      <c r="UZH6" s="208"/>
      <c r="UZI6" s="208"/>
      <c r="UZJ6" s="208"/>
      <c r="UZK6" s="208"/>
      <c r="UZL6" s="208"/>
      <c r="UZM6" s="208"/>
      <c r="UZN6" s="208"/>
      <c r="UZO6" s="208"/>
      <c r="UZP6" s="208"/>
      <c r="UZQ6" s="208"/>
      <c r="UZR6" s="208"/>
      <c r="UZS6" s="208"/>
      <c r="UZT6" s="208"/>
      <c r="UZU6" s="208"/>
      <c r="UZV6" s="208"/>
      <c r="UZW6" s="208"/>
      <c r="UZX6" s="208"/>
      <c r="UZY6" s="208"/>
      <c r="UZZ6" s="208"/>
      <c r="VAA6" s="208"/>
      <c r="VAB6" s="208"/>
      <c r="VAC6" s="208"/>
      <c r="VAD6" s="208"/>
      <c r="VAE6" s="208"/>
      <c r="VAF6" s="208"/>
      <c r="VAG6" s="208"/>
      <c r="VAH6" s="208"/>
      <c r="VAI6" s="208"/>
      <c r="VAJ6" s="208"/>
      <c r="VAK6" s="208"/>
      <c r="VAL6" s="208"/>
      <c r="VAM6" s="208"/>
      <c r="VAN6" s="208"/>
      <c r="VAO6" s="208"/>
      <c r="VAP6" s="208"/>
      <c r="VAQ6" s="208"/>
      <c r="VAR6" s="208"/>
      <c r="VAS6" s="208"/>
      <c r="VAT6" s="208"/>
      <c r="VAU6" s="208"/>
      <c r="VAV6" s="208"/>
      <c r="VAW6" s="208"/>
      <c r="VAX6" s="208"/>
      <c r="VAY6" s="208"/>
      <c r="VAZ6" s="208"/>
      <c r="VBA6" s="208"/>
      <c r="VBB6" s="208"/>
      <c r="VBC6" s="208"/>
      <c r="VBD6" s="208"/>
      <c r="VBE6" s="208"/>
      <c r="VBF6" s="208"/>
      <c r="VBG6" s="208"/>
      <c r="VBH6" s="208"/>
      <c r="VBI6" s="208"/>
      <c r="VBJ6" s="208"/>
      <c r="VBK6" s="208"/>
      <c r="VBL6" s="208"/>
      <c r="VBM6" s="208"/>
      <c r="VBN6" s="208"/>
      <c r="VBO6" s="208"/>
      <c r="VBP6" s="208"/>
      <c r="VBQ6" s="208"/>
      <c r="VBR6" s="208"/>
      <c r="VBS6" s="208"/>
      <c r="VBT6" s="208"/>
      <c r="VBU6" s="208"/>
      <c r="VBV6" s="208"/>
      <c r="VBW6" s="208"/>
      <c r="VBX6" s="208"/>
      <c r="VBY6" s="208"/>
      <c r="VBZ6" s="208"/>
      <c r="VCA6" s="208"/>
      <c r="VCB6" s="208"/>
      <c r="VCC6" s="208"/>
      <c r="VCD6" s="208"/>
      <c r="VCE6" s="208"/>
      <c r="VCF6" s="208"/>
      <c r="VCG6" s="208"/>
      <c r="VCH6" s="208"/>
      <c r="VCI6" s="208"/>
      <c r="VCJ6" s="208"/>
      <c r="VCK6" s="208"/>
      <c r="VCL6" s="208"/>
      <c r="VCM6" s="208"/>
      <c r="VCN6" s="208"/>
      <c r="VCO6" s="208"/>
      <c r="VCP6" s="208"/>
      <c r="VCQ6" s="208"/>
      <c r="VCR6" s="208"/>
      <c r="VCS6" s="208"/>
      <c r="VCT6" s="208"/>
      <c r="VCU6" s="208"/>
      <c r="VCV6" s="208"/>
      <c r="VCW6" s="208"/>
      <c r="VCX6" s="208"/>
      <c r="VCY6" s="208"/>
      <c r="VCZ6" s="208"/>
      <c r="VDA6" s="208"/>
      <c r="VDB6" s="208"/>
      <c r="VDC6" s="208"/>
      <c r="VDD6" s="208"/>
      <c r="VDE6" s="208"/>
      <c r="VDF6" s="208"/>
      <c r="VDG6" s="208"/>
      <c r="VDH6" s="208"/>
      <c r="VDI6" s="208"/>
      <c r="VDJ6" s="208"/>
      <c r="VDK6" s="208"/>
      <c r="VDL6" s="208"/>
      <c r="VDM6" s="208"/>
      <c r="VDN6" s="208"/>
      <c r="VDO6" s="208"/>
      <c r="VDP6" s="208"/>
      <c r="VDQ6" s="208"/>
      <c r="VDR6" s="208"/>
      <c r="VDS6" s="208"/>
      <c r="VDT6" s="208"/>
      <c r="VDU6" s="208"/>
      <c r="VDV6" s="208"/>
      <c r="VDW6" s="208"/>
      <c r="VDX6" s="208"/>
      <c r="VDY6" s="208"/>
      <c r="VDZ6" s="208"/>
      <c r="VEA6" s="208"/>
      <c r="VEB6" s="208"/>
      <c r="VEC6" s="208"/>
      <c r="VED6" s="208"/>
      <c r="VEE6" s="208"/>
      <c r="VEF6" s="208"/>
      <c r="VEG6" s="208"/>
      <c r="VEH6" s="208"/>
      <c r="VEI6" s="208"/>
      <c r="VEJ6" s="208"/>
      <c r="VEK6" s="208"/>
      <c r="VEL6" s="208"/>
      <c r="VEM6" s="208"/>
      <c r="VEN6" s="208"/>
      <c r="VEO6" s="208"/>
      <c r="VEP6" s="208"/>
      <c r="VEQ6" s="208"/>
      <c r="VER6" s="208"/>
      <c r="VES6" s="208"/>
      <c r="VET6" s="208"/>
      <c r="VEU6" s="208"/>
      <c r="VEV6" s="208"/>
      <c r="VEW6" s="208"/>
      <c r="VEX6" s="208"/>
      <c r="VEY6" s="208"/>
      <c r="VEZ6" s="208"/>
      <c r="VFA6" s="208"/>
      <c r="VFB6" s="208"/>
      <c r="VFC6" s="208"/>
      <c r="VFD6" s="208"/>
      <c r="VFE6" s="208"/>
      <c r="VFF6" s="208"/>
      <c r="VFG6" s="208"/>
      <c r="VFH6" s="208"/>
      <c r="VFI6" s="208"/>
      <c r="VFJ6" s="208"/>
      <c r="VFK6" s="208"/>
      <c r="VFL6" s="208"/>
      <c r="VFM6" s="208"/>
      <c r="VFN6" s="208"/>
      <c r="VFO6" s="208"/>
      <c r="VFP6" s="208"/>
      <c r="VFQ6" s="208"/>
      <c r="VFR6" s="208"/>
      <c r="VFS6" s="208"/>
      <c r="VFT6" s="208"/>
      <c r="VFU6" s="208"/>
      <c r="VFV6" s="208"/>
      <c r="VFW6" s="208"/>
      <c r="VFX6" s="208"/>
      <c r="VFY6" s="208"/>
      <c r="VFZ6" s="208"/>
      <c r="VGA6" s="208"/>
      <c r="VGB6" s="208"/>
      <c r="VGC6" s="208"/>
      <c r="VGD6" s="208"/>
      <c r="VGE6" s="208"/>
      <c r="VGF6" s="208"/>
      <c r="VGG6" s="208"/>
      <c r="VGH6" s="208"/>
      <c r="VGI6" s="208"/>
      <c r="VGJ6" s="208"/>
      <c r="VGK6" s="208"/>
      <c r="VGL6" s="208"/>
      <c r="VGM6" s="208"/>
      <c r="VGN6" s="208"/>
      <c r="VGO6" s="208"/>
      <c r="VGP6" s="208"/>
      <c r="VGQ6" s="208"/>
      <c r="VGR6" s="208"/>
      <c r="VGS6" s="208"/>
      <c r="VGT6" s="208"/>
      <c r="VGU6" s="208"/>
      <c r="VGV6" s="208"/>
      <c r="VGW6" s="208"/>
      <c r="VGX6" s="208"/>
      <c r="VGY6" s="208"/>
      <c r="VGZ6" s="208"/>
      <c r="VHA6" s="208"/>
      <c r="VHB6" s="208"/>
      <c r="VHC6" s="208"/>
      <c r="VHD6" s="208"/>
      <c r="VHE6" s="208"/>
      <c r="VHF6" s="208"/>
      <c r="VHG6" s="208"/>
      <c r="VHH6" s="208"/>
      <c r="VHI6" s="208"/>
      <c r="VHJ6" s="208"/>
      <c r="VHK6" s="208"/>
      <c r="VHL6" s="208"/>
      <c r="VHM6" s="208"/>
      <c r="VHN6" s="208"/>
      <c r="VHO6" s="208"/>
      <c r="VHP6" s="208"/>
      <c r="VHQ6" s="208"/>
      <c r="VHR6" s="208"/>
      <c r="VHS6" s="208"/>
      <c r="VHT6" s="208"/>
      <c r="VHU6" s="208"/>
      <c r="VHV6" s="208"/>
      <c r="VHW6" s="208"/>
      <c r="VHX6" s="208"/>
      <c r="VHY6" s="208"/>
      <c r="VHZ6" s="208"/>
      <c r="VIA6" s="208"/>
      <c r="VIB6" s="208"/>
      <c r="VIC6" s="208"/>
      <c r="VID6" s="208"/>
      <c r="VIE6" s="208"/>
      <c r="VIF6" s="208"/>
      <c r="VIG6" s="208"/>
      <c r="VIH6" s="208"/>
      <c r="VII6" s="208"/>
      <c r="VIJ6" s="208"/>
      <c r="VIK6" s="208"/>
      <c r="VIL6" s="208"/>
      <c r="VIM6" s="208"/>
      <c r="VIN6" s="208"/>
      <c r="VIO6" s="208"/>
      <c r="VIP6" s="208"/>
      <c r="VIQ6" s="208"/>
      <c r="VIR6" s="208"/>
      <c r="VIS6" s="208"/>
      <c r="VIT6" s="208"/>
      <c r="VIU6" s="208"/>
      <c r="VIV6" s="208"/>
      <c r="VIW6" s="208"/>
      <c r="VIX6" s="208"/>
      <c r="VIY6" s="208"/>
      <c r="VIZ6" s="208"/>
      <c r="VJA6" s="208"/>
      <c r="VJB6" s="208"/>
      <c r="VJC6" s="208"/>
      <c r="VJD6" s="208"/>
      <c r="VJE6" s="208"/>
      <c r="VJF6" s="208"/>
      <c r="VJG6" s="208"/>
      <c r="VJH6" s="208"/>
      <c r="VJI6" s="208"/>
      <c r="VJJ6" s="208"/>
      <c r="VJK6" s="208"/>
      <c r="VJL6" s="208"/>
      <c r="VJM6" s="208"/>
      <c r="VJN6" s="208"/>
      <c r="VJO6" s="208"/>
      <c r="VJP6" s="208"/>
      <c r="VJQ6" s="208"/>
      <c r="VJR6" s="208"/>
      <c r="VJS6" s="208"/>
      <c r="VJT6" s="208"/>
      <c r="VJU6" s="208"/>
      <c r="VJV6" s="208"/>
      <c r="VJW6" s="208"/>
      <c r="VJX6" s="208"/>
      <c r="VJY6" s="208"/>
      <c r="VJZ6" s="208"/>
      <c r="VKA6" s="208"/>
      <c r="VKB6" s="208"/>
      <c r="VKC6" s="208"/>
      <c r="VKD6" s="208"/>
      <c r="VKE6" s="208"/>
      <c r="VKF6" s="208"/>
      <c r="VKG6" s="208"/>
      <c r="VKH6" s="208"/>
      <c r="VKI6" s="208"/>
      <c r="VKJ6" s="208"/>
      <c r="VKK6" s="208"/>
      <c r="VKL6" s="208"/>
      <c r="VKM6" s="208"/>
      <c r="VKN6" s="208"/>
      <c r="VKO6" s="208"/>
      <c r="VKP6" s="208"/>
      <c r="VKQ6" s="208"/>
      <c r="VKR6" s="208"/>
      <c r="VKS6" s="208"/>
      <c r="VKT6" s="208"/>
      <c r="VKU6" s="208"/>
      <c r="VKV6" s="208"/>
      <c r="VKW6" s="208"/>
      <c r="VKX6" s="208"/>
      <c r="VKY6" s="208"/>
      <c r="VKZ6" s="208"/>
      <c r="VLA6" s="208"/>
      <c r="VLB6" s="208"/>
      <c r="VLC6" s="208"/>
      <c r="VLD6" s="208"/>
      <c r="VLE6" s="208"/>
      <c r="VLF6" s="208"/>
      <c r="VLG6" s="208"/>
      <c r="VLH6" s="208"/>
      <c r="VLI6" s="208"/>
      <c r="VLJ6" s="208"/>
      <c r="VLK6" s="208"/>
      <c r="VLL6" s="208"/>
      <c r="VLM6" s="208"/>
      <c r="VLN6" s="208"/>
      <c r="VLO6" s="208"/>
      <c r="VLP6" s="208"/>
      <c r="VLQ6" s="208"/>
      <c r="VLR6" s="208"/>
      <c r="VLS6" s="208"/>
      <c r="VLT6" s="208"/>
      <c r="VLU6" s="208"/>
      <c r="VLV6" s="208"/>
      <c r="VLW6" s="208"/>
      <c r="VLX6" s="208"/>
      <c r="VLY6" s="208"/>
      <c r="VLZ6" s="208"/>
      <c r="VMA6" s="208"/>
      <c r="VMB6" s="208"/>
      <c r="VMC6" s="208"/>
      <c r="VMD6" s="208"/>
      <c r="VME6" s="208"/>
      <c r="VMF6" s="208"/>
      <c r="VMG6" s="208"/>
      <c r="VMH6" s="208"/>
      <c r="VMI6" s="208"/>
      <c r="VMJ6" s="208"/>
      <c r="VMK6" s="208"/>
      <c r="VML6" s="208"/>
      <c r="VMM6" s="208"/>
      <c r="VMN6" s="208"/>
      <c r="VMO6" s="208"/>
      <c r="VMP6" s="208"/>
      <c r="VMQ6" s="208"/>
      <c r="VMR6" s="208"/>
      <c r="VMS6" s="208"/>
      <c r="VMT6" s="208"/>
      <c r="VMU6" s="208"/>
      <c r="VMV6" s="208"/>
      <c r="VMW6" s="208"/>
      <c r="VMX6" s="208"/>
      <c r="VMY6" s="208"/>
      <c r="VMZ6" s="208"/>
      <c r="VNA6" s="208"/>
      <c r="VNB6" s="208"/>
      <c r="VNC6" s="208"/>
      <c r="VND6" s="208"/>
      <c r="VNE6" s="208"/>
      <c r="VNF6" s="208"/>
      <c r="VNG6" s="208"/>
      <c r="VNH6" s="208"/>
      <c r="VNI6" s="208"/>
      <c r="VNJ6" s="208"/>
      <c r="VNK6" s="208"/>
      <c r="VNL6" s="208"/>
      <c r="VNM6" s="208"/>
      <c r="VNN6" s="208"/>
      <c r="VNO6" s="208"/>
      <c r="VNP6" s="208"/>
      <c r="VNQ6" s="208"/>
      <c r="VNR6" s="208"/>
      <c r="VNS6" s="208"/>
      <c r="VNT6" s="208"/>
      <c r="VNU6" s="208"/>
      <c r="VNV6" s="208"/>
      <c r="VNW6" s="208"/>
      <c r="VNX6" s="208"/>
      <c r="VNY6" s="208"/>
      <c r="VNZ6" s="208"/>
      <c r="VOA6" s="208"/>
      <c r="VOB6" s="208"/>
      <c r="VOC6" s="208"/>
      <c r="VOD6" s="208"/>
      <c r="VOE6" s="208"/>
      <c r="VOF6" s="208"/>
      <c r="VOG6" s="208"/>
      <c r="VOH6" s="208"/>
      <c r="VOI6" s="208"/>
      <c r="VOJ6" s="208"/>
      <c r="VOK6" s="208"/>
      <c r="VOL6" s="208"/>
      <c r="VOM6" s="208"/>
      <c r="VON6" s="208"/>
      <c r="VOO6" s="208"/>
      <c r="VOP6" s="208"/>
      <c r="VOQ6" s="208"/>
      <c r="VOR6" s="208"/>
      <c r="VOS6" s="208"/>
      <c r="VOT6" s="208"/>
      <c r="VOU6" s="208"/>
      <c r="VOV6" s="208"/>
      <c r="VOW6" s="208"/>
      <c r="VOX6" s="208"/>
      <c r="VOY6" s="208"/>
      <c r="VOZ6" s="208"/>
      <c r="VPA6" s="208"/>
      <c r="VPB6" s="208"/>
      <c r="VPC6" s="208"/>
      <c r="VPD6" s="208"/>
      <c r="VPE6" s="208"/>
      <c r="VPF6" s="208"/>
      <c r="VPG6" s="208"/>
      <c r="VPH6" s="208"/>
      <c r="VPI6" s="208"/>
      <c r="VPJ6" s="208"/>
      <c r="VPK6" s="208"/>
      <c r="VPL6" s="208"/>
      <c r="VPM6" s="208"/>
      <c r="VPN6" s="208"/>
      <c r="VPO6" s="208"/>
      <c r="VPP6" s="208"/>
      <c r="VPQ6" s="208"/>
      <c r="VPR6" s="208"/>
      <c r="VPS6" s="208"/>
      <c r="VPT6" s="208"/>
      <c r="VPU6" s="208"/>
      <c r="VPV6" s="208"/>
      <c r="VPW6" s="208"/>
      <c r="VPX6" s="208"/>
      <c r="VPY6" s="208"/>
      <c r="VPZ6" s="208"/>
      <c r="VQA6" s="208"/>
      <c r="VQB6" s="208"/>
      <c r="VQC6" s="208"/>
      <c r="VQD6" s="208"/>
      <c r="VQE6" s="208"/>
      <c r="VQF6" s="208"/>
      <c r="VQG6" s="208"/>
      <c r="VQH6" s="208"/>
      <c r="VQI6" s="208"/>
      <c r="VQJ6" s="208"/>
      <c r="VQK6" s="208"/>
      <c r="VQL6" s="208"/>
      <c r="VQM6" s="208"/>
      <c r="VQN6" s="208"/>
      <c r="VQO6" s="208"/>
      <c r="VQP6" s="208"/>
      <c r="VQQ6" s="208"/>
      <c r="VQR6" s="208"/>
      <c r="VQS6" s="208"/>
      <c r="VQT6" s="208"/>
      <c r="VQU6" s="208"/>
      <c r="VQV6" s="208"/>
      <c r="VQW6" s="208"/>
      <c r="VQX6" s="208"/>
      <c r="VQY6" s="208"/>
      <c r="VQZ6" s="208"/>
      <c r="VRA6" s="208"/>
      <c r="VRB6" s="208"/>
      <c r="VRC6" s="208"/>
      <c r="VRD6" s="208"/>
      <c r="VRE6" s="208"/>
      <c r="VRF6" s="208"/>
      <c r="VRG6" s="208"/>
      <c r="VRH6" s="208"/>
      <c r="VRI6" s="208"/>
      <c r="VRJ6" s="208"/>
      <c r="VRK6" s="208"/>
      <c r="VRL6" s="208"/>
      <c r="VRM6" s="208"/>
      <c r="VRN6" s="208"/>
      <c r="VRO6" s="208"/>
      <c r="VRP6" s="208"/>
      <c r="VRQ6" s="208"/>
      <c r="VRR6" s="208"/>
      <c r="VRS6" s="208"/>
      <c r="VRT6" s="208"/>
      <c r="VRU6" s="208"/>
      <c r="VRV6" s="208"/>
      <c r="VRW6" s="208"/>
      <c r="VRX6" s="208"/>
      <c r="VRY6" s="208"/>
      <c r="VRZ6" s="208"/>
      <c r="VSA6" s="208"/>
      <c r="VSB6" s="208"/>
      <c r="VSC6" s="208"/>
      <c r="VSD6" s="208"/>
      <c r="VSE6" s="208"/>
      <c r="VSF6" s="208"/>
      <c r="VSG6" s="208"/>
      <c r="VSH6" s="208"/>
      <c r="VSI6" s="208"/>
      <c r="VSJ6" s="208"/>
      <c r="VSK6" s="208"/>
      <c r="VSL6" s="208"/>
      <c r="VSM6" s="208"/>
      <c r="VSN6" s="208"/>
      <c r="VSO6" s="208"/>
      <c r="VSP6" s="208"/>
      <c r="VSQ6" s="208"/>
      <c r="VSR6" s="208"/>
      <c r="VSS6" s="208"/>
      <c r="VST6" s="208"/>
      <c r="VSU6" s="208"/>
      <c r="VSV6" s="208"/>
      <c r="VSW6" s="208"/>
      <c r="VSX6" s="208"/>
      <c r="VSY6" s="208"/>
      <c r="VSZ6" s="208"/>
      <c r="VTA6" s="208"/>
      <c r="VTB6" s="208"/>
      <c r="VTC6" s="208"/>
      <c r="VTD6" s="208"/>
      <c r="VTE6" s="208"/>
      <c r="VTF6" s="208"/>
      <c r="VTG6" s="208"/>
      <c r="VTH6" s="208"/>
      <c r="VTI6" s="208"/>
      <c r="VTJ6" s="208"/>
      <c r="VTK6" s="208"/>
      <c r="VTL6" s="208"/>
      <c r="VTM6" s="208"/>
      <c r="VTN6" s="208"/>
      <c r="VTO6" s="208"/>
      <c r="VTP6" s="208"/>
      <c r="VTQ6" s="208"/>
      <c r="VTR6" s="208"/>
      <c r="VTS6" s="208"/>
      <c r="VTT6" s="208"/>
      <c r="VTU6" s="208"/>
      <c r="VTV6" s="208"/>
      <c r="VTW6" s="208"/>
      <c r="VTX6" s="208"/>
      <c r="VTY6" s="208"/>
      <c r="VTZ6" s="208"/>
      <c r="VUA6" s="208"/>
      <c r="VUB6" s="208"/>
      <c r="VUC6" s="208"/>
      <c r="VUD6" s="208"/>
      <c r="VUE6" s="208"/>
      <c r="VUF6" s="208"/>
      <c r="VUG6" s="208"/>
      <c r="VUH6" s="208"/>
      <c r="VUI6" s="208"/>
      <c r="VUJ6" s="208"/>
      <c r="VUK6" s="208"/>
      <c r="VUL6" s="208"/>
      <c r="VUM6" s="208"/>
      <c r="VUN6" s="208"/>
      <c r="VUO6" s="208"/>
      <c r="VUP6" s="208"/>
      <c r="VUQ6" s="208"/>
      <c r="VUR6" s="208"/>
      <c r="VUS6" s="208"/>
      <c r="VUT6" s="208"/>
      <c r="VUU6" s="208"/>
      <c r="VUV6" s="208"/>
      <c r="VUW6" s="208"/>
      <c r="VUX6" s="208"/>
      <c r="VUY6" s="208"/>
      <c r="VUZ6" s="208"/>
      <c r="VVA6" s="208"/>
      <c r="VVB6" s="208"/>
      <c r="VVC6" s="208"/>
      <c r="VVD6" s="208"/>
      <c r="VVE6" s="208"/>
      <c r="VVF6" s="208"/>
      <c r="VVG6" s="208"/>
      <c r="VVH6" s="208"/>
      <c r="VVI6" s="208"/>
      <c r="VVJ6" s="208"/>
      <c r="VVK6" s="208"/>
      <c r="VVL6" s="208"/>
      <c r="VVM6" s="208"/>
      <c r="VVN6" s="208"/>
      <c r="VVO6" s="208"/>
      <c r="VVP6" s="208"/>
      <c r="VVQ6" s="208"/>
      <c r="VVR6" s="208"/>
      <c r="VVS6" s="208"/>
      <c r="VVT6" s="208"/>
      <c r="VVU6" s="208"/>
      <c r="VVV6" s="208"/>
      <c r="VVW6" s="208"/>
      <c r="VVX6" s="208"/>
      <c r="VVY6" s="208"/>
      <c r="VVZ6" s="208"/>
      <c r="VWA6" s="208"/>
      <c r="VWB6" s="208"/>
      <c r="VWC6" s="208"/>
      <c r="VWD6" s="208"/>
      <c r="VWE6" s="208"/>
      <c r="VWF6" s="208"/>
      <c r="VWG6" s="208"/>
      <c r="VWH6" s="208"/>
      <c r="VWI6" s="208"/>
      <c r="VWJ6" s="208"/>
      <c r="VWK6" s="208"/>
      <c r="VWL6" s="208"/>
      <c r="VWM6" s="208"/>
      <c r="VWN6" s="208"/>
      <c r="VWO6" s="208"/>
      <c r="VWP6" s="208"/>
      <c r="VWQ6" s="208"/>
      <c r="VWR6" s="208"/>
      <c r="VWS6" s="208"/>
      <c r="VWT6" s="208"/>
      <c r="VWU6" s="208"/>
      <c r="VWV6" s="208"/>
      <c r="VWW6" s="208"/>
      <c r="VWX6" s="208"/>
      <c r="VWY6" s="208"/>
      <c r="VWZ6" s="208"/>
      <c r="VXA6" s="208"/>
      <c r="VXB6" s="208"/>
      <c r="VXC6" s="208"/>
      <c r="VXD6" s="208"/>
      <c r="VXE6" s="208"/>
      <c r="VXF6" s="208"/>
      <c r="VXG6" s="208"/>
      <c r="VXH6" s="208"/>
      <c r="VXI6" s="208"/>
      <c r="VXJ6" s="208"/>
      <c r="VXK6" s="208"/>
      <c r="VXL6" s="208"/>
      <c r="VXM6" s="208"/>
      <c r="VXN6" s="208"/>
      <c r="VXO6" s="208"/>
      <c r="VXP6" s="208"/>
      <c r="VXQ6" s="208"/>
      <c r="VXR6" s="208"/>
      <c r="VXS6" s="208"/>
      <c r="VXT6" s="208"/>
      <c r="VXU6" s="208"/>
      <c r="VXV6" s="208"/>
      <c r="VXW6" s="208"/>
      <c r="VXX6" s="208"/>
      <c r="VXY6" s="208"/>
      <c r="VXZ6" s="208"/>
      <c r="VYA6" s="208"/>
      <c r="VYB6" s="208"/>
      <c r="VYC6" s="208"/>
      <c r="VYD6" s="208"/>
      <c r="VYE6" s="208"/>
      <c r="VYF6" s="208"/>
      <c r="VYG6" s="208"/>
      <c r="VYH6" s="208"/>
      <c r="VYI6" s="208"/>
      <c r="VYJ6" s="208"/>
      <c r="VYK6" s="208"/>
      <c r="VYL6" s="208"/>
      <c r="VYM6" s="208"/>
      <c r="VYN6" s="208"/>
      <c r="VYO6" s="208"/>
      <c r="VYP6" s="208"/>
      <c r="VYQ6" s="208"/>
      <c r="VYR6" s="208"/>
      <c r="VYS6" s="208"/>
      <c r="VYT6" s="208"/>
      <c r="VYU6" s="208"/>
      <c r="VYV6" s="208"/>
      <c r="VYW6" s="208"/>
      <c r="VYX6" s="208"/>
      <c r="VYY6" s="208"/>
      <c r="VYZ6" s="208"/>
      <c r="VZA6" s="208"/>
      <c r="VZB6" s="208"/>
      <c r="VZC6" s="208"/>
      <c r="VZD6" s="208"/>
      <c r="VZE6" s="208"/>
      <c r="VZF6" s="208"/>
      <c r="VZG6" s="208"/>
      <c r="VZH6" s="208"/>
      <c r="VZI6" s="208"/>
      <c r="VZJ6" s="208"/>
      <c r="VZK6" s="208"/>
      <c r="VZL6" s="208"/>
      <c r="VZM6" s="208"/>
      <c r="VZN6" s="208"/>
      <c r="VZO6" s="208"/>
      <c r="VZP6" s="208"/>
      <c r="VZQ6" s="208"/>
      <c r="VZR6" s="208"/>
      <c r="VZS6" s="208"/>
      <c r="VZT6" s="208"/>
      <c r="VZU6" s="208"/>
      <c r="VZV6" s="208"/>
      <c r="VZW6" s="208"/>
      <c r="VZX6" s="208"/>
      <c r="VZY6" s="208"/>
      <c r="VZZ6" s="208"/>
      <c r="WAA6" s="208"/>
      <c r="WAB6" s="208"/>
      <c r="WAC6" s="208"/>
      <c r="WAD6" s="208"/>
      <c r="WAE6" s="208"/>
      <c r="WAF6" s="208"/>
      <c r="WAG6" s="208"/>
      <c r="WAH6" s="208"/>
      <c r="WAI6" s="208"/>
      <c r="WAJ6" s="208"/>
      <c r="WAK6" s="208"/>
      <c r="WAL6" s="208"/>
      <c r="WAM6" s="208"/>
      <c r="WAN6" s="208"/>
      <c r="WAO6" s="208"/>
      <c r="WAP6" s="208"/>
      <c r="WAQ6" s="208"/>
      <c r="WAR6" s="208"/>
      <c r="WAS6" s="208"/>
      <c r="WAT6" s="208"/>
      <c r="WAU6" s="208"/>
      <c r="WAV6" s="208"/>
      <c r="WAW6" s="208"/>
      <c r="WAX6" s="208"/>
      <c r="WAY6" s="208"/>
      <c r="WAZ6" s="208"/>
      <c r="WBA6" s="208"/>
      <c r="WBB6" s="208"/>
      <c r="WBC6" s="208"/>
      <c r="WBD6" s="208"/>
      <c r="WBE6" s="208"/>
      <c r="WBF6" s="208"/>
      <c r="WBG6" s="208"/>
      <c r="WBH6" s="208"/>
      <c r="WBI6" s="208"/>
      <c r="WBJ6" s="208"/>
      <c r="WBK6" s="208"/>
      <c r="WBL6" s="208"/>
      <c r="WBM6" s="208"/>
      <c r="WBN6" s="208"/>
      <c r="WBO6" s="208"/>
      <c r="WBP6" s="208"/>
      <c r="WBQ6" s="208"/>
      <c r="WBR6" s="208"/>
      <c r="WBS6" s="208"/>
      <c r="WBT6" s="208"/>
      <c r="WBU6" s="208"/>
      <c r="WBV6" s="208"/>
      <c r="WBW6" s="208"/>
      <c r="WBX6" s="208"/>
      <c r="WBY6" s="208"/>
      <c r="WBZ6" s="208"/>
      <c r="WCA6" s="208"/>
      <c r="WCB6" s="208"/>
      <c r="WCC6" s="208"/>
      <c r="WCD6" s="208"/>
      <c r="WCE6" s="208"/>
      <c r="WCF6" s="208"/>
      <c r="WCG6" s="208"/>
      <c r="WCH6" s="208"/>
      <c r="WCI6" s="208"/>
      <c r="WCJ6" s="208"/>
      <c r="WCK6" s="208"/>
      <c r="WCL6" s="208"/>
      <c r="WCM6" s="208"/>
      <c r="WCN6" s="208"/>
      <c r="WCO6" s="208"/>
      <c r="WCP6" s="208"/>
      <c r="WCQ6" s="208"/>
      <c r="WCR6" s="208"/>
      <c r="WCS6" s="208"/>
      <c r="WCT6" s="208"/>
      <c r="WCU6" s="208"/>
      <c r="WCV6" s="208"/>
      <c r="WCW6" s="208"/>
      <c r="WCX6" s="208"/>
      <c r="WCY6" s="208"/>
      <c r="WCZ6" s="208"/>
      <c r="WDA6" s="208"/>
      <c r="WDB6" s="208"/>
      <c r="WDC6" s="208"/>
      <c r="WDD6" s="208"/>
      <c r="WDE6" s="208"/>
      <c r="WDF6" s="208"/>
      <c r="WDG6" s="208"/>
      <c r="WDH6" s="208"/>
      <c r="WDI6" s="208"/>
      <c r="WDJ6" s="208"/>
      <c r="WDK6" s="208"/>
      <c r="WDL6" s="208"/>
      <c r="WDM6" s="208"/>
      <c r="WDN6" s="208"/>
      <c r="WDO6" s="208"/>
      <c r="WDP6" s="208"/>
      <c r="WDQ6" s="208"/>
      <c r="WDR6" s="208"/>
      <c r="WDS6" s="208"/>
      <c r="WDT6" s="208"/>
      <c r="WDU6" s="208"/>
      <c r="WDV6" s="208"/>
      <c r="WDW6" s="208"/>
      <c r="WDX6" s="208"/>
      <c r="WDY6" s="208"/>
      <c r="WDZ6" s="208"/>
      <c r="WEA6" s="208"/>
      <c r="WEB6" s="208"/>
      <c r="WEC6" s="208"/>
      <c r="WED6" s="208"/>
      <c r="WEE6" s="208"/>
      <c r="WEF6" s="208"/>
      <c r="WEG6" s="208"/>
      <c r="WEH6" s="208"/>
      <c r="WEI6" s="208"/>
      <c r="WEJ6" s="208"/>
      <c r="WEK6" s="208"/>
      <c r="WEL6" s="208"/>
      <c r="WEM6" s="208"/>
      <c r="WEN6" s="208"/>
      <c r="WEO6" s="208"/>
      <c r="WEP6" s="208"/>
      <c r="WEQ6" s="208"/>
      <c r="WER6" s="208"/>
      <c r="WES6" s="208"/>
      <c r="WET6" s="208"/>
      <c r="WEU6" s="208"/>
      <c r="WEV6" s="208"/>
      <c r="WEW6" s="208"/>
      <c r="WEX6" s="208"/>
      <c r="WEY6" s="208"/>
      <c r="WEZ6" s="208"/>
      <c r="WFA6" s="208"/>
      <c r="WFB6" s="208"/>
      <c r="WFC6" s="208"/>
      <c r="WFD6" s="208"/>
      <c r="WFE6" s="208"/>
      <c r="WFF6" s="208"/>
      <c r="WFG6" s="208"/>
      <c r="WFH6" s="208"/>
      <c r="WFI6" s="208"/>
      <c r="WFJ6" s="208"/>
      <c r="WFK6" s="208"/>
      <c r="WFL6" s="208"/>
      <c r="WFM6" s="208"/>
      <c r="WFN6" s="208"/>
      <c r="WFO6" s="208"/>
      <c r="WFP6" s="208"/>
      <c r="WFQ6" s="208"/>
      <c r="WFR6" s="208"/>
      <c r="WFS6" s="208"/>
      <c r="WFT6" s="208"/>
      <c r="WFU6" s="208"/>
      <c r="WFV6" s="208"/>
      <c r="WFW6" s="208"/>
      <c r="WFX6" s="208"/>
      <c r="WFY6" s="208"/>
      <c r="WFZ6" s="208"/>
      <c r="WGA6" s="208"/>
      <c r="WGB6" s="208"/>
      <c r="WGC6" s="208"/>
      <c r="WGD6" s="208"/>
      <c r="WGE6" s="208"/>
      <c r="WGF6" s="208"/>
      <c r="WGG6" s="208"/>
      <c r="WGH6" s="208"/>
      <c r="WGI6" s="208"/>
      <c r="WGJ6" s="208"/>
      <c r="WGK6" s="208"/>
      <c r="WGL6" s="208"/>
      <c r="WGM6" s="208"/>
      <c r="WGN6" s="208"/>
      <c r="WGO6" s="208"/>
      <c r="WGP6" s="208"/>
      <c r="WGQ6" s="208"/>
      <c r="WGR6" s="208"/>
      <c r="WGS6" s="208"/>
      <c r="WGT6" s="208"/>
      <c r="WGU6" s="208"/>
      <c r="WGV6" s="208"/>
      <c r="WGW6" s="208"/>
      <c r="WGX6" s="208"/>
      <c r="WGY6" s="208"/>
      <c r="WGZ6" s="208"/>
      <c r="WHA6" s="208"/>
      <c r="WHB6" s="208"/>
      <c r="WHC6" s="208"/>
      <c r="WHD6" s="208"/>
      <c r="WHE6" s="208"/>
      <c r="WHF6" s="208"/>
      <c r="WHG6" s="208"/>
      <c r="WHH6" s="208"/>
      <c r="WHI6" s="208"/>
      <c r="WHJ6" s="208"/>
      <c r="WHK6" s="208"/>
      <c r="WHL6" s="208"/>
      <c r="WHM6" s="208"/>
      <c r="WHN6" s="208"/>
      <c r="WHO6" s="208"/>
      <c r="WHP6" s="208"/>
      <c r="WHQ6" s="208"/>
      <c r="WHR6" s="208"/>
      <c r="WHS6" s="208"/>
      <c r="WHT6" s="208"/>
      <c r="WHU6" s="208"/>
      <c r="WHV6" s="208"/>
      <c r="WHW6" s="208"/>
      <c r="WHX6" s="208"/>
      <c r="WHY6" s="208"/>
      <c r="WHZ6" s="208"/>
      <c r="WIA6" s="208"/>
      <c r="WIB6" s="208"/>
      <c r="WIC6" s="208"/>
      <c r="WID6" s="208"/>
      <c r="WIE6" s="208"/>
      <c r="WIF6" s="208"/>
      <c r="WIG6" s="208"/>
      <c r="WIH6" s="208"/>
      <c r="WII6" s="208"/>
      <c r="WIJ6" s="208"/>
      <c r="WIK6" s="208"/>
      <c r="WIL6" s="208"/>
      <c r="WIM6" s="208"/>
      <c r="WIN6" s="208"/>
      <c r="WIO6" s="208"/>
      <c r="WIP6" s="208"/>
      <c r="WIQ6" s="208"/>
      <c r="WIR6" s="208"/>
      <c r="WIS6" s="208"/>
      <c r="WIT6" s="208"/>
      <c r="WIU6" s="208"/>
      <c r="WIV6" s="208"/>
      <c r="WIW6" s="208"/>
      <c r="WIX6" s="208"/>
      <c r="WIY6" s="208"/>
      <c r="WIZ6" s="208"/>
      <c r="WJA6" s="208"/>
      <c r="WJB6" s="208"/>
      <c r="WJC6" s="208"/>
      <c r="WJD6" s="208"/>
      <c r="WJE6" s="208"/>
      <c r="WJF6" s="208"/>
      <c r="WJG6" s="208"/>
      <c r="WJH6" s="208"/>
      <c r="WJI6" s="208"/>
      <c r="WJJ6" s="208"/>
      <c r="WJK6" s="208"/>
      <c r="WJL6" s="208"/>
      <c r="WJM6" s="208"/>
      <c r="WJN6" s="208"/>
      <c r="WJO6" s="208"/>
      <c r="WJP6" s="208"/>
      <c r="WJQ6" s="208"/>
      <c r="WJR6" s="208"/>
      <c r="WJS6" s="208"/>
      <c r="WJT6" s="208"/>
      <c r="WJU6" s="208"/>
      <c r="WJV6" s="208"/>
      <c r="WJW6" s="208"/>
      <c r="WJX6" s="208"/>
      <c r="WJY6" s="208"/>
      <c r="WJZ6" s="208"/>
      <c r="WKA6" s="208"/>
      <c r="WKB6" s="208"/>
      <c r="WKC6" s="208"/>
      <c r="WKD6" s="208"/>
      <c r="WKE6" s="208"/>
      <c r="WKF6" s="208"/>
      <c r="WKG6" s="208"/>
      <c r="WKH6" s="208"/>
      <c r="WKI6" s="208"/>
      <c r="WKJ6" s="208"/>
      <c r="WKK6" s="208"/>
      <c r="WKL6" s="208"/>
      <c r="WKM6" s="208"/>
      <c r="WKN6" s="208"/>
      <c r="WKO6" s="208"/>
      <c r="WKP6" s="208"/>
      <c r="WKQ6" s="208"/>
      <c r="WKR6" s="208"/>
      <c r="WKS6" s="208"/>
      <c r="WKT6" s="208"/>
      <c r="WKU6" s="208"/>
      <c r="WKV6" s="208"/>
      <c r="WKW6" s="208"/>
      <c r="WKX6" s="208"/>
      <c r="WKY6" s="208"/>
      <c r="WKZ6" s="208"/>
      <c r="WLA6" s="208"/>
      <c r="WLB6" s="208"/>
      <c r="WLC6" s="208"/>
      <c r="WLD6" s="208"/>
      <c r="WLE6" s="208"/>
      <c r="WLF6" s="208"/>
      <c r="WLG6" s="208"/>
      <c r="WLH6" s="208"/>
      <c r="WLI6" s="208"/>
      <c r="WLJ6" s="208"/>
      <c r="WLK6" s="208"/>
      <c r="WLL6" s="208"/>
      <c r="WLM6" s="208"/>
      <c r="WLN6" s="208"/>
      <c r="WLO6" s="208"/>
      <c r="WLP6" s="208"/>
      <c r="WLQ6" s="208"/>
      <c r="WLR6" s="208"/>
      <c r="WLS6" s="208"/>
      <c r="WLT6" s="208"/>
      <c r="WLU6" s="208"/>
      <c r="WLV6" s="208"/>
      <c r="WLW6" s="208"/>
      <c r="WLX6" s="208"/>
      <c r="WLY6" s="208"/>
      <c r="WLZ6" s="208"/>
      <c r="WMA6" s="208"/>
      <c r="WMB6" s="208"/>
      <c r="WMC6" s="208"/>
      <c r="WMD6" s="208"/>
      <c r="WME6" s="208"/>
      <c r="WMF6" s="208"/>
      <c r="WMG6" s="208"/>
      <c r="WMH6" s="208"/>
      <c r="WMI6" s="208"/>
      <c r="WMJ6" s="208"/>
      <c r="WMK6" s="208"/>
      <c r="WML6" s="208"/>
      <c r="WMM6" s="208"/>
      <c r="WMN6" s="208"/>
      <c r="WMO6" s="208"/>
      <c r="WMP6" s="208"/>
      <c r="WMQ6" s="208"/>
      <c r="WMR6" s="208"/>
      <c r="WMS6" s="208"/>
      <c r="WMT6" s="208"/>
      <c r="WMU6" s="208"/>
      <c r="WMV6" s="208"/>
      <c r="WMW6" s="208"/>
      <c r="WMX6" s="208"/>
      <c r="WMY6" s="208"/>
      <c r="WMZ6" s="208"/>
      <c r="WNA6" s="208"/>
      <c r="WNB6" s="208"/>
      <c r="WNC6" s="208"/>
      <c r="WND6" s="208"/>
      <c r="WNE6" s="208"/>
      <c r="WNF6" s="208"/>
      <c r="WNG6" s="208"/>
      <c r="WNH6" s="208"/>
      <c r="WNI6" s="208"/>
      <c r="WNJ6" s="208"/>
      <c r="WNK6" s="208"/>
      <c r="WNL6" s="208"/>
      <c r="WNM6" s="208"/>
      <c r="WNN6" s="208"/>
      <c r="WNO6" s="208"/>
      <c r="WNP6" s="208"/>
      <c r="WNQ6" s="208"/>
      <c r="WNR6" s="208"/>
      <c r="WNS6" s="208"/>
      <c r="WNT6" s="208"/>
      <c r="WNU6" s="208"/>
      <c r="WNV6" s="208"/>
      <c r="WNW6" s="208"/>
      <c r="WNX6" s="208"/>
      <c r="WNY6" s="208"/>
      <c r="WNZ6" s="208"/>
      <c r="WOA6" s="208"/>
      <c r="WOB6" s="208"/>
      <c r="WOC6" s="208"/>
      <c r="WOD6" s="208"/>
      <c r="WOE6" s="208"/>
      <c r="WOF6" s="208"/>
      <c r="WOG6" s="208"/>
      <c r="WOH6" s="208"/>
      <c r="WOI6" s="208"/>
      <c r="WOJ6" s="208"/>
      <c r="WOK6" s="208"/>
      <c r="WOL6" s="208"/>
      <c r="WOM6" s="208"/>
      <c r="WON6" s="208"/>
      <c r="WOO6" s="208"/>
      <c r="WOP6" s="208"/>
      <c r="WOQ6" s="208"/>
      <c r="WOR6" s="208"/>
      <c r="WOS6" s="208"/>
      <c r="WOT6" s="208"/>
      <c r="WOU6" s="208"/>
      <c r="WOV6" s="208"/>
      <c r="WOW6" s="208"/>
      <c r="WOX6" s="208"/>
      <c r="WOY6" s="208"/>
      <c r="WOZ6" s="208"/>
      <c r="WPA6" s="208"/>
      <c r="WPB6" s="208"/>
      <c r="WPC6" s="208"/>
      <c r="WPD6" s="208"/>
      <c r="WPE6" s="208"/>
      <c r="WPF6" s="208"/>
      <c r="WPG6" s="208"/>
      <c r="WPH6" s="208"/>
      <c r="WPI6" s="208"/>
      <c r="WPJ6" s="208"/>
      <c r="WPK6" s="208"/>
      <c r="WPL6" s="208"/>
      <c r="WPM6" s="208"/>
      <c r="WPN6" s="208"/>
      <c r="WPO6" s="208"/>
      <c r="WPP6" s="208"/>
      <c r="WPQ6" s="208"/>
      <c r="WPR6" s="208"/>
      <c r="WPS6" s="208"/>
      <c r="WPT6" s="208"/>
      <c r="WPU6" s="208"/>
      <c r="WPV6" s="208"/>
      <c r="WPW6" s="208"/>
      <c r="WPX6" s="208"/>
      <c r="WPY6" s="208"/>
      <c r="WPZ6" s="208"/>
      <c r="WQA6" s="208"/>
      <c r="WQB6" s="208"/>
      <c r="WQC6" s="208"/>
      <c r="WQD6" s="208"/>
      <c r="WQE6" s="208"/>
      <c r="WQF6" s="208"/>
      <c r="WQG6" s="208"/>
      <c r="WQH6" s="208"/>
      <c r="WQI6" s="208"/>
      <c r="WQJ6" s="208"/>
      <c r="WQK6" s="208"/>
      <c r="WQL6" s="208"/>
      <c r="WQM6" s="208"/>
      <c r="WQN6" s="208"/>
      <c r="WQO6" s="208"/>
      <c r="WQP6" s="208"/>
      <c r="WQQ6" s="208"/>
      <c r="WQR6" s="208"/>
      <c r="WQS6" s="208"/>
      <c r="WQT6" s="208"/>
      <c r="WQU6" s="208"/>
      <c r="WQV6" s="208"/>
      <c r="WQW6" s="208"/>
      <c r="WQX6" s="208"/>
      <c r="WQY6" s="208"/>
      <c r="WQZ6" s="208"/>
      <c r="WRA6" s="208"/>
      <c r="WRB6" s="208"/>
      <c r="WRC6" s="208"/>
      <c r="WRD6" s="208"/>
      <c r="WRE6" s="208"/>
      <c r="WRF6" s="208"/>
      <c r="WRG6" s="208"/>
      <c r="WRH6" s="208"/>
      <c r="WRI6" s="208"/>
      <c r="WRJ6" s="208"/>
      <c r="WRK6" s="208"/>
      <c r="WRL6" s="208"/>
      <c r="WRM6" s="208"/>
      <c r="WRN6" s="208"/>
      <c r="WRO6" s="208"/>
      <c r="WRP6" s="208"/>
      <c r="WRQ6" s="208"/>
      <c r="WRR6" s="208"/>
      <c r="WRS6" s="208"/>
      <c r="WRT6" s="208"/>
      <c r="WRU6" s="208"/>
      <c r="WRV6" s="208"/>
      <c r="WRW6" s="208"/>
      <c r="WRX6" s="208"/>
      <c r="WRY6" s="208"/>
      <c r="WRZ6" s="208"/>
      <c r="WSA6" s="208"/>
      <c r="WSB6" s="208"/>
      <c r="WSC6" s="208"/>
      <c r="WSD6" s="208"/>
      <c r="WSE6" s="208"/>
      <c r="WSF6" s="208"/>
      <c r="WSG6" s="208"/>
      <c r="WSH6" s="208"/>
      <c r="WSI6" s="208"/>
      <c r="WSJ6" s="208"/>
      <c r="WSK6" s="208"/>
      <c r="WSL6" s="208"/>
      <c r="WSM6" s="208"/>
      <c r="WSN6" s="208"/>
      <c r="WSO6" s="208"/>
      <c r="WSP6" s="208"/>
      <c r="WSQ6" s="208"/>
      <c r="WSR6" s="208"/>
      <c r="WSS6" s="208"/>
      <c r="WST6" s="208"/>
      <c r="WSU6" s="208"/>
      <c r="WSV6" s="208"/>
      <c r="WSW6" s="208"/>
      <c r="WSX6" s="208"/>
      <c r="WSY6" s="208"/>
      <c r="WSZ6" s="208"/>
      <c r="WTA6" s="208"/>
      <c r="WTB6" s="208"/>
      <c r="WTC6" s="208"/>
      <c r="WTD6" s="208"/>
      <c r="WTE6" s="208"/>
      <c r="WTF6" s="208"/>
      <c r="WTG6" s="208"/>
      <c r="WTH6" s="208"/>
      <c r="WTI6" s="208"/>
      <c r="WTJ6" s="208"/>
      <c r="WTK6" s="208"/>
      <c r="WTL6" s="208"/>
      <c r="WTM6" s="208"/>
      <c r="WTN6" s="208"/>
      <c r="WTO6" s="208"/>
      <c r="WTP6" s="208"/>
      <c r="WTQ6" s="208"/>
      <c r="WTR6" s="208"/>
      <c r="WTS6" s="208"/>
      <c r="WTT6" s="208"/>
      <c r="WTU6" s="208"/>
      <c r="WTV6" s="208"/>
      <c r="WTW6" s="208"/>
      <c r="WTX6" s="208"/>
      <c r="WTY6" s="208"/>
      <c r="WTZ6" s="208"/>
      <c r="WUA6" s="208"/>
      <c r="WUB6" s="208"/>
      <c r="WUC6" s="208"/>
      <c r="WUD6" s="208"/>
      <c r="WUE6" s="208"/>
      <c r="WUF6" s="208"/>
      <c r="WUG6" s="208"/>
      <c r="WUH6" s="208"/>
      <c r="WUI6" s="208"/>
      <c r="WUJ6" s="208"/>
      <c r="WUK6" s="208"/>
      <c r="WUL6" s="208"/>
      <c r="WUM6" s="208"/>
      <c r="WUN6" s="208"/>
      <c r="WUO6" s="208"/>
      <c r="WUP6" s="208"/>
      <c r="WUQ6" s="208"/>
      <c r="WUR6" s="208"/>
      <c r="WUS6" s="208"/>
      <c r="WUT6" s="208"/>
      <c r="WUU6" s="208"/>
      <c r="WUV6" s="208"/>
      <c r="WUW6" s="208"/>
      <c r="WUX6" s="208"/>
      <c r="WUY6" s="208"/>
      <c r="WUZ6" s="208"/>
      <c r="WVA6" s="208"/>
      <c r="WVB6" s="208"/>
      <c r="WVC6" s="208"/>
      <c r="WVD6" s="208"/>
      <c r="WVE6" s="208"/>
      <c r="WVF6" s="208"/>
      <c r="WVG6" s="208"/>
      <c r="WVH6" s="208"/>
      <c r="WVI6" s="208"/>
      <c r="WVJ6" s="208"/>
      <c r="WVK6" s="208"/>
      <c r="WVL6" s="208"/>
      <c r="WVM6" s="208"/>
      <c r="WVN6" s="208"/>
      <c r="WVO6" s="208"/>
      <c r="WVP6" s="208"/>
      <c r="WVQ6" s="208"/>
      <c r="WVR6" s="208"/>
      <c r="WVS6" s="208"/>
      <c r="WVT6" s="208"/>
      <c r="WVU6" s="208"/>
      <c r="WVV6" s="208"/>
      <c r="WVW6" s="208"/>
      <c r="WVX6" s="208"/>
      <c r="WVY6" s="208"/>
      <c r="WVZ6" s="208"/>
      <c r="WWA6" s="208"/>
      <c r="WWB6" s="208"/>
      <c r="WWC6" s="208"/>
      <c r="WWD6" s="208"/>
      <c r="WWE6" s="208"/>
      <c r="WWF6" s="208"/>
      <c r="WWG6" s="208"/>
      <c r="WWH6" s="208"/>
      <c r="WWI6" s="208"/>
      <c r="WWJ6" s="208"/>
      <c r="WWK6" s="208"/>
      <c r="WWL6" s="208"/>
      <c r="WWM6" s="208"/>
      <c r="WWN6" s="208"/>
      <c r="WWO6" s="208"/>
      <c r="WWP6" s="208"/>
      <c r="WWQ6" s="208"/>
      <c r="WWR6" s="208"/>
      <c r="WWS6" s="208"/>
      <c r="WWT6" s="208"/>
      <c r="WWU6" s="208"/>
      <c r="WWV6" s="208"/>
      <c r="WWW6" s="208"/>
      <c r="WWX6" s="208"/>
      <c r="WWY6" s="208"/>
      <c r="WWZ6" s="208"/>
      <c r="WXA6" s="208"/>
      <c r="WXB6" s="208"/>
      <c r="WXC6" s="208"/>
      <c r="WXD6" s="208"/>
      <c r="WXE6" s="208"/>
      <c r="WXF6" s="208"/>
      <c r="WXG6" s="208"/>
      <c r="WXH6" s="208"/>
      <c r="WXI6" s="208"/>
      <c r="WXJ6" s="208"/>
      <c r="WXK6" s="208"/>
      <c r="WXL6" s="208"/>
      <c r="WXM6" s="208"/>
      <c r="WXN6" s="208"/>
      <c r="WXO6" s="208"/>
      <c r="WXP6" s="208"/>
      <c r="WXQ6" s="208"/>
      <c r="WXR6" s="208"/>
      <c r="WXS6" s="208"/>
      <c r="WXT6" s="208"/>
      <c r="WXU6" s="208"/>
      <c r="WXV6" s="208"/>
      <c r="WXW6" s="208"/>
      <c r="WXX6" s="208"/>
      <c r="WXY6" s="208"/>
      <c r="WXZ6" s="208"/>
      <c r="WYA6" s="208"/>
      <c r="WYB6" s="208"/>
      <c r="WYC6" s="208"/>
      <c r="WYD6" s="208"/>
      <c r="WYE6" s="208"/>
      <c r="WYF6" s="208"/>
      <c r="WYG6" s="208"/>
      <c r="WYH6" s="208"/>
      <c r="WYI6" s="208"/>
      <c r="WYJ6" s="208"/>
      <c r="WYK6" s="208"/>
      <c r="WYL6" s="208"/>
      <c r="WYM6" s="208"/>
      <c r="WYN6" s="208"/>
      <c r="WYO6" s="208"/>
      <c r="WYP6" s="208"/>
      <c r="WYQ6" s="208"/>
      <c r="WYR6" s="208"/>
      <c r="WYS6" s="208"/>
      <c r="WYT6" s="208"/>
      <c r="WYU6" s="208"/>
      <c r="WYV6" s="208"/>
      <c r="WYW6" s="208"/>
      <c r="WYX6" s="208"/>
      <c r="WYY6" s="208"/>
      <c r="WYZ6" s="208"/>
      <c r="WZA6" s="208"/>
      <c r="WZB6" s="208"/>
      <c r="WZC6" s="208"/>
      <c r="WZD6" s="208"/>
      <c r="WZE6" s="208"/>
      <c r="WZF6" s="208"/>
      <c r="WZG6" s="208"/>
      <c r="WZH6" s="208"/>
      <c r="WZI6" s="208"/>
      <c r="WZJ6" s="208"/>
      <c r="WZK6" s="208"/>
      <c r="WZL6" s="208"/>
      <c r="WZM6" s="208"/>
      <c r="WZN6" s="208"/>
      <c r="WZO6" s="208"/>
      <c r="WZP6" s="208"/>
      <c r="WZQ6" s="208"/>
      <c r="WZR6" s="208"/>
      <c r="WZS6" s="208"/>
      <c r="WZT6" s="208"/>
      <c r="WZU6" s="208"/>
      <c r="WZV6" s="208"/>
      <c r="WZW6" s="208"/>
      <c r="WZX6" s="208"/>
      <c r="WZY6" s="208"/>
      <c r="WZZ6" s="208"/>
      <c r="XAA6" s="208"/>
      <c r="XAB6" s="208"/>
      <c r="XAC6" s="208"/>
      <c r="XAD6" s="208"/>
      <c r="XAE6" s="208"/>
      <c r="XAF6" s="208"/>
      <c r="XAG6" s="208"/>
      <c r="XAH6" s="208"/>
      <c r="XAI6" s="208"/>
      <c r="XAJ6" s="208"/>
      <c r="XAK6" s="208"/>
      <c r="XAL6" s="208"/>
      <c r="XAM6" s="208"/>
      <c r="XAN6" s="208"/>
      <c r="XAO6" s="208"/>
      <c r="XAP6" s="208"/>
      <c r="XAQ6" s="208"/>
      <c r="XAR6" s="208"/>
      <c r="XAS6" s="208"/>
      <c r="XAT6" s="208"/>
      <c r="XAU6" s="208"/>
      <c r="XAV6" s="208"/>
      <c r="XAW6" s="208"/>
      <c r="XAX6" s="208"/>
      <c r="XAY6" s="208"/>
      <c r="XAZ6" s="208"/>
      <c r="XBA6" s="208"/>
      <c r="XBB6" s="208"/>
      <c r="XBC6" s="208"/>
      <c r="XBD6" s="208"/>
      <c r="XBE6" s="208"/>
      <c r="XBF6" s="208"/>
      <c r="XBG6" s="208"/>
      <c r="XBH6" s="208"/>
      <c r="XBI6" s="208"/>
      <c r="XBJ6" s="208"/>
      <c r="XBK6" s="208"/>
      <c r="XBL6" s="208"/>
      <c r="XBM6" s="208"/>
      <c r="XBN6" s="208"/>
      <c r="XBO6" s="208"/>
      <c r="XBP6" s="208"/>
      <c r="XBQ6" s="208"/>
      <c r="XBR6" s="208"/>
      <c r="XBS6" s="208"/>
      <c r="XBT6" s="208"/>
      <c r="XBU6" s="208"/>
      <c r="XBV6" s="208"/>
      <c r="XBW6" s="208"/>
      <c r="XBX6" s="208"/>
      <c r="XBY6" s="208"/>
      <c r="XBZ6" s="208"/>
      <c r="XCA6" s="208"/>
      <c r="XCB6" s="208"/>
      <c r="XCC6" s="208"/>
      <c r="XCD6" s="208"/>
      <c r="XCE6" s="208"/>
      <c r="XCF6" s="208"/>
      <c r="XCG6" s="208"/>
      <c r="XCH6" s="208"/>
      <c r="XCI6" s="208"/>
      <c r="XCJ6" s="208"/>
      <c r="XCK6" s="208"/>
      <c r="XCL6" s="208"/>
      <c r="XCM6" s="208"/>
      <c r="XCN6" s="208"/>
      <c r="XCO6" s="208"/>
      <c r="XCP6" s="208"/>
      <c r="XCQ6" s="208"/>
      <c r="XCR6" s="208"/>
      <c r="XCS6" s="208"/>
      <c r="XCT6" s="208"/>
      <c r="XCU6" s="208"/>
      <c r="XCV6" s="208"/>
      <c r="XCW6" s="208"/>
      <c r="XCX6" s="208"/>
      <c r="XCY6" s="208"/>
      <c r="XCZ6" s="208"/>
      <c r="XDA6" s="208"/>
      <c r="XDB6" s="208"/>
      <c r="XDC6" s="208"/>
      <c r="XDD6" s="208"/>
      <c r="XDE6" s="208"/>
      <c r="XDF6" s="208"/>
      <c r="XDG6" s="208"/>
      <c r="XDH6" s="208"/>
      <c r="XDI6" s="208"/>
      <c r="XDJ6" s="208"/>
      <c r="XDK6" s="208"/>
      <c r="XDL6" s="208"/>
      <c r="XDM6" s="208"/>
      <c r="XDN6" s="208"/>
      <c r="XDO6" s="208"/>
      <c r="XDP6" s="208"/>
      <c r="XDQ6" s="208"/>
      <c r="XDR6" s="208"/>
      <c r="XDS6" s="208"/>
      <c r="XDT6" s="208"/>
      <c r="XDU6" s="208"/>
      <c r="XDV6" s="208"/>
      <c r="XDW6" s="208"/>
      <c r="XDX6" s="208"/>
      <c r="XDY6" s="208"/>
      <c r="XDZ6" s="208"/>
      <c r="XEA6" s="208"/>
      <c r="XEB6" s="208"/>
      <c r="XEC6" s="208"/>
      <c r="XED6" s="208"/>
      <c r="XEE6" s="208"/>
      <c r="XEF6" s="208"/>
      <c r="XEG6" s="208"/>
      <c r="XEH6" s="208"/>
      <c r="XEI6" s="208"/>
      <c r="XEJ6" s="208"/>
      <c r="XEK6" s="208"/>
      <c r="XEL6" s="208"/>
      <c r="XEM6" s="208"/>
      <c r="XEN6" s="208"/>
      <c r="XEO6" s="208"/>
      <c r="XEP6" s="208"/>
      <c r="XEQ6" s="208"/>
      <c r="XER6" s="208"/>
      <c r="XES6" s="208"/>
      <c r="XET6" s="208"/>
      <c r="XEU6" s="208"/>
      <c r="XEV6" s="208"/>
      <c r="XEW6" s="208"/>
      <c r="XEX6" s="208"/>
      <c r="XEY6" s="208"/>
      <c r="XEZ6" s="208"/>
      <c r="XFA6" s="208"/>
      <c r="XFB6" s="208"/>
      <c r="XFC6" s="208"/>
      <c r="XFD6" s="208"/>
    </row>
    <row r="7" spans="1:16384" s="82" customFormat="1" ht="42" customHeight="1">
      <c r="A7" s="242"/>
      <c r="B7" s="251">
        <v>1.1000000000000001</v>
      </c>
      <c r="C7" s="227" t="s">
        <v>59</v>
      </c>
      <c r="D7" s="228">
        <v>66981025.989999995</v>
      </c>
      <c r="E7" s="229">
        <v>652442.47728393332</v>
      </c>
      <c r="F7" s="229">
        <v>110062.62245555515</v>
      </c>
      <c r="G7" s="229">
        <v>13804354.212112557</v>
      </c>
      <c r="H7" s="229">
        <v>3603570.5973046124</v>
      </c>
      <c r="I7" s="229">
        <v>3263269.2299054866</v>
      </c>
      <c r="J7" s="229">
        <v>11772816.758684453</v>
      </c>
      <c r="K7" s="229">
        <v>5019827.0708779749</v>
      </c>
      <c r="L7" s="229">
        <v>1897705.0544131761</v>
      </c>
      <c r="M7" s="229">
        <v>4671917.9916584892</v>
      </c>
      <c r="N7" s="229">
        <v>11978224.620626034</v>
      </c>
      <c r="O7" s="229">
        <v>6262938.8982108934</v>
      </c>
      <c r="P7" s="275">
        <v>3943896.4564668378</v>
      </c>
      <c r="Q7" s="153"/>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row>
    <row r="8" spans="1:16384" s="69" customFormat="1" ht="36.75" customHeight="1">
      <c r="A8" s="243"/>
      <c r="B8" s="252">
        <v>1.2</v>
      </c>
      <c r="C8" s="217" t="s">
        <v>68</v>
      </c>
      <c r="D8" s="218">
        <v>1100384851.0000002</v>
      </c>
      <c r="E8" s="219">
        <v>297692483.99768931</v>
      </c>
      <c r="F8" s="219">
        <v>287891392.14269626</v>
      </c>
      <c r="G8" s="219">
        <v>247143719.9802331</v>
      </c>
      <c r="H8" s="219">
        <v>36999020.426162362</v>
      </c>
      <c r="I8" s="219">
        <v>34689828.435756341</v>
      </c>
      <c r="J8" s="219">
        <v>26741556.046843015</v>
      </c>
      <c r="K8" s="219">
        <v>29906695.906530112</v>
      </c>
      <c r="L8" s="219">
        <v>25610472.593223117</v>
      </c>
      <c r="M8" s="219">
        <v>25353068.906215869</v>
      </c>
      <c r="N8" s="219">
        <v>19897320.023041788</v>
      </c>
      <c r="O8" s="219">
        <v>21285329.033912558</v>
      </c>
      <c r="P8" s="276">
        <v>47173963.507696211</v>
      </c>
      <c r="Q8" s="15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c r="IW8" s="85"/>
    </row>
    <row r="9" spans="1:16384" s="90" customFormat="1" ht="66.75" customHeight="1">
      <c r="A9" s="244"/>
      <c r="B9" s="252">
        <v>1.3</v>
      </c>
      <c r="C9" s="217" t="s">
        <v>79</v>
      </c>
      <c r="D9" s="218">
        <v>1076943235</v>
      </c>
      <c r="E9" s="220">
        <v>84463827.628136262</v>
      </c>
      <c r="F9" s="220">
        <v>98507648.366041064</v>
      </c>
      <c r="G9" s="220">
        <v>103262219.73915705</v>
      </c>
      <c r="H9" s="220">
        <v>59222949.358683243</v>
      </c>
      <c r="I9" s="220">
        <v>119096203.01092663</v>
      </c>
      <c r="J9" s="220">
        <v>103234478.85586533</v>
      </c>
      <c r="K9" s="220">
        <v>90008885.23225385</v>
      </c>
      <c r="L9" s="220">
        <v>94434043.606438294</v>
      </c>
      <c r="M9" s="220">
        <v>110583493.67209353</v>
      </c>
      <c r="N9" s="220">
        <v>131678651.91158141</v>
      </c>
      <c r="O9" s="220">
        <v>25635571.995290056</v>
      </c>
      <c r="P9" s="277">
        <v>56815261.623533331</v>
      </c>
      <c r="Q9" s="156"/>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c r="IW9" s="89"/>
    </row>
    <row r="10" spans="1:16384" s="90" customFormat="1" ht="40.5" customHeight="1">
      <c r="A10" s="244"/>
      <c r="B10" s="252">
        <v>1.4</v>
      </c>
      <c r="C10" s="217" t="s">
        <v>80</v>
      </c>
      <c r="D10" s="218"/>
      <c r="E10" s="220"/>
      <c r="F10" s="220"/>
      <c r="G10" s="220"/>
      <c r="H10" s="220"/>
      <c r="I10" s="220"/>
      <c r="J10" s="220"/>
      <c r="K10" s="220"/>
      <c r="L10" s="220"/>
      <c r="M10" s="220"/>
      <c r="N10" s="220"/>
      <c r="O10" s="220"/>
      <c r="P10" s="277"/>
      <c r="Q10" s="156"/>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row>
    <row r="11" spans="1:16384" s="90" customFormat="1" ht="52.5" customHeight="1">
      <c r="A11" s="244"/>
      <c r="B11" s="252">
        <v>1.5</v>
      </c>
      <c r="C11" s="217" t="s">
        <v>81</v>
      </c>
      <c r="D11" s="218"/>
      <c r="E11" s="220"/>
      <c r="F11" s="220"/>
      <c r="G11" s="220"/>
      <c r="H11" s="220"/>
      <c r="I11" s="220"/>
      <c r="J11" s="220"/>
      <c r="K11" s="220"/>
      <c r="L11" s="220"/>
      <c r="M11" s="220"/>
      <c r="N11" s="220"/>
      <c r="O11" s="220"/>
      <c r="P11" s="277"/>
      <c r="Q11" s="156"/>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c r="IW11" s="89"/>
    </row>
    <row r="12" spans="1:16384" s="90" customFormat="1" ht="39.75" customHeight="1">
      <c r="A12" s="244"/>
      <c r="B12" s="252">
        <v>1.6</v>
      </c>
      <c r="C12" s="217" t="s">
        <v>82</v>
      </c>
      <c r="D12" s="218"/>
      <c r="E12" s="220"/>
      <c r="F12" s="220"/>
      <c r="G12" s="220"/>
      <c r="H12" s="220"/>
      <c r="I12" s="220"/>
      <c r="J12" s="220"/>
      <c r="K12" s="220"/>
      <c r="L12" s="220"/>
      <c r="M12" s="220"/>
      <c r="N12" s="220"/>
      <c r="O12" s="220"/>
      <c r="P12" s="277"/>
      <c r="Q12" s="156"/>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row>
    <row r="13" spans="1:16384" s="92" customFormat="1" ht="38.25" customHeight="1">
      <c r="A13" s="243"/>
      <c r="B13" s="252">
        <v>1.7</v>
      </c>
      <c r="C13" s="291" t="s">
        <v>83</v>
      </c>
      <c r="D13" s="218">
        <v>80173575</v>
      </c>
      <c r="E13" s="218">
        <v>5765478.0939902989</v>
      </c>
      <c r="F13" s="218">
        <v>5768504.230737526</v>
      </c>
      <c r="G13" s="218">
        <v>13910236.178856818</v>
      </c>
      <c r="H13" s="218">
        <v>4641764.7495755889</v>
      </c>
      <c r="I13" s="218">
        <v>6889187.8468419621</v>
      </c>
      <c r="J13" s="218">
        <v>7713404.7791048009</v>
      </c>
      <c r="K13" s="218">
        <v>7077870.9249056922</v>
      </c>
      <c r="L13" s="218">
        <v>9083484.0128037874</v>
      </c>
      <c r="M13" s="218">
        <v>7268599.8079761444</v>
      </c>
      <c r="N13" s="218">
        <v>7832289.7853391375</v>
      </c>
      <c r="O13" s="218">
        <v>1312936.7473404752</v>
      </c>
      <c r="P13" s="278">
        <v>2909817.8425277602</v>
      </c>
      <c r="Q13" s="157"/>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row>
    <row r="14" spans="1:16384" s="82" customFormat="1" ht="30.75" customHeight="1" thickBot="1">
      <c r="A14" s="242"/>
      <c r="B14" s="253">
        <v>1.8</v>
      </c>
      <c r="C14" s="234" t="s">
        <v>96</v>
      </c>
      <c r="D14" s="235"/>
      <c r="E14" s="236"/>
      <c r="F14" s="236"/>
      <c r="G14" s="236"/>
      <c r="H14" s="236"/>
      <c r="I14" s="236"/>
      <c r="J14" s="236"/>
      <c r="K14" s="236"/>
      <c r="L14" s="236"/>
      <c r="M14" s="236"/>
      <c r="N14" s="236"/>
      <c r="O14" s="236"/>
      <c r="P14" s="279"/>
      <c r="Q14" s="153"/>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row>
    <row r="15" spans="1:16384" s="100" customFormat="1" ht="54" customHeight="1" thickBot="1">
      <c r="A15" s="243"/>
      <c r="B15" s="230">
        <v>2</v>
      </c>
      <c r="C15" s="292" t="s">
        <v>13</v>
      </c>
      <c r="D15" s="239"/>
      <c r="E15" s="232"/>
      <c r="F15" s="240"/>
      <c r="G15" s="240"/>
      <c r="H15" s="240"/>
      <c r="I15" s="240"/>
      <c r="J15" s="240"/>
      <c r="K15" s="240"/>
      <c r="L15" s="240"/>
      <c r="M15" s="240"/>
      <c r="N15" s="240"/>
      <c r="O15" s="240"/>
      <c r="P15" s="241"/>
      <c r="Q15" s="159"/>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row>
    <row r="16" spans="1:16384" s="69" customFormat="1" ht="48.75" customHeight="1">
      <c r="A16" s="243"/>
      <c r="B16" s="251">
        <v>2.1</v>
      </c>
      <c r="C16" s="227" t="s">
        <v>98</v>
      </c>
      <c r="D16" s="237"/>
      <c r="E16" s="238"/>
      <c r="F16" s="238"/>
      <c r="G16" s="238"/>
      <c r="H16" s="238"/>
      <c r="I16" s="238"/>
      <c r="J16" s="238"/>
      <c r="K16" s="238"/>
      <c r="L16" s="238"/>
      <c r="M16" s="238"/>
      <c r="N16" s="238"/>
      <c r="O16" s="238"/>
      <c r="P16" s="280"/>
      <c r="Q16" s="15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row>
    <row r="17" spans="1:257" s="69" customFormat="1" ht="45" customHeight="1">
      <c r="A17" s="243"/>
      <c r="B17" s="252">
        <v>2.2000000000000002</v>
      </c>
      <c r="C17" s="217" t="s">
        <v>99</v>
      </c>
      <c r="D17" s="220"/>
      <c r="E17" s="221"/>
      <c r="F17" s="221"/>
      <c r="G17" s="221"/>
      <c r="H17" s="221"/>
      <c r="I17" s="221"/>
      <c r="J17" s="221"/>
      <c r="K17" s="221"/>
      <c r="L17" s="221"/>
      <c r="M17" s="221"/>
      <c r="N17" s="221"/>
      <c r="O17" s="221"/>
      <c r="P17" s="281"/>
      <c r="Q17" s="15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row>
    <row r="18" spans="1:257" s="69" customFormat="1" ht="45.75" customHeight="1">
      <c r="A18" s="243"/>
      <c r="B18" s="252">
        <v>2.2999999999999998</v>
      </c>
      <c r="C18" s="217" t="s">
        <v>100</v>
      </c>
      <c r="D18" s="220"/>
      <c r="E18" s="221"/>
      <c r="F18" s="221"/>
      <c r="G18" s="221"/>
      <c r="H18" s="221"/>
      <c r="I18" s="221"/>
      <c r="J18" s="221"/>
      <c r="K18" s="221"/>
      <c r="L18" s="221"/>
      <c r="M18" s="221"/>
      <c r="N18" s="221"/>
      <c r="O18" s="221"/>
      <c r="P18" s="281"/>
      <c r="Q18" s="15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row>
    <row r="19" spans="1:257" s="69" customFormat="1" ht="57.75" customHeight="1">
      <c r="A19" s="243"/>
      <c r="B19" s="252">
        <v>2.4</v>
      </c>
      <c r="C19" s="217" t="s">
        <v>101</v>
      </c>
      <c r="D19" s="220"/>
      <c r="E19" s="221"/>
      <c r="F19" s="221"/>
      <c r="G19" s="221"/>
      <c r="H19" s="221"/>
      <c r="I19" s="221"/>
      <c r="J19" s="221"/>
      <c r="K19" s="221"/>
      <c r="L19" s="221"/>
      <c r="M19" s="221"/>
      <c r="N19" s="221"/>
      <c r="O19" s="221"/>
      <c r="P19" s="281"/>
      <c r="Q19" s="15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row>
    <row r="20" spans="1:257" s="69" customFormat="1" ht="32.25" customHeight="1" thickBot="1">
      <c r="A20" s="243"/>
      <c r="B20" s="253">
        <v>2.5</v>
      </c>
      <c r="C20" s="234" t="s">
        <v>102</v>
      </c>
      <c r="D20" s="236"/>
      <c r="E20" s="257"/>
      <c r="F20" s="257"/>
      <c r="G20" s="257"/>
      <c r="H20" s="257"/>
      <c r="I20" s="257"/>
      <c r="J20" s="257"/>
      <c r="K20" s="257"/>
      <c r="L20" s="257"/>
      <c r="M20" s="257"/>
      <c r="N20" s="257"/>
      <c r="O20" s="257"/>
      <c r="P20" s="282"/>
      <c r="Q20" s="15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c r="IW20" s="85"/>
    </row>
    <row r="21" spans="1:257" s="100" customFormat="1" ht="39" customHeight="1" thickBot="1">
      <c r="A21" s="243"/>
      <c r="B21" s="230">
        <v>3</v>
      </c>
      <c r="C21" s="265" t="s">
        <v>14</v>
      </c>
      <c r="D21" s="239">
        <f>D22</f>
        <v>26576255</v>
      </c>
      <c r="E21" s="232"/>
      <c r="F21" s="240"/>
      <c r="G21" s="240"/>
      <c r="H21" s="240"/>
      <c r="I21" s="240"/>
      <c r="J21" s="240"/>
      <c r="K21" s="240"/>
      <c r="L21" s="240"/>
      <c r="M21" s="240"/>
      <c r="N21" s="240"/>
      <c r="O21" s="240"/>
      <c r="P21" s="241"/>
      <c r="Q21" s="160"/>
      <c r="R21" s="105"/>
      <c r="S21" s="106"/>
      <c r="AE21" s="104"/>
      <c r="AF21" s="105"/>
      <c r="AG21" s="106"/>
      <c r="AS21" s="104"/>
      <c r="AT21" s="105"/>
      <c r="AU21" s="106"/>
      <c r="BG21" s="104"/>
      <c r="BH21" s="105"/>
      <c r="BI21" s="106"/>
      <c r="BU21" s="104"/>
      <c r="BV21" s="105"/>
      <c r="BW21" s="106"/>
      <c r="CI21" s="104"/>
      <c r="CJ21" s="105"/>
      <c r="CK21" s="106"/>
      <c r="CW21" s="104"/>
      <c r="CX21" s="105"/>
      <c r="CY21" s="106"/>
      <c r="DK21" s="104"/>
      <c r="DL21" s="105"/>
      <c r="DM21" s="106"/>
      <c r="DY21" s="104"/>
      <c r="DZ21" s="105"/>
      <c r="EA21" s="106"/>
      <c r="EM21" s="104"/>
      <c r="EN21" s="105"/>
      <c r="EO21" s="106"/>
      <c r="FA21" s="104"/>
      <c r="FB21" s="105"/>
      <c r="FC21" s="106"/>
      <c r="FO21" s="104"/>
      <c r="FP21" s="105"/>
      <c r="FQ21" s="106"/>
      <c r="GC21" s="104"/>
      <c r="GD21" s="105"/>
      <c r="GE21" s="106"/>
      <c r="GQ21" s="104"/>
      <c r="GR21" s="105"/>
      <c r="GS21" s="106"/>
      <c r="HE21" s="104"/>
      <c r="HF21" s="105"/>
      <c r="HG21" s="106"/>
      <c r="HS21" s="104"/>
      <c r="HT21" s="105"/>
      <c r="HU21" s="106"/>
      <c r="IG21" s="104"/>
      <c r="IH21" s="105"/>
      <c r="II21" s="106"/>
      <c r="IU21" s="104"/>
      <c r="IV21" s="105"/>
      <c r="IW21" s="106"/>
    </row>
    <row r="22" spans="1:257" s="82" customFormat="1" ht="46.5" customHeight="1" thickBot="1">
      <c r="A22" s="245"/>
      <c r="B22" s="258">
        <v>3.1</v>
      </c>
      <c r="C22" s="259" t="s">
        <v>103</v>
      </c>
      <c r="D22" s="260">
        <v>26576255</v>
      </c>
      <c r="E22" s="261">
        <v>256.9214330027267</v>
      </c>
      <c r="F22" s="261">
        <v>0</v>
      </c>
      <c r="G22" s="261">
        <v>1304823.3906097531</v>
      </c>
      <c r="H22" s="261">
        <v>1304823.3906097531</v>
      </c>
      <c r="I22" s="261">
        <v>1302376.6011864857</v>
      </c>
      <c r="J22" s="261">
        <v>326205.84765243798</v>
      </c>
      <c r="K22" s="261">
        <v>11848797.493024359</v>
      </c>
      <c r="L22" s="261">
        <v>326205.84765243856</v>
      </c>
      <c r="M22" s="261">
        <v>2775234.6608239734</v>
      </c>
      <c r="N22" s="261">
        <v>1813586.8092487205</v>
      </c>
      <c r="O22" s="261">
        <v>5181483.4431092385</v>
      </c>
      <c r="P22" s="283">
        <v>392460.59464983549</v>
      </c>
      <c r="Q22" s="153"/>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row>
    <row r="23" spans="1:257" s="82" customFormat="1" ht="46.5" customHeight="1" thickBot="1">
      <c r="A23" s="245"/>
      <c r="B23" s="230">
        <v>4</v>
      </c>
      <c r="C23" s="263" t="s">
        <v>105</v>
      </c>
      <c r="D23" s="239">
        <f>SUM(D24:D28)</f>
        <v>602571866</v>
      </c>
      <c r="E23" s="239">
        <f t="shared" ref="E23:P23" si="1">SUM(E24:E28)</f>
        <v>52547841.369960777</v>
      </c>
      <c r="F23" s="239">
        <f t="shared" si="1"/>
        <v>48979157.043799736</v>
      </c>
      <c r="G23" s="239">
        <f t="shared" si="1"/>
        <v>57311361.641696483</v>
      </c>
      <c r="H23" s="239">
        <f t="shared" si="1"/>
        <v>37018360.572909296</v>
      </c>
      <c r="I23" s="239">
        <f t="shared" si="1"/>
        <v>52451251.407671623</v>
      </c>
      <c r="J23" s="239">
        <f t="shared" si="1"/>
        <v>43268467.078481935</v>
      </c>
      <c r="K23" s="239">
        <f t="shared" si="1"/>
        <v>56468901.991360925</v>
      </c>
      <c r="L23" s="239">
        <f t="shared" si="1"/>
        <v>65947320.849998116</v>
      </c>
      <c r="M23" s="239">
        <f t="shared" si="1"/>
        <v>42527814.669824354</v>
      </c>
      <c r="N23" s="239">
        <f t="shared" si="1"/>
        <v>48183530.453686431</v>
      </c>
      <c r="O23" s="239">
        <f t="shared" si="1"/>
        <v>45531078.913478844</v>
      </c>
      <c r="P23" s="264">
        <f t="shared" si="1"/>
        <v>52336780.007131532</v>
      </c>
      <c r="Q23" s="160"/>
      <c r="R23" s="105"/>
      <c r="S23" s="106"/>
      <c r="T23" s="100"/>
      <c r="U23" s="100"/>
      <c r="V23" s="100"/>
      <c r="W23" s="100"/>
      <c r="X23" s="100"/>
      <c r="Y23" s="100"/>
      <c r="Z23" s="100"/>
      <c r="AA23" s="100"/>
      <c r="AB23" s="100"/>
      <c r="AC23" s="100"/>
      <c r="AD23" s="100"/>
      <c r="AE23" s="104"/>
      <c r="AF23" s="105"/>
      <c r="AG23" s="106"/>
      <c r="AH23" s="100"/>
      <c r="AI23" s="100"/>
      <c r="AJ23" s="100"/>
      <c r="AK23" s="100"/>
      <c r="AL23" s="100"/>
      <c r="AM23" s="100"/>
      <c r="AN23" s="100"/>
      <c r="AO23" s="100"/>
      <c r="AP23" s="100"/>
      <c r="AQ23" s="100"/>
      <c r="AR23" s="100"/>
      <c r="AS23" s="104"/>
      <c r="AT23" s="105"/>
      <c r="AU23" s="106"/>
      <c r="AV23" s="100"/>
      <c r="AW23" s="100"/>
      <c r="AX23" s="100"/>
      <c r="AY23" s="100"/>
      <c r="AZ23" s="100"/>
      <c r="BA23" s="100"/>
      <c r="BB23" s="100"/>
      <c r="BC23" s="100"/>
      <c r="BD23" s="100"/>
      <c r="BE23" s="100"/>
      <c r="BF23" s="100"/>
      <c r="BG23" s="104"/>
      <c r="BH23" s="105"/>
      <c r="BI23" s="106"/>
      <c r="BJ23" s="100"/>
      <c r="BK23" s="100"/>
      <c r="BL23" s="100"/>
      <c r="BM23" s="100"/>
      <c r="BN23" s="100"/>
      <c r="BO23" s="100"/>
      <c r="BP23" s="100"/>
      <c r="BQ23" s="100"/>
      <c r="BR23" s="100"/>
      <c r="BS23" s="100"/>
      <c r="BT23" s="100"/>
      <c r="BU23" s="104"/>
      <c r="BV23" s="105"/>
      <c r="BW23" s="106"/>
      <c r="BX23" s="100"/>
      <c r="BY23" s="100"/>
      <c r="BZ23" s="100"/>
      <c r="CA23" s="100"/>
      <c r="CB23" s="100"/>
      <c r="CC23" s="100"/>
      <c r="CD23" s="100"/>
      <c r="CE23" s="100"/>
      <c r="CF23" s="100"/>
      <c r="CG23" s="100"/>
      <c r="CH23" s="100"/>
      <c r="CI23" s="104"/>
      <c r="CJ23" s="105"/>
      <c r="CK23" s="106"/>
      <c r="CL23" s="100"/>
      <c r="CM23" s="100"/>
      <c r="CN23" s="100"/>
      <c r="CO23" s="100"/>
      <c r="CP23" s="100"/>
      <c r="CQ23" s="100"/>
      <c r="CR23" s="100"/>
      <c r="CS23" s="100"/>
      <c r="CT23" s="100"/>
      <c r="CU23" s="100"/>
      <c r="CV23" s="100"/>
      <c r="CW23" s="104"/>
      <c r="CX23" s="105"/>
      <c r="CY23" s="106"/>
      <c r="CZ23" s="100"/>
      <c r="DA23" s="100"/>
      <c r="DB23" s="100"/>
      <c r="DC23" s="100"/>
      <c r="DD23" s="100"/>
      <c r="DE23" s="100"/>
      <c r="DF23" s="100"/>
      <c r="DG23" s="100"/>
      <c r="DH23" s="100"/>
      <c r="DI23" s="100"/>
      <c r="DJ23" s="100"/>
      <c r="DK23" s="104"/>
      <c r="DL23" s="105"/>
      <c r="DM23" s="106"/>
      <c r="DN23" s="100"/>
      <c r="DO23" s="100"/>
      <c r="DP23" s="100"/>
      <c r="DQ23" s="100"/>
      <c r="DR23" s="100"/>
      <c r="DS23" s="100"/>
      <c r="DT23" s="100"/>
      <c r="DU23" s="100"/>
      <c r="DV23" s="100"/>
      <c r="DW23" s="100"/>
      <c r="DX23" s="100"/>
      <c r="DY23" s="104"/>
      <c r="DZ23" s="105"/>
      <c r="EA23" s="106"/>
      <c r="EB23" s="100"/>
      <c r="EC23" s="100"/>
      <c r="ED23" s="100"/>
      <c r="EE23" s="100"/>
      <c r="EF23" s="100"/>
      <c r="EG23" s="100"/>
      <c r="EH23" s="100"/>
      <c r="EI23" s="100"/>
      <c r="EJ23" s="100"/>
      <c r="EK23" s="100"/>
      <c r="EL23" s="100"/>
      <c r="EM23" s="104"/>
      <c r="EN23" s="105"/>
      <c r="EO23" s="106"/>
      <c r="EP23" s="100"/>
      <c r="EQ23" s="100"/>
      <c r="ER23" s="100"/>
      <c r="ES23" s="100"/>
      <c r="ET23" s="100"/>
      <c r="EU23" s="100"/>
      <c r="EV23" s="100"/>
      <c r="EW23" s="100"/>
      <c r="EX23" s="100"/>
      <c r="EY23" s="100"/>
      <c r="EZ23" s="100"/>
      <c r="FA23" s="104"/>
      <c r="FB23" s="105"/>
      <c r="FC23" s="106"/>
      <c r="FD23" s="100"/>
      <c r="FE23" s="100"/>
      <c r="FF23" s="100"/>
      <c r="FG23" s="100"/>
      <c r="FH23" s="100"/>
      <c r="FI23" s="100"/>
      <c r="FJ23" s="100"/>
      <c r="FK23" s="100"/>
      <c r="FL23" s="100"/>
      <c r="FM23" s="100"/>
      <c r="FN23" s="100"/>
      <c r="FO23" s="104"/>
      <c r="FP23" s="105"/>
      <c r="FQ23" s="106"/>
      <c r="FR23" s="100"/>
      <c r="FS23" s="100"/>
      <c r="FT23" s="100"/>
      <c r="FU23" s="100"/>
      <c r="FV23" s="100"/>
      <c r="FW23" s="100"/>
      <c r="FX23" s="100"/>
      <c r="FY23" s="100"/>
      <c r="FZ23" s="100"/>
      <c r="GA23" s="100"/>
      <c r="GB23" s="100"/>
      <c r="GC23" s="104"/>
      <c r="GD23" s="105"/>
      <c r="GE23" s="106"/>
      <c r="GF23" s="100"/>
      <c r="GG23" s="100"/>
      <c r="GH23" s="100"/>
      <c r="GI23" s="100"/>
      <c r="GJ23" s="100"/>
      <c r="GK23" s="100"/>
      <c r="GL23" s="100"/>
      <c r="GM23" s="100"/>
      <c r="GN23" s="100"/>
      <c r="GO23" s="100"/>
      <c r="GP23" s="100"/>
      <c r="GQ23" s="104"/>
      <c r="GR23" s="105"/>
      <c r="GS23" s="106"/>
      <c r="GT23" s="100"/>
      <c r="GU23" s="100"/>
      <c r="GV23" s="100"/>
      <c r="GW23" s="100"/>
      <c r="GX23" s="100"/>
      <c r="GY23" s="100"/>
      <c r="GZ23" s="100"/>
      <c r="HA23" s="100"/>
      <c r="HB23" s="100"/>
      <c r="HC23" s="100"/>
      <c r="HD23" s="100"/>
      <c r="HE23" s="104"/>
      <c r="HF23" s="105"/>
      <c r="HG23" s="106"/>
      <c r="HH23" s="100"/>
      <c r="HI23" s="100"/>
      <c r="HJ23" s="100"/>
      <c r="HK23" s="100"/>
      <c r="HL23" s="100"/>
      <c r="HM23" s="100"/>
      <c r="HN23" s="100"/>
      <c r="HO23" s="100"/>
      <c r="HP23" s="100"/>
      <c r="HQ23" s="100"/>
      <c r="HR23" s="100"/>
      <c r="HS23" s="104"/>
      <c r="HT23" s="105"/>
      <c r="HU23" s="106"/>
      <c r="HV23" s="100"/>
      <c r="HW23" s="100"/>
      <c r="HX23" s="100"/>
      <c r="HY23" s="100"/>
      <c r="HZ23" s="100"/>
      <c r="IA23" s="100"/>
      <c r="IB23" s="100"/>
      <c r="IC23" s="100"/>
      <c r="ID23" s="100"/>
      <c r="IE23" s="100"/>
      <c r="IF23" s="100"/>
      <c r="IG23" s="104"/>
      <c r="IH23" s="105"/>
      <c r="II23" s="106"/>
      <c r="IJ23" s="100"/>
      <c r="IK23" s="100"/>
      <c r="IL23" s="100"/>
      <c r="IM23" s="100"/>
      <c r="IN23" s="100"/>
      <c r="IO23" s="100"/>
      <c r="IP23" s="100"/>
      <c r="IQ23" s="100"/>
      <c r="IR23" s="100"/>
      <c r="IS23" s="100"/>
      <c r="IT23" s="100"/>
      <c r="IU23" s="104"/>
      <c r="IV23" s="105"/>
      <c r="IW23" s="106"/>
    </row>
    <row r="24" spans="1:257" s="109" customFormat="1" ht="93" customHeight="1">
      <c r="A24" s="246"/>
      <c r="B24" s="251">
        <v>4.0999999999999996</v>
      </c>
      <c r="C24" s="262" t="s">
        <v>106</v>
      </c>
      <c r="D24" s="228">
        <v>38209884</v>
      </c>
      <c r="E24" s="237">
        <v>4638942.2600000007</v>
      </c>
      <c r="F24" s="237">
        <v>2552675.9499999997</v>
      </c>
      <c r="G24" s="237">
        <v>4929545.5999999996</v>
      </c>
      <c r="H24" s="237">
        <v>1647702.0200000003</v>
      </c>
      <c r="I24" s="237">
        <v>3950346.8800000008</v>
      </c>
      <c r="J24" s="237">
        <v>1735173.19</v>
      </c>
      <c r="K24" s="237">
        <v>4233566.83</v>
      </c>
      <c r="L24" s="237">
        <v>2042080.7599999998</v>
      </c>
      <c r="M24" s="237">
        <v>3878142.07</v>
      </c>
      <c r="N24" s="237">
        <v>2577110.2000000002</v>
      </c>
      <c r="O24" s="237">
        <v>2816654.87</v>
      </c>
      <c r="P24" s="284">
        <v>3207943.37</v>
      </c>
      <c r="Q24" s="16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1"/>
      <c r="IW24" s="101"/>
    </row>
    <row r="25" spans="1:257" s="87" customFormat="1" ht="44.25" customHeight="1">
      <c r="A25" s="247"/>
      <c r="B25" s="252">
        <v>4.2</v>
      </c>
      <c r="C25" s="217" t="s">
        <v>126</v>
      </c>
      <c r="D25" s="218"/>
      <c r="E25" s="221"/>
      <c r="F25" s="221"/>
      <c r="G25" s="221"/>
      <c r="H25" s="221"/>
      <c r="I25" s="221"/>
      <c r="J25" s="221"/>
      <c r="K25" s="221"/>
      <c r="L25" s="221"/>
      <c r="M25" s="221"/>
      <c r="N25" s="221"/>
      <c r="O25" s="221"/>
      <c r="P25" s="281"/>
      <c r="Q25" s="158"/>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row>
    <row r="26" spans="1:257" s="109" customFormat="1" ht="56.25" customHeight="1">
      <c r="A26" s="246"/>
      <c r="B26" s="252">
        <v>4.3</v>
      </c>
      <c r="C26" s="217" t="s">
        <v>127</v>
      </c>
      <c r="D26" s="218">
        <v>564361982</v>
      </c>
      <c r="E26" s="220">
        <v>47908899.10996078</v>
      </c>
      <c r="F26" s="220">
        <v>46426481.093799733</v>
      </c>
      <c r="G26" s="220">
        <v>52381816.041696481</v>
      </c>
      <c r="H26" s="220">
        <v>35370658.552909292</v>
      </c>
      <c r="I26" s="220">
        <v>48500904.52767162</v>
      </c>
      <c r="J26" s="220">
        <v>41533293.888481937</v>
      </c>
      <c r="K26" s="220">
        <v>52235335.161360927</v>
      </c>
      <c r="L26" s="220">
        <v>63905240.089998119</v>
      </c>
      <c r="M26" s="220">
        <v>38649672.599824354</v>
      </c>
      <c r="N26" s="220">
        <v>45606420.253686428</v>
      </c>
      <c r="O26" s="220">
        <v>42714424.043478847</v>
      </c>
      <c r="P26" s="277">
        <v>49128836.637131535</v>
      </c>
      <c r="Q26" s="16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1"/>
      <c r="IW26" s="101"/>
    </row>
    <row r="27" spans="1:257" s="82" customFormat="1" ht="46.5" customHeight="1">
      <c r="A27" s="245"/>
      <c r="B27" s="252">
        <v>4.4000000000000004</v>
      </c>
      <c r="C27" s="222" t="s">
        <v>200</v>
      </c>
      <c r="D27" s="218"/>
      <c r="E27" s="220"/>
      <c r="F27" s="220"/>
      <c r="G27" s="220"/>
      <c r="H27" s="220"/>
      <c r="I27" s="220"/>
      <c r="J27" s="220"/>
      <c r="K27" s="220"/>
      <c r="L27" s="220"/>
      <c r="M27" s="220"/>
      <c r="N27" s="220"/>
      <c r="O27" s="220"/>
      <c r="P27" s="277"/>
      <c r="Q27" s="153"/>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c r="IW27" s="81"/>
    </row>
    <row r="28" spans="1:257" s="109" customFormat="1" ht="46.5" customHeight="1">
      <c r="A28" s="246"/>
      <c r="B28" s="252">
        <v>4.5</v>
      </c>
      <c r="C28" s="217" t="s">
        <v>207</v>
      </c>
      <c r="D28" s="218"/>
      <c r="E28" s="220"/>
      <c r="F28" s="220"/>
      <c r="G28" s="220"/>
      <c r="H28" s="220"/>
      <c r="I28" s="220"/>
      <c r="J28" s="220"/>
      <c r="K28" s="220"/>
      <c r="L28" s="220"/>
      <c r="M28" s="220"/>
      <c r="N28" s="220"/>
      <c r="O28" s="220"/>
      <c r="P28" s="277"/>
      <c r="Q28" s="16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c r="IW28" s="101"/>
    </row>
    <row r="29" spans="1:257" s="270" customFormat="1" ht="46.5" customHeight="1">
      <c r="A29" s="246"/>
      <c r="B29" s="266">
        <v>5</v>
      </c>
      <c r="C29" s="213" t="s">
        <v>17</v>
      </c>
      <c r="D29" s="214">
        <f>SUM(D30:D32)</f>
        <v>772417580</v>
      </c>
      <c r="E29" s="214">
        <f t="shared" ref="E29:P29" si="2">SUM(E30:E32)</f>
        <v>7149197.3224226739</v>
      </c>
      <c r="F29" s="214">
        <f t="shared" si="2"/>
        <v>7661975.7666088892</v>
      </c>
      <c r="G29" s="214">
        <f t="shared" si="2"/>
        <v>6711647.508282993</v>
      </c>
      <c r="H29" s="214">
        <f t="shared" si="2"/>
        <v>6804924.7902476033</v>
      </c>
      <c r="I29" s="214">
        <f t="shared" si="2"/>
        <v>3984989.2101849094</v>
      </c>
      <c r="J29" s="214">
        <f t="shared" si="2"/>
        <v>3904059.7111414475</v>
      </c>
      <c r="K29" s="214">
        <f t="shared" si="2"/>
        <v>4274157.6877540648</v>
      </c>
      <c r="L29" s="214">
        <f t="shared" si="2"/>
        <v>5745816.4485823335</v>
      </c>
      <c r="M29" s="214">
        <f t="shared" si="2"/>
        <v>706456764.368505</v>
      </c>
      <c r="N29" s="214">
        <f t="shared" si="2"/>
        <v>6682227.8013549019</v>
      </c>
      <c r="O29" s="214">
        <f t="shared" si="2"/>
        <v>6428077.8578019897</v>
      </c>
      <c r="P29" s="285">
        <f t="shared" si="2"/>
        <v>6613741.5254489277</v>
      </c>
      <c r="Q29" s="267"/>
      <c r="R29" s="268"/>
      <c r="S29" s="215"/>
      <c r="T29" s="216"/>
      <c r="U29" s="216"/>
      <c r="V29" s="216"/>
      <c r="W29" s="216"/>
      <c r="X29" s="216"/>
      <c r="Y29" s="216"/>
      <c r="Z29" s="216"/>
      <c r="AA29" s="216"/>
      <c r="AB29" s="216"/>
      <c r="AC29" s="216"/>
      <c r="AD29" s="216"/>
      <c r="AE29" s="269"/>
      <c r="AF29" s="268"/>
      <c r="AG29" s="215"/>
      <c r="AH29" s="216"/>
      <c r="AI29" s="216"/>
      <c r="AJ29" s="216"/>
      <c r="AK29" s="216"/>
      <c r="AL29" s="216"/>
      <c r="AM29" s="216"/>
      <c r="AN29" s="216"/>
      <c r="AO29" s="216"/>
      <c r="AP29" s="216"/>
      <c r="AQ29" s="216"/>
      <c r="AR29" s="216"/>
      <c r="AS29" s="269"/>
      <c r="AT29" s="268"/>
      <c r="AU29" s="215"/>
      <c r="AV29" s="216"/>
      <c r="AW29" s="216"/>
      <c r="AX29" s="216"/>
      <c r="AY29" s="216"/>
      <c r="AZ29" s="216"/>
      <c r="BA29" s="216"/>
      <c r="BB29" s="216"/>
      <c r="BC29" s="216"/>
      <c r="BD29" s="216"/>
      <c r="BE29" s="216"/>
      <c r="BF29" s="216"/>
      <c r="BG29" s="269"/>
      <c r="BH29" s="268"/>
      <c r="BI29" s="215"/>
      <c r="BJ29" s="216"/>
      <c r="BK29" s="216"/>
      <c r="BL29" s="216"/>
      <c r="BM29" s="216"/>
      <c r="BN29" s="216"/>
      <c r="BO29" s="216"/>
      <c r="BP29" s="216"/>
      <c r="BQ29" s="216"/>
      <c r="BR29" s="216"/>
      <c r="BS29" s="216"/>
      <c r="BT29" s="216"/>
      <c r="BU29" s="269"/>
      <c r="BV29" s="268"/>
      <c r="BW29" s="215"/>
      <c r="BX29" s="216"/>
      <c r="BY29" s="216"/>
      <c r="BZ29" s="216"/>
      <c r="CA29" s="216"/>
      <c r="CB29" s="216"/>
      <c r="CC29" s="216"/>
      <c r="CD29" s="216"/>
      <c r="CE29" s="216"/>
      <c r="CF29" s="216"/>
      <c r="CG29" s="216"/>
      <c r="CH29" s="216"/>
      <c r="CI29" s="269"/>
      <c r="CJ29" s="268"/>
      <c r="CK29" s="215"/>
      <c r="CL29" s="216"/>
      <c r="CM29" s="216"/>
      <c r="CN29" s="216"/>
      <c r="CO29" s="216"/>
      <c r="CP29" s="216"/>
      <c r="CQ29" s="216"/>
      <c r="CR29" s="216"/>
      <c r="CS29" s="216"/>
      <c r="CT29" s="216"/>
      <c r="CU29" s="216"/>
      <c r="CV29" s="216"/>
      <c r="CW29" s="269"/>
      <c r="CX29" s="268"/>
      <c r="CY29" s="215"/>
      <c r="CZ29" s="216"/>
      <c r="DA29" s="216"/>
      <c r="DB29" s="216"/>
      <c r="DC29" s="216"/>
      <c r="DD29" s="216"/>
      <c r="DE29" s="216"/>
      <c r="DF29" s="216"/>
      <c r="DG29" s="216"/>
      <c r="DH29" s="216"/>
      <c r="DI29" s="216"/>
      <c r="DJ29" s="216"/>
      <c r="DK29" s="269"/>
      <c r="DL29" s="268"/>
      <c r="DM29" s="215"/>
      <c r="DN29" s="216"/>
      <c r="DO29" s="216"/>
      <c r="DP29" s="216"/>
      <c r="DQ29" s="216"/>
      <c r="DR29" s="216"/>
      <c r="DS29" s="216"/>
      <c r="DT29" s="216"/>
      <c r="DU29" s="216"/>
      <c r="DV29" s="216"/>
      <c r="DW29" s="216"/>
      <c r="DX29" s="216"/>
      <c r="DY29" s="269"/>
      <c r="DZ29" s="268"/>
      <c r="EA29" s="215"/>
      <c r="EB29" s="216"/>
      <c r="EC29" s="216"/>
      <c r="ED29" s="216"/>
      <c r="EE29" s="216"/>
      <c r="EF29" s="216"/>
      <c r="EG29" s="216"/>
      <c r="EH29" s="216"/>
      <c r="EI29" s="216"/>
      <c r="EJ29" s="216"/>
      <c r="EK29" s="216"/>
      <c r="EL29" s="216"/>
      <c r="EM29" s="269"/>
      <c r="EN29" s="268"/>
      <c r="EO29" s="215"/>
      <c r="EP29" s="216"/>
      <c r="EQ29" s="216"/>
      <c r="ER29" s="216"/>
      <c r="ES29" s="216"/>
      <c r="ET29" s="216"/>
      <c r="EU29" s="216"/>
      <c r="EV29" s="216"/>
      <c r="EW29" s="216"/>
      <c r="EX29" s="216"/>
      <c r="EY29" s="216"/>
      <c r="EZ29" s="216"/>
      <c r="FA29" s="269"/>
      <c r="FB29" s="268"/>
      <c r="FC29" s="215"/>
      <c r="FD29" s="216"/>
      <c r="FE29" s="216"/>
      <c r="FF29" s="216"/>
      <c r="FG29" s="216"/>
      <c r="FH29" s="216"/>
      <c r="FI29" s="216"/>
      <c r="FJ29" s="216"/>
      <c r="FK29" s="216"/>
      <c r="FL29" s="216"/>
      <c r="FM29" s="216"/>
      <c r="FN29" s="216"/>
      <c r="FO29" s="269"/>
      <c r="FP29" s="268"/>
      <c r="FQ29" s="215"/>
      <c r="FR29" s="216"/>
      <c r="FS29" s="216"/>
      <c r="FT29" s="216"/>
      <c r="FU29" s="216"/>
      <c r="FV29" s="216"/>
      <c r="FW29" s="216"/>
      <c r="FX29" s="216"/>
      <c r="FY29" s="216"/>
      <c r="FZ29" s="216"/>
      <c r="GA29" s="216"/>
      <c r="GB29" s="216"/>
      <c r="GC29" s="269"/>
      <c r="GD29" s="268"/>
      <c r="GE29" s="215"/>
      <c r="GF29" s="216"/>
      <c r="GG29" s="216"/>
      <c r="GH29" s="216"/>
      <c r="GI29" s="216"/>
      <c r="GJ29" s="216"/>
      <c r="GK29" s="216"/>
      <c r="GL29" s="216"/>
      <c r="GM29" s="216"/>
      <c r="GN29" s="216"/>
      <c r="GO29" s="216"/>
      <c r="GP29" s="216"/>
      <c r="GQ29" s="269"/>
      <c r="GR29" s="268"/>
      <c r="GS29" s="215"/>
      <c r="GT29" s="216"/>
      <c r="GU29" s="216"/>
      <c r="GV29" s="216"/>
      <c r="GW29" s="216"/>
      <c r="GX29" s="216"/>
      <c r="GY29" s="216"/>
      <c r="GZ29" s="216"/>
      <c r="HA29" s="216"/>
      <c r="HB29" s="216"/>
      <c r="HC29" s="216"/>
      <c r="HD29" s="216"/>
      <c r="HE29" s="269"/>
      <c r="HF29" s="268"/>
      <c r="HG29" s="215"/>
      <c r="HH29" s="216"/>
      <c r="HI29" s="216"/>
      <c r="HJ29" s="216"/>
      <c r="HK29" s="216"/>
      <c r="HL29" s="216"/>
      <c r="HM29" s="216"/>
      <c r="HN29" s="216"/>
      <c r="HO29" s="216"/>
      <c r="HP29" s="216"/>
      <c r="HQ29" s="216"/>
      <c r="HR29" s="216"/>
      <c r="HS29" s="269"/>
      <c r="HT29" s="268"/>
      <c r="HU29" s="215"/>
      <c r="HV29" s="216"/>
      <c r="HW29" s="216"/>
      <c r="HX29" s="216"/>
      <c r="HY29" s="216"/>
      <c r="HZ29" s="216"/>
      <c r="IA29" s="216"/>
      <c r="IB29" s="216"/>
      <c r="IC29" s="216"/>
      <c r="ID29" s="216"/>
      <c r="IE29" s="216"/>
      <c r="IF29" s="216"/>
      <c r="IG29" s="269"/>
      <c r="IH29" s="268"/>
      <c r="II29" s="215"/>
      <c r="IJ29" s="216"/>
      <c r="IK29" s="216"/>
      <c r="IL29" s="216"/>
      <c r="IM29" s="216"/>
      <c r="IN29" s="216"/>
      <c r="IO29" s="216"/>
      <c r="IP29" s="216"/>
      <c r="IQ29" s="216"/>
      <c r="IR29" s="216"/>
      <c r="IS29" s="216"/>
      <c r="IT29" s="216"/>
      <c r="IU29" s="269"/>
      <c r="IV29" s="268"/>
      <c r="IW29" s="215"/>
    </row>
    <row r="30" spans="1:257" s="109" customFormat="1" ht="46.5" customHeight="1">
      <c r="A30" s="246"/>
      <c r="B30" s="252">
        <v>5.0999999999999996</v>
      </c>
      <c r="C30" s="222" t="s">
        <v>208</v>
      </c>
      <c r="D30" s="218">
        <v>69740458</v>
      </c>
      <c r="E30" s="220">
        <v>6815233.8530101506</v>
      </c>
      <c r="F30" s="220">
        <v>7390972.3830270525</v>
      </c>
      <c r="G30" s="220">
        <v>6490567.3823081329</v>
      </c>
      <c r="H30" s="220">
        <v>6620858.4675904885</v>
      </c>
      <c r="I30" s="220">
        <v>3782386.7469264893</v>
      </c>
      <c r="J30" s="220">
        <v>3754041.7073865612</v>
      </c>
      <c r="K30" s="220">
        <v>4049765.6346956566</v>
      </c>
      <c r="L30" s="220">
        <v>5540512.8160926998</v>
      </c>
      <c r="M30" s="220">
        <v>6265272.6592199365</v>
      </c>
      <c r="N30" s="220">
        <v>6456091.9924626397</v>
      </c>
      <c r="O30" s="220">
        <v>6215766.9180886718</v>
      </c>
      <c r="P30" s="277">
        <v>6358987.4375271536</v>
      </c>
      <c r="Q30" s="16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1"/>
      <c r="IW30" s="101"/>
    </row>
    <row r="31" spans="1:257" s="109" customFormat="1" ht="46.5" customHeight="1">
      <c r="A31" s="246"/>
      <c r="B31" s="252">
        <v>5.2</v>
      </c>
      <c r="C31" s="222" t="s">
        <v>221</v>
      </c>
      <c r="D31" s="218">
        <v>702677122</v>
      </c>
      <c r="E31" s="220">
        <v>333963.46941252297</v>
      </c>
      <c r="F31" s="220">
        <v>271003.38358183688</v>
      </c>
      <c r="G31" s="220">
        <v>221080.12597486045</v>
      </c>
      <c r="H31" s="220">
        <v>184066.32265711456</v>
      </c>
      <c r="I31" s="220">
        <v>202602.46325842023</v>
      </c>
      <c r="J31" s="220">
        <v>150018.00375488627</v>
      </c>
      <c r="K31" s="220">
        <v>224392.05305840838</v>
      </c>
      <c r="L31" s="220">
        <v>205303.63248963375</v>
      </c>
      <c r="M31" s="220">
        <v>700191491.70928502</v>
      </c>
      <c r="N31" s="220">
        <v>226135.80889226223</v>
      </c>
      <c r="O31" s="220">
        <v>212310.93971331752</v>
      </c>
      <c r="P31" s="277">
        <v>254754.08792177378</v>
      </c>
      <c r="Q31" s="16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1"/>
      <c r="IW31" s="101"/>
    </row>
    <row r="32" spans="1:257" s="109" customFormat="1" ht="46.5" customHeight="1">
      <c r="A32" s="246"/>
      <c r="B32" s="252">
        <v>5.3</v>
      </c>
      <c r="C32" s="222" t="s">
        <v>222</v>
      </c>
      <c r="D32" s="218"/>
      <c r="E32" s="220"/>
      <c r="F32" s="220"/>
      <c r="G32" s="220"/>
      <c r="H32" s="220"/>
      <c r="I32" s="220"/>
      <c r="J32" s="220"/>
      <c r="K32" s="220"/>
      <c r="L32" s="220"/>
      <c r="M32" s="220"/>
      <c r="N32" s="220"/>
      <c r="O32" s="220"/>
      <c r="P32" s="277"/>
      <c r="Q32" s="16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1"/>
      <c r="IW32" s="101"/>
    </row>
    <row r="33" spans="1:257" s="270" customFormat="1" ht="46.5" customHeight="1">
      <c r="A33" s="246"/>
      <c r="B33" s="266">
        <v>6</v>
      </c>
      <c r="C33" s="213" t="s">
        <v>19</v>
      </c>
      <c r="D33" s="214">
        <v>37871313</v>
      </c>
      <c r="E33" s="215">
        <v>2469142.890222942</v>
      </c>
      <c r="F33" s="216">
        <v>2510581.6049103402</v>
      </c>
      <c r="G33" s="216">
        <v>3552098.1919690878</v>
      </c>
      <c r="H33" s="216">
        <v>2150244.1627450609</v>
      </c>
      <c r="I33" s="216">
        <v>2395733.5591447754</v>
      </c>
      <c r="J33" s="216">
        <v>2789933.4423783133</v>
      </c>
      <c r="K33" s="216">
        <v>2457884.1499336534</v>
      </c>
      <c r="L33" s="216">
        <v>2176330.4237517952</v>
      </c>
      <c r="M33" s="216">
        <v>3815444.7222244274</v>
      </c>
      <c r="N33" s="216">
        <v>4505723.4162548771</v>
      </c>
      <c r="O33" s="216">
        <v>4230264.8894016249</v>
      </c>
      <c r="P33" s="286">
        <v>4817931.5436847908</v>
      </c>
      <c r="Q33" s="267"/>
      <c r="R33" s="268"/>
      <c r="S33" s="215"/>
      <c r="T33" s="216"/>
      <c r="U33" s="216"/>
      <c r="V33" s="216"/>
      <c r="W33" s="216"/>
      <c r="X33" s="216"/>
      <c r="Y33" s="216"/>
      <c r="Z33" s="216"/>
      <c r="AA33" s="216"/>
      <c r="AB33" s="216"/>
      <c r="AC33" s="216"/>
      <c r="AD33" s="216"/>
      <c r="AE33" s="269"/>
      <c r="AF33" s="268"/>
      <c r="AG33" s="215"/>
      <c r="AH33" s="216"/>
      <c r="AI33" s="216"/>
      <c r="AJ33" s="216"/>
      <c r="AK33" s="216"/>
      <c r="AL33" s="216"/>
      <c r="AM33" s="216"/>
      <c r="AN33" s="216"/>
      <c r="AO33" s="216"/>
      <c r="AP33" s="216"/>
      <c r="AQ33" s="216"/>
      <c r="AR33" s="216"/>
      <c r="AS33" s="269"/>
      <c r="AT33" s="268"/>
      <c r="AU33" s="215"/>
      <c r="AV33" s="216"/>
      <c r="AW33" s="216"/>
      <c r="AX33" s="216"/>
      <c r="AY33" s="216"/>
      <c r="AZ33" s="216"/>
      <c r="BA33" s="216"/>
      <c r="BB33" s="216"/>
      <c r="BC33" s="216"/>
      <c r="BD33" s="216"/>
      <c r="BE33" s="216"/>
      <c r="BF33" s="216"/>
      <c r="BG33" s="269"/>
      <c r="BH33" s="268"/>
      <c r="BI33" s="215"/>
      <c r="BJ33" s="216"/>
      <c r="BK33" s="216"/>
      <c r="BL33" s="216"/>
      <c r="BM33" s="216"/>
      <c r="BN33" s="216"/>
      <c r="BO33" s="216"/>
      <c r="BP33" s="216"/>
      <c r="BQ33" s="216"/>
      <c r="BR33" s="216"/>
      <c r="BS33" s="216"/>
      <c r="BT33" s="216"/>
      <c r="BU33" s="269"/>
      <c r="BV33" s="268"/>
      <c r="BW33" s="215"/>
      <c r="BX33" s="216"/>
      <c r="BY33" s="216"/>
      <c r="BZ33" s="216"/>
      <c r="CA33" s="216"/>
      <c r="CB33" s="216"/>
      <c r="CC33" s="216"/>
      <c r="CD33" s="216"/>
      <c r="CE33" s="216"/>
      <c r="CF33" s="216"/>
      <c r="CG33" s="216"/>
      <c r="CH33" s="216"/>
      <c r="CI33" s="269"/>
      <c r="CJ33" s="268"/>
      <c r="CK33" s="215"/>
      <c r="CL33" s="216"/>
      <c r="CM33" s="216"/>
      <c r="CN33" s="216"/>
      <c r="CO33" s="216"/>
      <c r="CP33" s="216"/>
      <c r="CQ33" s="216"/>
      <c r="CR33" s="216"/>
      <c r="CS33" s="216"/>
      <c r="CT33" s="216"/>
      <c r="CU33" s="216"/>
      <c r="CV33" s="216"/>
      <c r="CW33" s="269"/>
      <c r="CX33" s="268"/>
      <c r="CY33" s="215"/>
      <c r="CZ33" s="216"/>
      <c r="DA33" s="216"/>
      <c r="DB33" s="216"/>
      <c r="DC33" s="216"/>
      <c r="DD33" s="216"/>
      <c r="DE33" s="216"/>
      <c r="DF33" s="216"/>
      <c r="DG33" s="216"/>
      <c r="DH33" s="216"/>
      <c r="DI33" s="216"/>
      <c r="DJ33" s="216"/>
      <c r="DK33" s="269"/>
      <c r="DL33" s="268"/>
      <c r="DM33" s="215"/>
      <c r="DN33" s="216"/>
      <c r="DO33" s="216"/>
      <c r="DP33" s="216"/>
      <c r="DQ33" s="216"/>
      <c r="DR33" s="216"/>
      <c r="DS33" s="216"/>
      <c r="DT33" s="216"/>
      <c r="DU33" s="216"/>
      <c r="DV33" s="216"/>
      <c r="DW33" s="216"/>
      <c r="DX33" s="216"/>
      <c r="DY33" s="269"/>
      <c r="DZ33" s="268"/>
      <c r="EA33" s="215"/>
      <c r="EB33" s="216"/>
      <c r="EC33" s="216"/>
      <c r="ED33" s="216"/>
      <c r="EE33" s="216"/>
      <c r="EF33" s="216"/>
      <c r="EG33" s="216"/>
      <c r="EH33" s="216"/>
      <c r="EI33" s="216"/>
      <c r="EJ33" s="216"/>
      <c r="EK33" s="216"/>
      <c r="EL33" s="216"/>
      <c r="EM33" s="269"/>
      <c r="EN33" s="268"/>
      <c r="EO33" s="215"/>
      <c r="EP33" s="216"/>
      <c r="EQ33" s="216"/>
      <c r="ER33" s="216"/>
      <c r="ES33" s="216"/>
      <c r="ET33" s="216"/>
      <c r="EU33" s="216"/>
      <c r="EV33" s="216"/>
      <c r="EW33" s="216"/>
      <c r="EX33" s="216"/>
      <c r="EY33" s="216"/>
      <c r="EZ33" s="216"/>
      <c r="FA33" s="269"/>
      <c r="FB33" s="268"/>
      <c r="FC33" s="215"/>
      <c r="FD33" s="216"/>
      <c r="FE33" s="216"/>
      <c r="FF33" s="216"/>
      <c r="FG33" s="216"/>
      <c r="FH33" s="216"/>
      <c r="FI33" s="216"/>
      <c r="FJ33" s="216"/>
      <c r="FK33" s="216"/>
      <c r="FL33" s="216"/>
      <c r="FM33" s="216"/>
      <c r="FN33" s="216"/>
      <c r="FO33" s="269"/>
      <c r="FP33" s="268"/>
      <c r="FQ33" s="215"/>
      <c r="FR33" s="216"/>
      <c r="FS33" s="216"/>
      <c r="FT33" s="216"/>
      <c r="FU33" s="216"/>
      <c r="FV33" s="216"/>
      <c r="FW33" s="216"/>
      <c r="FX33" s="216"/>
      <c r="FY33" s="216"/>
      <c r="FZ33" s="216"/>
      <c r="GA33" s="216"/>
      <c r="GB33" s="216"/>
      <c r="GC33" s="269"/>
      <c r="GD33" s="268"/>
      <c r="GE33" s="215"/>
      <c r="GF33" s="216"/>
      <c r="GG33" s="216"/>
      <c r="GH33" s="216"/>
      <c r="GI33" s="216"/>
      <c r="GJ33" s="216"/>
      <c r="GK33" s="216"/>
      <c r="GL33" s="216"/>
      <c r="GM33" s="216"/>
      <c r="GN33" s="216"/>
      <c r="GO33" s="216"/>
      <c r="GP33" s="216"/>
      <c r="GQ33" s="269"/>
      <c r="GR33" s="268"/>
      <c r="GS33" s="215"/>
      <c r="GT33" s="216"/>
      <c r="GU33" s="216"/>
      <c r="GV33" s="216"/>
      <c r="GW33" s="216"/>
      <c r="GX33" s="216"/>
      <c r="GY33" s="216"/>
      <c r="GZ33" s="216"/>
      <c r="HA33" s="216"/>
      <c r="HB33" s="216"/>
      <c r="HC33" s="216"/>
      <c r="HD33" s="216"/>
      <c r="HE33" s="269"/>
      <c r="HF33" s="268"/>
      <c r="HG33" s="215"/>
      <c r="HH33" s="216"/>
      <c r="HI33" s="216"/>
      <c r="HJ33" s="216"/>
      <c r="HK33" s="216"/>
      <c r="HL33" s="216"/>
      <c r="HM33" s="216"/>
      <c r="HN33" s="216"/>
      <c r="HO33" s="216"/>
      <c r="HP33" s="216"/>
      <c r="HQ33" s="216"/>
      <c r="HR33" s="216"/>
      <c r="HS33" s="269"/>
      <c r="HT33" s="268"/>
      <c r="HU33" s="215"/>
      <c r="HV33" s="216"/>
      <c r="HW33" s="216"/>
      <c r="HX33" s="216"/>
      <c r="HY33" s="216"/>
      <c r="HZ33" s="216"/>
      <c r="IA33" s="216"/>
      <c r="IB33" s="216"/>
      <c r="IC33" s="216"/>
      <c r="ID33" s="216"/>
      <c r="IE33" s="216"/>
      <c r="IF33" s="216"/>
      <c r="IG33" s="269"/>
      <c r="IH33" s="268"/>
      <c r="II33" s="215"/>
      <c r="IJ33" s="216"/>
      <c r="IK33" s="216"/>
      <c r="IL33" s="216"/>
      <c r="IM33" s="216"/>
      <c r="IN33" s="216"/>
      <c r="IO33" s="216"/>
      <c r="IP33" s="216"/>
      <c r="IQ33" s="216"/>
      <c r="IR33" s="216"/>
      <c r="IS33" s="216"/>
      <c r="IT33" s="216"/>
      <c r="IU33" s="269"/>
      <c r="IV33" s="268"/>
      <c r="IW33" s="215"/>
    </row>
    <row r="34" spans="1:257" s="109" customFormat="1" ht="46.5" customHeight="1">
      <c r="A34" s="246"/>
      <c r="B34" s="252">
        <v>6.1</v>
      </c>
      <c r="C34" s="222" t="s">
        <v>223</v>
      </c>
      <c r="D34" s="218"/>
      <c r="E34" s="220"/>
      <c r="F34" s="220"/>
      <c r="G34" s="220"/>
      <c r="H34" s="220"/>
      <c r="I34" s="220"/>
      <c r="J34" s="220"/>
      <c r="K34" s="220"/>
      <c r="L34" s="220"/>
      <c r="M34" s="220"/>
      <c r="N34" s="220"/>
      <c r="O34" s="220"/>
      <c r="P34" s="277"/>
      <c r="Q34" s="16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1"/>
      <c r="IW34" s="101"/>
    </row>
    <row r="35" spans="1:257" s="109" customFormat="1" ht="46.5" customHeight="1">
      <c r="A35" s="246"/>
      <c r="B35" s="252">
        <v>6.2</v>
      </c>
      <c r="C35" s="222" t="s">
        <v>232</v>
      </c>
      <c r="D35" s="218"/>
      <c r="E35" s="221"/>
      <c r="F35" s="221"/>
      <c r="G35" s="221"/>
      <c r="H35" s="221"/>
      <c r="I35" s="221"/>
      <c r="J35" s="221"/>
      <c r="K35" s="221"/>
      <c r="L35" s="221"/>
      <c r="M35" s="221"/>
      <c r="N35" s="221"/>
      <c r="O35" s="221"/>
      <c r="P35" s="281"/>
      <c r="Q35" s="16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c r="IW35" s="101"/>
    </row>
    <row r="36" spans="1:257" s="109" customFormat="1" ht="46.5" customHeight="1">
      <c r="A36" s="246"/>
      <c r="B36" s="252">
        <v>6.3</v>
      </c>
      <c r="C36" s="222" t="s">
        <v>233</v>
      </c>
      <c r="D36" s="218"/>
      <c r="E36" s="220"/>
      <c r="F36" s="220"/>
      <c r="G36" s="220"/>
      <c r="H36" s="220"/>
      <c r="I36" s="220"/>
      <c r="J36" s="220"/>
      <c r="K36" s="220"/>
      <c r="L36" s="220"/>
      <c r="M36" s="220"/>
      <c r="N36" s="220"/>
      <c r="O36" s="220"/>
      <c r="P36" s="277"/>
      <c r="Q36" s="16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1"/>
      <c r="IW36" s="101"/>
    </row>
    <row r="37" spans="1:257" s="109" customFormat="1" ht="46.5" customHeight="1">
      <c r="A37" s="246"/>
      <c r="B37" s="252">
        <v>6.4</v>
      </c>
      <c r="C37" s="223" t="s">
        <v>235</v>
      </c>
      <c r="D37" s="224"/>
      <c r="E37" s="225"/>
      <c r="F37" s="225"/>
      <c r="G37" s="225"/>
      <c r="H37" s="225"/>
      <c r="I37" s="225"/>
      <c r="J37" s="225"/>
      <c r="K37" s="225"/>
      <c r="L37" s="225"/>
      <c r="M37" s="225"/>
      <c r="N37" s="225"/>
      <c r="O37" s="225"/>
      <c r="P37" s="287"/>
      <c r="Q37" s="16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c r="IW37" s="101"/>
    </row>
    <row r="38" spans="1:257" s="126" customFormat="1" ht="58.5" customHeight="1">
      <c r="A38" s="248"/>
      <c r="B38" s="266">
        <v>7</v>
      </c>
      <c r="C38" s="271" t="s">
        <v>236</v>
      </c>
      <c r="D38" s="214"/>
      <c r="E38" s="215"/>
      <c r="F38" s="216"/>
      <c r="G38" s="216"/>
      <c r="H38" s="216"/>
      <c r="I38" s="216"/>
      <c r="J38" s="216"/>
      <c r="K38" s="216"/>
      <c r="L38" s="216"/>
      <c r="M38" s="216"/>
      <c r="N38" s="216"/>
      <c r="O38" s="216"/>
      <c r="P38" s="286"/>
      <c r="Q38" s="160"/>
      <c r="R38" s="105"/>
      <c r="S38" s="106"/>
      <c r="T38" s="100"/>
      <c r="U38" s="100"/>
      <c r="V38" s="100"/>
      <c r="W38" s="100"/>
      <c r="X38" s="100"/>
      <c r="Y38" s="100"/>
      <c r="Z38" s="100"/>
      <c r="AA38" s="100"/>
      <c r="AB38" s="100"/>
      <c r="AC38" s="100"/>
      <c r="AD38" s="100"/>
      <c r="AE38" s="104"/>
      <c r="AF38" s="105"/>
      <c r="AG38" s="106"/>
      <c r="AH38" s="100"/>
      <c r="AI38" s="100"/>
      <c r="AJ38" s="100"/>
      <c r="AK38" s="100"/>
      <c r="AL38" s="100"/>
      <c r="AM38" s="100"/>
      <c r="AN38" s="100"/>
      <c r="AO38" s="100"/>
      <c r="AP38" s="100"/>
      <c r="AQ38" s="100"/>
      <c r="AR38" s="100"/>
      <c r="AS38" s="104"/>
      <c r="AT38" s="105"/>
      <c r="AU38" s="106"/>
      <c r="AV38" s="100"/>
      <c r="AW38" s="100"/>
      <c r="AX38" s="100"/>
      <c r="AY38" s="100"/>
      <c r="AZ38" s="100"/>
      <c r="BA38" s="100"/>
      <c r="BB38" s="100"/>
      <c r="BC38" s="100"/>
      <c r="BD38" s="100"/>
      <c r="BE38" s="100"/>
      <c r="BF38" s="100"/>
      <c r="BG38" s="104"/>
      <c r="BH38" s="105"/>
      <c r="BI38" s="106"/>
      <c r="BJ38" s="100"/>
      <c r="BK38" s="100"/>
      <c r="BL38" s="100"/>
      <c r="BM38" s="100"/>
      <c r="BN38" s="100"/>
      <c r="BO38" s="100"/>
      <c r="BP38" s="100"/>
      <c r="BQ38" s="100"/>
      <c r="BR38" s="100"/>
      <c r="BS38" s="100"/>
      <c r="BT38" s="100"/>
      <c r="BU38" s="104"/>
      <c r="BV38" s="105"/>
      <c r="BW38" s="106"/>
      <c r="BX38" s="100"/>
      <c r="BY38" s="100"/>
      <c r="BZ38" s="100"/>
      <c r="CA38" s="100"/>
      <c r="CB38" s="100"/>
      <c r="CC38" s="100"/>
      <c r="CD38" s="100"/>
      <c r="CE38" s="100"/>
      <c r="CF38" s="100"/>
      <c r="CG38" s="100"/>
      <c r="CH38" s="100"/>
      <c r="CI38" s="104"/>
      <c r="CJ38" s="105"/>
      <c r="CK38" s="106"/>
      <c r="CL38" s="100"/>
      <c r="CM38" s="100"/>
      <c r="CN38" s="100"/>
      <c r="CO38" s="100"/>
      <c r="CP38" s="100"/>
      <c r="CQ38" s="100"/>
      <c r="CR38" s="100"/>
      <c r="CS38" s="100"/>
      <c r="CT38" s="100"/>
      <c r="CU38" s="100"/>
      <c r="CV38" s="100"/>
      <c r="CW38" s="104"/>
      <c r="CX38" s="105"/>
      <c r="CY38" s="106"/>
      <c r="CZ38" s="100"/>
      <c r="DA38" s="100"/>
      <c r="DB38" s="100"/>
      <c r="DC38" s="100"/>
      <c r="DD38" s="100"/>
      <c r="DE38" s="100"/>
      <c r="DF38" s="100"/>
      <c r="DG38" s="100"/>
      <c r="DH38" s="100"/>
      <c r="DI38" s="100"/>
      <c r="DJ38" s="100"/>
      <c r="DK38" s="104"/>
      <c r="DL38" s="105"/>
      <c r="DM38" s="106"/>
      <c r="DN38" s="100"/>
      <c r="DO38" s="100"/>
      <c r="DP38" s="100"/>
      <c r="DQ38" s="100"/>
      <c r="DR38" s="100"/>
      <c r="DS38" s="100"/>
      <c r="DT38" s="100"/>
      <c r="DU38" s="100"/>
      <c r="DV38" s="100"/>
      <c r="DW38" s="100"/>
      <c r="DX38" s="100"/>
      <c r="DY38" s="104"/>
      <c r="DZ38" s="105"/>
      <c r="EA38" s="106"/>
      <c r="EB38" s="100"/>
      <c r="EC38" s="100"/>
      <c r="ED38" s="100"/>
      <c r="EE38" s="100"/>
      <c r="EF38" s="100"/>
      <c r="EG38" s="100"/>
      <c r="EH38" s="100"/>
      <c r="EI38" s="100"/>
      <c r="EJ38" s="100"/>
      <c r="EK38" s="100"/>
      <c r="EL38" s="100"/>
      <c r="EM38" s="104"/>
      <c r="EN38" s="105"/>
      <c r="EO38" s="106"/>
      <c r="EP38" s="100"/>
      <c r="EQ38" s="100"/>
      <c r="ER38" s="100"/>
      <c r="ES38" s="100"/>
      <c r="ET38" s="100"/>
      <c r="EU38" s="100"/>
      <c r="EV38" s="100"/>
      <c r="EW38" s="100"/>
      <c r="EX38" s="100"/>
      <c r="EY38" s="100"/>
      <c r="EZ38" s="100"/>
      <c r="FA38" s="104"/>
      <c r="FB38" s="105"/>
      <c r="FC38" s="106"/>
      <c r="FD38" s="100"/>
      <c r="FE38" s="100"/>
      <c r="FF38" s="100"/>
      <c r="FG38" s="100"/>
      <c r="FH38" s="100"/>
      <c r="FI38" s="100"/>
      <c r="FJ38" s="100"/>
      <c r="FK38" s="100"/>
      <c r="FL38" s="100"/>
      <c r="FM38" s="100"/>
      <c r="FN38" s="100"/>
      <c r="FO38" s="104"/>
      <c r="FP38" s="105"/>
      <c r="FQ38" s="106"/>
      <c r="FR38" s="100"/>
      <c r="FS38" s="100"/>
      <c r="FT38" s="100"/>
      <c r="FU38" s="100"/>
      <c r="FV38" s="100"/>
      <c r="FW38" s="100"/>
      <c r="FX38" s="100"/>
      <c r="FY38" s="100"/>
      <c r="FZ38" s="100"/>
      <c r="GA38" s="100"/>
      <c r="GB38" s="100"/>
      <c r="GC38" s="104"/>
      <c r="GD38" s="105"/>
      <c r="GE38" s="106"/>
      <c r="GF38" s="100"/>
      <c r="GG38" s="100"/>
      <c r="GH38" s="100"/>
      <c r="GI38" s="100"/>
      <c r="GJ38" s="100"/>
      <c r="GK38" s="100"/>
      <c r="GL38" s="100"/>
      <c r="GM38" s="100"/>
      <c r="GN38" s="100"/>
      <c r="GO38" s="100"/>
      <c r="GP38" s="100"/>
      <c r="GQ38" s="104"/>
      <c r="GR38" s="105"/>
      <c r="GS38" s="106"/>
      <c r="GT38" s="100"/>
      <c r="GU38" s="100"/>
      <c r="GV38" s="100"/>
      <c r="GW38" s="100"/>
      <c r="GX38" s="100"/>
      <c r="GY38" s="100"/>
      <c r="GZ38" s="100"/>
      <c r="HA38" s="100"/>
      <c r="HB38" s="100"/>
      <c r="HC38" s="100"/>
      <c r="HD38" s="100"/>
      <c r="HE38" s="104"/>
      <c r="HF38" s="105"/>
      <c r="HG38" s="106"/>
      <c r="HH38" s="100"/>
      <c r="HI38" s="100"/>
      <c r="HJ38" s="100"/>
      <c r="HK38" s="100"/>
      <c r="HL38" s="100"/>
      <c r="HM38" s="100"/>
      <c r="HN38" s="100"/>
      <c r="HO38" s="100"/>
      <c r="HP38" s="100"/>
      <c r="HQ38" s="100"/>
      <c r="HR38" s="100"/>
      <c r="HS38" s="104"/>
      <c r="HT38" s="105"/>
      <c r="HU38" s="106"/>
      <c r="HV38" s="100"/>
      <c r="HW38" s="100"/>
      <c r="HX38" s="100"/>
      <c r="HY38" s="100"/>
      <c r="HZ38" s="100"/>
      <c r="IA38" s="100"/>
      <c r="IB38" s="100"/>
      <c r="IC38" s="100"/>
      <c r="ID38" s="100"/>
      <c r="IE38" s="100"/>
      <c r="IF38" s="100"/>
      <c r="IG38" s="104"/>
      <c r="IH38" s="105"/>
      <c r="II38" s="106"/>
      <c r="IJ38" s="100"/>
      <c r="IK38" s="100"/>
      <c r="IL38" s="100"/>
      <c r="IM38" s="100"/>
      <c r="IN38" s="100"/>
      <c r="IO38" s="100"/>
      <c r="IP38" s="100"/>
      <c r="IQ38" s="100"/>
      <c r="IR38" s="100"/>
      <c r="IS38" s="100"/>
      <c r="IT38" s="100"/>
      <c r="IU38" s="104"/>
      <c r="IV38" s="105"/>
      <c r="IW38" s="106"/>
    </row>
    <row r="39" spans="1:257" s="109" customFormat="1" ht="46.5" customHeight="1">
      <c r="A39" s="246"/>
      <c r="B39" s="266">
        <v>8</v>
      </c>
      <c r="C39" s="271" t="s">
        <v>22</v>
      </c>
      <c r="D39" s="214">
        <f>SUM(D40:D42)</f>
        <v>3835062331.9968405</v>
      </c>
      <c r="E39" s="214">
        <f t="shared" ref="E39:P39" si="3">SUM(E40:E42)</f>
        <v>265991487.98393828</v>
      </c>
      <c r="F39" s="214">
        <f t="shared" si="3"/>
        <v>286884977.40487468</v>
      </c>
      <c r="G39" s="214">
        <f t="shared" si="3"/>
        <v>297126188.94857723</v>
      </c>
      <c r="H39" s="214">
        <f t="shared" si="3"/>
        <v>322614148.16185272</v>
      </c>
      <c r="I39" s="214">
        <f t="shared" si="3"/>
        <v>311545973.04485804</v>
      </c>
      <c r="J39" s="214">
        <f t="shared" si="3"/>
        <v>289330039.88156348</v>
      </c>
      <c r="K39" s="214">
        <f t="shared" si="3"/>
        <v>320490180.7748341</v>
      </c>
      <c r="L39" s="214">
        <f t="shared" si="3"/>
        <v>334978363.42693609</v>
      </c>
      <c r="M39" s="214">
        <f t="shared" si="3"/>
        <v>368012346.47903574</v>
      </c>
      <c r="N39" s="214">
        <f t="shared" si="3"/>
        <v>321059393.4706645</v>
      </c>
      <c r="O39" s="214">
        <f t="shared" si="3"/>
        <v>260593300.71340364</v>
      </c>
      <c r="P39" s="285">
        <f t="shared" si="3"/>
        <v>456435931.70630187</v>
      </c>
      <c r="Q39" s="160"/>
      <c r="R39" s="105"/>
      <c r="S39" s="106"/>
      <c r="T39" s="100"/>
      <c r="U39" s="100"/>
      <c r="V39" s="100"/>
      <c r="W39" s="100"/>
      <c r="X39" s="100"/>
      <c r="Y39" s="100"/>
      <c r="Z39" s="100"/>
      <c r="AA39" s="100"/>
      <c r="AB39" s="100"/>
      <c r="AC39" s="100"/>
      <c r="AD39" s="100"/>
      <c r="AE39" s="104"/>
      <c r="AF39" s="105"/>
      <c r="AG39" s="106"/>
      <c r="AH39" s="100"/>
      <c r="AI39" s="100"/>
      <c r="AJ39" s="100"/>
      <c r="AK39" s="100"/>
      <c r="AL39" s="100"/>
      <c r="AM39" s="100"/>
      <c r="AN39" s="100"/>
      <c r="AO39" s="100"/>
      <c r="AP39" s="100"/>
      <c r="AQ39" s="100"/>
      <c r="AR39" s="100"/>
      <c r="AS39" s="104"/>
      <c r="AT39" s="105"/>
      <c r="AU39" s="106"/>
      <c r="AV39" s="100"/>
      <c r="AW39" s="100"/>
      <c r="AX39" s="100"/>
      <c r="AY39" s="100"/>
      <c r="AZ39" s="100"/>
      <c r="BA39" s="100"/>
      <c r="BB39" s="100"/>
      <c r="BC39" s="100"/>
      <c r="BD39" s="100"/>
      <c r="BE39" s="100"/>
      <c r="BF39" s="100"/>
      <c r="BG39" s="104"/>
      <c r="BH39" s="105"/>
      <c r="BI39" s="106"/>
      <c r="BJ39" s="100"/>
      <c r="BK39" s="100"/>
      <c r="BL39" s="100"/>
      <c r="BM39" s="100"/>
      <c r="BN39" s="100"/>
      <c r="BO39" s="100"/>
      <c r="BP39" s="100"/>
      <c r="BQ39" s="100"/>
      <c r="BR39" s="100"/>
      <c r="BS39" s="100"/>
      <c r="BT39" s="100"/>
      <c r="BU39" s="104"/>
      <c r="BV39" s="105"/>
      <c r="BW39" s="106"/>
      <c r="BX39" s="100"/>
      <c r="BY39" s="100"/>
      <c r="BZ39" s="100"/>
      <c r="CA39" s="100"/>
      <c r="CB39" s="100"/>
      <c r="CC39" s="100"/>
      <c r="CD39" s="100"/>
      <c r="CE39" s="100"/>
      <c r="CF39" s="100"/>
      <c r="CG39" s="100"/>
      <c r="CH39" s="100"/>
      <c r="CI39" s="104"/>
      <c r="CJ39" s="105"/>
      <c r="CK39" s="106"/>
      <c r="CL39" s="100"/>
      <c r="CM39" s="100"/>
      <c r="CN39" s="100"/>
      <c r="CO39" s="100"/>
      <c r="CP39" s="100"/>
      <c r="CQ39" s="100"/>
      <c r="CR39" s="100"/>
      <c r="CS39" s="100"/>
      <c r="CT39" s="100"/>
      <c r="CU39" s="100"/>
      <c r="CV39" s="100"/>
      <c r="CW39" s="104"/>
      <c r="CX39" s="105"/>
      <c r="CY39" s="106"/>
      <c r="CZ39" s="100"/>
      <c r="DA39" s="100"/>
      <c r="DB39" s="100"/>
      <c r="DC39" s="100"/>
      <c r="DD39" s="100"/>
      <c r="DE39" s="100"/>
      <c r="DF39" s="100"/>
      <c r="DG39" s="100"/>
      <c r="DH39" s="100"/>
      <c r="DI39" s="100"/>
      <c r="DJ39" s="100"/>
      <c r="DK39" s="104"/>
      <c r="DL39" s="105"/>
      <c r="DM39" s="106"/>
      <c r="DN39" s="100"/>
      <c r="DO39" s="100"/>
      <c r="DP39" s="100"/>
      <c r="DQ39" s="100"/>
      <c r="DR39" s="100"/>
      <c r="DS39" s="100"/>
      <c r="DT39" s="100"/>
      <c r="DU39" s="100"/>
      <c r="DV39" s="100"/>
      <c r="DW39" s="100"/>
      <c r="DX39" s="100"/>
      <c r="DY39" s="104"/>
      <c r="DZ39" s="105"/>
      <c r="EA39" s="106"/>
      <c r="EB39" s="100"/>
      <c r="EC39" s="100"/>
      <c r="ED39" s="100"/>
      <c r="EE39" s="100"/>
      <c r="EF39" s="100"/>
      <c r="EG39" s="100"/>
      <c r="EH39" s="100"/>
      <c r="EI39" s="100"/>
      <c r="EJ39" s="100"/>
      <c r="EK39" s="100"/>
      <c r="EL39" s="100"/>
      <c r="EM39" s="104"/>
      <c r="EN39" s="105"/>
      <c r="EO39" s="106"/>
      <c r="EP39" s="100"/>
      <c r="EQ39" s="100"/>
      <c r="ER39" s="100"/>
      <c r="ES39" s="100"/>
      <c r="ET39" s="100"/>
      <c r="EU39" s="100"/>
      <c r="EV39" s="100"/>
      <c r="EW39" s="100"/>
      <c r="EX39" s="100"/>
      <c r="EY39" s="100"/>
      <c r="EZ39" s="100"/>
      <c r="FA39" s="104"/>
      <c r="FB39" s="105"/>
      <c r="FC39" s="106"/>
      <c r="FD39" s="100"/>
      <c r="FE39" s="100"/>
      <c r="FF39" s="100"/>
      <c r="FG39" s="100"/>
      <c r="FH39" s="100"/>
      <c r="FI39" s="100"/>
      <c r="FJ39" s="100"/>
      <c r="FK39" s="100"/>
      <c r="FL39" s="100"/>
      <c r="FM39" s="100"/>
      <c r="FN39" s="100"/>
      <c r="FO39" s="104"/>
      <c r="FP39" s="105"/>
      <c r="FQ39" s="106"/>
      <c r="FR39" s="100"/>
      <c r="FS39" s="100"/>
      <c r="FT39" s="100"/>
      <c r="FU39" s="100"/>
      <c r="FV39" s="100"/>
      <c r="FW39" s="100"/>
      <c r="FX39" s="100"/>
      <c r="FY39" s="100"/>
      <c r="FZ39" s="100"/>
      <c r="GA39" s="100"/>
      <c r="GB39" s="100"/>
      <c r="GC39" s="104"/>
      <c r="GD39" s="105"/>
      <c r="GE39" s="106"/>
      <c r="GF39" s="100"/>
      <c r="GG39" s="100"/>
      <c r="GH39" s="100"/>
      <c r="GI39" s="100"/>
      <c r="GJ39" s="100"/>
      <c r="GK39" s="100"/>
      <c r="GL39" s="100"/>
      <c r="GM39" s="100"/>
      <c r="GN39" s="100"/>
      <c r="GO39" s="100"/>
      <c r="GP39" s="100"/>
      <c r="GQ39" s="104"/>
      <c r="GR39" s="105"/>
      <c r="GS39" s="106"/>
      <c r="GT39" s="100"/>
      <c r="GU39" s="100"/>
      <c r="GV39" s="100"/>
      <c r="GW39" s="100"/>
      <c r="GX39" s="100"/>
      <c r="GY39" s="100"/>
      <c r="GZ39" s="100"/>
      <c r="HA39" s="100"/>
      <c r="HB39" s="100"/>
      <c r="HC39" s="100"/>
      <c r="HD39" s="100"/>
      <c r="HE39" s="104"/>
      <c r="HF39" s="105"/>
      <c r="HG39" s="106"/>
      <c r="HH39" s="100"/>
      <c r="HI39" s="100"/>
      <c r="HJ39" s="100"/>
      <c r="HK39" s="100"/>
      <c r="HL39" s="100"/>
      <c r="HM39" s="100"/>
      <c r="HN39" s="100"/>
      <c r="HO39" s="100"/>
      <c r="HP39" s="100"/>
      <c r="HQ39" s="100"/>
      <c r="HR39" s="100"/>
      <c r="HS39" s="104"/>
      <c r="HT39" s="105"/>
      <c r="HU39" s="106"/>
      <c r="HV39" s="100"/>
      <c r="HW39" s="100"/>
      <c r="HX39" s="100"/>
      <c r="HY39" s="100"/>
      <c r="HZ39" s="100"/>
      <c r="IA39" s="100"/>
      <c r="IB39" s="100"/>
      <c r="IC39" s="100"/>
      <c r="ID39" s="100"/>
      <c r="IE39" s="100"/>
      <c r="IF39" s="100"/>
      <c r="IG39" s="104"/>
      <c r="IH39" s="105"/>
      <c r="II39" s="106"/>
      <c r="IJ39" s="100"/>
      <c r="IK39" s="100"/>
      <c r="IL39" s="100"/>
      <c r="IM39" s="100"/>
      <c r="IN39" s="100"/>
      <c r="IO39" s="100"/>
      <c r="IP39" s="100"/>
      <c r="IQ39" s="100"/>
      <c r="IR39" s="100"/>
      <c r="IS39" s="100"/>
      <c r="IT39" s="100"/>
      <c r="IU39" s="104"/>
      <c r="IV39" s="105"/>
      <c r="IW39" s="106"/>
    </row>
    <row r="40" spans="1:257" s="109" customFormat="1" ht="46.5" customHeight="1">
      <c r="A40" s="246"/>
      <c r="B40" s="252">
        <v>8.1</v>
      </c>
      <c r="C40" s="222" t="s">
        <v>246</v>
      </c>
      <c r="D40" s="218">
        <v>2969315416.9968405</v>
      </c>
      <c r="E40" s="220">
        <v>192614880.7172716</v>
      </c>
      <c r="F40" s="220">
        <v>213508370.138208</v>
      </c>
      <c r="G40" s="220">
        <v>223749581.68191054</v>
      </c>
      <c r="H40" s="220">
        <v>249237540.89518604</v>
      </c>
      <c r="I40" s="220">
        <v>238169365.77819139</v>
      </c>
      <c r="J40" s="220">
        <v>215953432.6148968</v>
      </c>
      <c r="K40" s="220">
        <v>247113573.50816745</v>
      </c>
      <c r="L40" s="220">
        <v>261601756.16026941</v>
      </c>
      <c r="M40" s="220">
        <v>294635739.21236908</v>
      </c>
      <c r="N40" s="220">
        <v>247682786.20399785</v>
      </c>
      <c r="O40" s="220">
        <v>194602879.54673696</v>
      </c>
      <c r="P40" s="277">
        <v>390445510.53963518</v>
      </c>
      <c r="Q40" s="16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c r="IW40" s="101"/>
    </row>
    <row r="41" spans="1:257" s="109" customFormat="1" ht="46.5" customHeight="1">
      <c r="A41" s="246"/>
      <c r="B41" s="252">
        <v>8.1999999999999993</v>
      </c>
      <c r="C41" s="222" t="s">
        <v>249</v>
      </c>
      <c r="D41" s="218">
        <v>865746915</v>
      </c>
      <c r="E41" s="220">
        <v>73376607.266666666</v>
      </c>
      <c r="F41" s="220">
        <v>73376607.266666666</v>
      </c>
      <c r="G41" s="220">
        <v>73376607.266666666</v>
      </c>
      <c r="H41" s="220">
        <v>73376607.266666666</v>
      </c>
      <c r="I41" s="220">
        <v>73376607.266666666</v>
      </c>
      <c r="J41" s="220">
        <v>73376607.266666666</v>
      </c>
      <c r="K41" s="220">
        <v>73376607.266666666</v>
      </c>
      <c r="L41" s="220">
        <v>73376607.266666666</v>
      </c>
      <c r="M41" s="220">
        <v>73376607.266666666</v>
      </c>
      <c r="N41" s="220">
        <v>73376607.266666666</v>
      </c>
      <c r="O41" s="220">
        <v>65990421.166666672</v>
      </c>
      <c r="P41" s="277">
        <v>65990421.166666672</v>
      </c>
      <c r="Q41" s="16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c r="IW41" s="101"/>
    </row>
    <row r="42" spans="1:257" s="109" customFormat="1" ht="46.5" customHeight="1">
      <c r="A42" s="246"/>
      <c r="B42" s="252">
        <v>8.3000000000000007</v>
      </c>
      <c r="C42" s="222" t="s">
        <v>255</v>
      </c>
      <c r="D42" s="218"/>
      <c r="E42" s="220"/>
      <c r="F42" s="220"/>
      <c r="G42" s="220"/>
      <c r="H42" s="220"/>
      <c r="I42" s="220"/>
      <c r="J42" s="220"/>
      <c r="K42" s="220"/>
      <c r="L42" s="220"/>
      <c r="M42" s="220"/>
      <c r="N42" s="220"/>
      <c r="O42" s="220"/>
      <c r="P42" s="277"/>
      <c r="Q42" s="16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c r="IW42" s="101"/>
    </row>
    <row r="43" spans="1:257" s="131" customFormat="1" ht="69.75" customHeight="1">
      <c r="A43" s="249"/>
      <c r="B43" s="266">
        <v>9</v>
      </c>
      <c r="C43" s="271" t="s">
        <v>258</v>
      </c>
      <c r="D43" s="214">
        <f>SUM(D44:D49)</f>
        <v>67859</v>
      </c>
      <c r="E43" s="214">
        <f t="shared" ref="E43:P43" si="4">SUM(E44:E49)</f>
        <v>11591.138503466809</v>
      </c>
      <c r="F43" s="214">
        <f t="shared" si="4"/>
        <v>2617.9892022056874</v>
      </c>
      <c r="G43" s="214">
        <f t="shared" si="4"/>
        <v>1197.1922889567236</v>
      </c>
      <c r="H43" s="214">
        <f t="shared" si="4"/>
        <v>14412.650394795139</v>
      </c>
      <c r="I43" s="214">
        <f t="shared" si="4"/>
        <v>0</v>
      </c>
      <c r="J43" s="214">
        <f t="shared" si="4"/>
        <v>2609.5299999999916</v>
      </c>
      <c r="K43" s="214">
        <f t="shared" si="4"/>
        <v>16035.425232922929</v>
      </c>
      <c r="L43" s="214">
        <f t="shared" si="4"/>
        <v>0</v>
      </c>
      <c r="M43" s="214">
        <f t="shared" si="4"/>
        <v>5052.6839529287363</v>
      </c>
      <c r="N43" s="214">
        <f t="shared" si="4"/>
        <v>5052.6839529287363</v>
      </c>
      <c r="O43" s="214">
        <f t="shared" si="4"/>
        <v>4644.8532358976208</v>
      </c>
      <c r="P43" s="285">
        <f t="shared" si="4"/>
        <v>4644.8532358976208</v>
      </c>
      <c r="Q43" s="160"/>
      <c r="R43" s="105"/>
      <c r="S43" s="106"/>
      <c r="T43" s="100"/>
      <c r="U43" s="100"/>
      <c r="V43" s="100"/>
      <c r="W43" s="100"/>
      <c r="X43" s="100"/>
      <c r="Y43" s="100"/>
      <c r="Z43" s="100"/>
      <c r="AA43" s="100"/>
      <c r="AB43" s="100"/>
      <c r="AC43" s="100"/>
      <c r="AD43" s="100"/>
      <c r="AE43" s="104"/>
      <c r="AF43" s="105"/>
      <c r="AG43" s="106"/>
      <c r="AH43" s="100"/>
      <c r="AI43" s="100"/>
      <c r="AJ43" s="100"/>
      <c r="AK43" s="100"/>
      <c r="AL43" s="100"/>
      <c r="AM43" s="100"/>
      <c r="AN43" s="100"/>
      <c r="AO43" s="100"/>
      <c r="AP43" s="100"/>
      <c r="AQ43" s="100"/>
      <c r="AR43" s="100"/>
      <c r="AS43" s="104"/>
      <c r="AT43" s="105"/>
      <c r="AU43" s="106"/>
      <c r="AV43" s="100"/>
      <c r="AW43" s="100"/>
      <c r="AX43" s="100"/>
      <c r="AY43" s="100"/>
      <c r="AZ43" s="100"/>
      <c r="BA43" s="100"/>
      <c r="BB43" s="100"/>
      <c r="BC43" s="100"/>
      <c r="BD43" s="100"/>
      <c r="BE43" s="100"/>
      <c r="BF43" s="100"/>
      <c r="BG43" s="104"/>
      <c r="BH43" s="105"/>
      <c r="BI43" s="106"/>
      <c r="BJ43" s="100"/>
      <c r="BK43" s="100"/>
      <c r="BL43" s="100"/>
      <c r="BM43" s="100"/>
      <c r="BN43" s="100"/>
      <c r="BO43" s="100"/>
      <c r="BP43" s="100"/>
      <c r="BQ43" s="100"/>
      <c r="BR43" s="100"/>
      <c r="BS43" s="100"/>
      <c r="BT43" s="100"/>
      <c r="BU43" s="104"/>
      <c r="BV43" s="105"/>
      <c r="BW43" s="106"/>
      <c r="BX43" s="100"/>
      <c r="BY43" s="100"/>
      <c r="BZ43" s="100"/>
      <c r="CA43" s="100"/>
      <c r="CB43" s="100"/>
      <c r="CC43" s="100"/>
      <c r="CD43" s="100"/>
      <c r="CE43" s="100"/>
      <c r="CF43" s="100"/>
      <c r="CG43" s="100"/>
      <c r="CH43" s="100"/>
      <c r="CI43" s="104"/>
      <c r="CJ43" s="105"/>
      <c r="CK43" s="106"/>
      <c r="CL43" s="100"/>
      <c r="CM43" s="100"/>
      <c r="CN43" s="100"/>
      <c r="CO43" s="100"/>
      <c r="CP43" s="100"/>
      <c r="CQ43" s="100"/>
      <c r="CR43" s="100"/>
      <c r="CS43" s="100"/>
      <c r="CT43" s="100"/>
      <c r="CU43" s="100"/>
      <c r="CV43" s="100"/>
      <c r="CW43" s="104"/>
      <c r="CX43" s="105"/>
      <c r="CY43" s="106"/>
      <c r="CZ43" s="100"/>
      <c r="DA43" s="100"/>
      <c r="DB43" s="100"/>
      <c r="DC43" s="100"/>
      <c r="DD43" s="100"/>
      <c r="DE43" s="100"/>
      <c r="DF43" s="100"/>
      <c r="DG43" s="100"/>
      <c r="DH43" s="100"/>
      <c r="DI43" s="100"/>
      <c r="DJ43" s="100"/>
      <c r="DK43" s="104"/>
      <c r="DL43" s="105"/>
      <c r="DM43" s="106"/>
      <c r="DN43" s="100"/>
      <c r="DO43" s="100"/>
      <c r="DP43" s="100"/>
      <c r="DQ43" s="100"/>
      <c r="DR43" s="100"/>
      <c r="DS43" s="100"/>
      <c r="DT43" s="100"/>
      <c r="DU43" s="100"/>
      <c r="DV43" s="100"/>
      <c r="DW43" s="100"/>
      <c r="DX43" s="100"/>
      <c r="DY43" s="104"/>
      <c r="DZ43" s="105"/>
      <c r="EA43" s="106"/>
      <c r="EB43" s="100"/>
      <c r="EC43" s="100"/>
      <c r="ED43" s="100"/>
      <c r="EE43" s="100"/>
      <c r="EF43" s="100"/>
      <c r="EG43" s="100"/>
      <c r="EH43" s="100"/>
      <c r="EI43" s="100"/>
      <c r="EJ43" s="100"/>
      <c r="EK43" s="100"/>
      <c r="EL43" s="100"/>
      <c r="EM43" s="104"/>
      <c r="EN43" s="105"/>
      <c r="EO43" s="106"/>
      <c r="EP43" s="100"/>
      <c r="EQ43" s="100"/>
      <c r="ER43" s="100"/>
      <c r="ES43" s="100"/>
      <c r="ET43" s="100"/>
      <c r="EU43" s="100"/>
      <c r="EV43" s="100"/>
      <c r="EW43" s="100"/>
      <c r="EX43" s="100"/>
      <c r="EY43" s="100"/>
      <c r="EZ43" s="100"/>
      <c r="FA43" s="104"/>
      <c r="FB43" s="105"/>
      <c r="FC43" s="106"/>
      <c r="FD43" s="100"/>
      <c r="FE43" s="100"/>
      <c r="FF43" s="100"/>
      <c r="FG43" s="100"/>
      <c r="FH43" s="100"/>
      <c r="FI43" s="100"/>
      <c r="FJ43" s="100"/>
      <c r="FK43" s="100"/>
      <c r="FL43" s="100"/>
      <c r="FM43" s="100"/>
      <c r="FN43" s="100"/>
      <c r="FO43" s="104"/>
      <c r="FP43" s="105"/>
      <c r="FQ43" s="106"/>
      <c r="FR43" s="100"/>
      <c r="FS43" s="100"/>
      <c r="FT43" s="100"/>
      <c r="FU43" s="100"/>
      <c r="FV43" s="100"/>
      <c r="FW43" s="100"/>
      <c r="FX43" s="100"/>
      <c r="FY43" s="100"/>
      <c r="FZ43" s="100"/>
      <c r="GA43" s="100"/>
      <c r="GB43" s="100"/>
      <c r="GC43" s="104"/>
      <c r="GD43" s="105"/>
      <c r="GE43" s="106"/>
      <c r="GF43" s="100"/>
      <c r="GG43" s="100"/>
      <c r="GH43" s="100"/>
      <c r="GI43" s="100"/>
      <c r="GJ43" s="100"/>
      <c r="GK43" s="100"/>
      <c r="GL43" s="100"/>
      <c r="GM43" s="100"/>
      <c r="GN43" s="100"/>
      <c r="GO43" s="100"/>
      <c r="GP43" s="100"/>
      <c r="GQ43" s="104"/>
      <c r="GR43" s="105"/>
      <c r="GS43" s="106"/>
      <c r="GT43" s="100"/>
      <c r="GU43" s="100"/>
      <c r="GV43" s="100"/>
      <c r="GW43" s="100"/>
      <c r="GX43" s="100"/>
      <c r="GY43" s="100"/>
      <c r="GZ43" s="100"/>
      <c r="HA43" s="100"/>
      <c r="HB43" s="100"/>
      <c r="HC43" s="100"/>
      <c r="HD43" s="100"/>
      <c r="HE43" s="104"/>
      <c r="HF43" s="105"/>
      <c r="HG43" s="106"/>
      <c r="HH43" s="100"/>
      <c r="HI43" s="100"/>
      <c r="HJ43" s="100"/>
      <c r="HK43" s="100"/>
      <c r="HL43" s="100"/>
      <c r="HM43" s="100"/>
      <c r="HN43" s="100"/>
      <c r="HO43" s="100"/>
      <c r="HP43" s="100"/>
      <c r="HQ43" s="100"/>
      <c r="HR43" s="100"/>
      <c r="HS43" s="104"/>
      <c r="HT43" s="105"/>
      <c r="HU43" s="106"/>
      <c r="HV43" s="100"/>
      <c r="HW43" s="100"/>
      <c r="HX43" s="100"/>
      <c r="HY43" s="100"/>
      <c r="HZ43" s="100"/>
      <c r="IA43" s="100"/>
      <c r="IB43" s="100"/>
      <c r="IC43" s="100"/>
      <c r="ID43" s="100"/>
      <c r="IE43" s="100"/>
      <c r="IF43" s="100"/>
      <c r="IG43" s="104"/>
      <c r="IH43" s="105"/>
      <c r="II43" s="106"/>
      <c r="IJ43" s="100"/>
      <c r="IK43" s="100"/>
      <c r="IL43" s="100"/>
      <c r="IM43" s="100"/>
      <c r="IN43" s="100"/>
      <c r="IO43" s="100"/>
      <c r="IP43" s="100"/>
      <c r="IQ43" s="100"/>
      <c r="IR43" s="100"/>
      <c r="IS43" s="100"/>
      <c r="IT43" s="100"/>
      <c r="IU43" s="104"/>
      <c r="IV43" s="105"/>
      <c r="IW43" s="106"/>
    </row>
    <row r="44" spans="1:257" s="131" customFormat="1" ht="46.5" customHeight="1">
      <c r="A44" s="249"/>
      <c r="B44" s="252">
        <v>9.1</v>
      </c>
      <c r="C44" s="222" t="s">
        <v>259</v>
      </c>
      <c r="D44" s="218"/>
      <c r="E44" s="220"/>
      <c r="F44" s="220"/>
      <c r="G44" s="220"/>
      <c r="H44" s="220"/>
      <c r="I44" s="220"/>
      <c r="J44" s="220"/>
      <c r="K44" s="220"/>
      <c r="L44" s="220"/>
      <c r="M44" s="220"/>
      <c r="N44" s="220"/>
      <c r="O44" s="220"/>
      <c r="P44" s="277"/>
      <c r="Q44" s="166"/>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c r="EP44" s="130"/>
      <c r="EQ44" s="130"/>
      <c r="ER44" s="130"/>
      <c r="ES44" s="130"/>
      <c r="ET44" s="130"/>
      <c r="EU44" s="130"/>
      <c r="EV44" s="130"/>
      <c r="EW44" s="130"/>
      <c r="EX44" s="130"/>
      <c r="EY44" s="130"/>
      <c r="EZ44" s="130"/>
      <c r="FA44" s="130"/>
      <c r="FB44" s="130"/>
      <c r="FC44" s="130"/>
      <c r="FD44" s="130"/>
      <c r="FE44" s="130"/>
      <c r="FF44" s="130"/>
      <c r="FG44" s="130"/>
      <c r="FH44" s="130"/>
      <c r="FI44" s="130"/>
      <c r="FJ44" s="130"/>
      <c r="FK44" s="130"/>
      <c r="FL44" s="130"/>
      <c r="FM44" s="130"/>
      <c r="FN44" s="130"/>
      <c r="FO44" s="130"/>
      <c r="FP44" s="130"/>
      <c r="FQ44" s="130"/>
      <c r="FR44" s="130"/>
      <c r="FS44" s="130"/>
      <c r="FT44" s="130"/>
      <c r="FU44" s="130"/>
      <c r="FV44" s="130"/>
      <c r="FW44" s="130"/>
      <c r="FX44" s="130"/>
      <c r="FY44" s="130"/>
      <c r="FZ44" s="130"/>
      <c r="GA44" s="130"/>
      <c r="GB44" s="130"/>
      <c r="GC44" s="130"/>
      <c r="GD44" s="130"/>
      <c r="GE44" s="130"/>
      <c r="GF44" s="130"/>
      <c r="GG44" s="130"/>
      <c r="GH44" s="130"/>
      <c r="GI44" s="130"/>
      <c r="GJ44" s="130"/>
      <c r="GK44" s="130"/>
      <c r="GL44" s="130"/>
      <c r="GM44" s="130"/>
      <c r="GN44" s="130"/>
      <c r="GO44" s="130"/>
      <c r="GP44" s="130"/>
      <c r="GQ44" s="130"/>
      <c r="GR44" s="130"/>
      <c r="GS44" s="130"/>
      <c r="GT44" s="130"/>
      <c r="GU44" s="130"/>
      <c r="GV44" s="130"/>
      <c r="GW44" s="130"/>
      <c r="GX44" s="130"/>
      <c r="GY44" s="130"/>
      <c r="GZ44" s="130"/>
      <c r="HA44" s="130"/>
      <c r="HB44" s="130"/>
      <c r="HC44" s="130"/>
      <c r="HD44" s="130"/>
      <c r="HE44" s="130"/>
      <c r="HF44" s="130"/>
      <c r="HG44" s="130"/>
      <c r="HH44" s="130"/>
      <c r="HI44" s="130"/>
      <c r="HJ44" s="130"/>
      <c r="HK44" s="130"/>
      <c r="HL44" s="130"/>
      <c r="HM44" s="130"/>
      <c r="HN44" s="130"/>
      <c r="HO44" s="130"/>
      <c r="HP44" s="130"/>
      <c r="HQ44" s="130"/>
      <c r="HR44" s="130"/>
      <c r="HS44" s="130"/>
      <c r="HT44" s="130"/>
      <c r="HU44" s="130"/>
      <c r="HV44" s="130"/>
      <c r="HW44" s="130"/>
      <c r="HX44" s="130"/>
      <c r="HY44" s="130"/>
      <c r="HZ44" s="130"/>
      <c r="IA44" s="130"/>
      <c r="IB44" s="130"/>
      <c r="IC44" s="130"/>
      <c r="ID44" s="130"/>
      <c r="IE44" s="130"/>
      <c r="IF44" s="130"/>
      <c r="IG44" s="130"/>
      <c r="IH44" s="130"/>
      <c r="II44" s="130"/>
      <c r="IJ44" s="130"/>
      <c r="IK44" s="130"/>
      <c r="IL44" s="130"/>
      <c r="IM44" s="130"/>
      <c r="IN44" s="130"/>
      <c r="IO44" s="130"/>
      <c r="IP44" s="130"/>
      <c r="IQ44" s="130"/>
      <c r="IR44" s="130"/>
      <c r="IS44" s="130"/>
      <c r="IT44" s="130"/>
      <c r="IU44" s="130"/>
      <c r="IV44" s="130"/>
      <c r="IW44" s="130"/>
    </row>
    <row r="45" spans="1:257" s="131" customFormat="1" ht="46.5" customHeight="1">
      <c r="A45" s="249"/>
      <c r="B45" s="252">
        <v>9.1999999999999993</v>
      </c>
      <c r="C45" s="222" t="s">
        <v>261</v>
      </c>
      <c r="D45" s="218"/>
      <c r="E45" s="221"/>
      <c r="F45" s="221"/>
      <c r="G45" s="221"/>
      <c r="H45" s="221"/>
      <c r="I45" s="221"/>
      <c r="J45" s="221"/>
      <c r="K45" s="221"/>
      <c r="L45" s="221"/>
      <c r="M45" s="221"/>
      <c r="N45" s="221"/>
      <c r="O45" s="221"/>
      <c r="P45" s="281"/>
      <c r="Q45" s="166"/>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c r="EO45" s="130"/>
      <c r="EP45" s="130"/>
      <c r="EQ45" s="130"/>
      <c r="ER45" s="130"/>
      <c r="ES45" s="130"/>
      <c r="ET45" s="130"/>
      <c r="EU45" s="130"/>
      <c r="EV45" s="130"/>
      <c r="EW45" s="130"/>
      <c r="EX45" s="130"/>
      <c r="EY45" s="130"/>
      <c r="EZ45" s="130"/>
      <c r="FA45" s="130"/>
      <c r="FB45" s="130"/>
      <c r="FC45" s="130"/>
      <c r="FD45" s="130"/>
      <c r="FE45" s="130"/>
      <c r="FF45" s="130"/>
      <c r="FG45" s="130"/>
      <c r="FH45" s="130"/>
      <c r="FI45" s="130"/>
      <c r="FJ45" s="130"/>
      <c r="FK45" s="130"/>
      <c r="FL45" s="130"/>
      <c r="FM45" s="130"/>
      <c r="FN45" s="130"/>
      <c r="FO45" s="130"/>
      <c r="FP45" s="130"/>
      <c r="FQ45" s="130"/>
      <c r="FR45" s="130"/>
      <c r="FS45" s="130"/>
      <c r="FT45" s="130"/>
      <c r="FU45" s="130"/>
      <c r="FV45" s="130"/>
      <c r="FW45" s="130"/>
      <c r="FX45" s="130"/>
      <c r="FY45" s="130"/>
      <c r="FZ45" s="130"/>
      <c r="GA45" s="130"/>
      <c r="GB45" s="130"/>
      <c r="GC45" s="130"/>
      <c r="GD45" s="130"/>
      <c r="GE45" s="130"/>
      <c r="GF45" s="130"/>
      <c r="GG45" s="130"/>
      <c r="GH45" s="130"/>
      <c r="GI45" s="130"/>
      <c r="GJ45" s="130"/>
      <c r="GK45" s="130"/>
      <c r="GL45" s="130"/>
      <c r="GM45" s="130"/>
      <c r="GN45" s="130"/>
      <c r="GO45" s="130"/>
      <c r="GP45" s="130"/>
      <c r="GQ45" s="130"/>
      <c r="GR45" s="130"/>
      <c r="GS45" s="130"/>
      <c r="GT45" s="130"/>
      <c r="GU45" s="130"/>
      <c r="GV45" s="130"/>
      <c r="GW45" s="130"/>
      <c r="GX45" s="130"/>
      <c r="GY45" s="130"/>
      <c r="GZ45" s="130"/>
      <c r="HA45" s="130"/>
      <c r="HB45" s="130"/>
      <c r="HC45" s="130"/>
      <c r="HD45" s="130"/>
      <c r="HE45" s="130"/>
      <c r="HF45" s="130"/>
      <c r="HG45" s="130"/>
      <c r="HH45" s="130"/>
      <c r="HI45" s="130"/>
      <c r="HJ45" s="130"/>
      <c r="HK45" s="130"/>
      <c r="HL45" s="130"/>
      <c r="HM45" s="130"/>
      <c r="HN45" s="130"/>
      <c r="HO45" s="130"/>
      <c r="HP45" s="130"/>
      <c r="HQ45" s="130"/>
      <c r="HR45" s="130"/>
      <c r="HS45" s="130"/>
      <c r="HT45" s="130"/>
      <c r="HU45" s="130"/>
      <c r="HV45" s="130"/>
      <c r="HW45" s="130"/>
      <c r="HX45" s="130"/>
      <c r="HY45" s="130"/>
      <c r="HZ45" s="130"/>
      <c r="IA45" s="130"/>
      <c r="IB45" s="130"/>
      <c r="IC45" s="130"/>
      <c r="ID45" s="130"/>
      <c r="IE45" s="130"/>
      <c r="IF45" s="130"/>
      <c r="IG45" s="130"/>
      <c r="IH45" s="130"/>
      <c r="II45" s="130"/>
      <c r="IJ45" s="130"/>
      <c r="IK45" s="130"/>
      <c r="IL45" s="130"/>
      <c r="IM45" s="130"/>
      <c r="IN45" s="130"/>
      <c r="IO45" s="130"/>
      <c r="IP45" s="130"/>
      <c r="IQ45" s="130"/>
      <c r="IR45" s="130"/>
      <c r="IS45" s="130"/>
      <c r="IT45" s="130"/>
      <c r="IU45" s="130"/>
      <c r="IV45" s="130"/>
      <c r="IW45" s="130"/>
    </row>
    <row r="46" spans="1:257" s="131" customFormat="1" ht="34.5" customHeight="1">
      <c r="A46" s="249"/>
      <c r="B46" s="252">
        <v>9.3000000000000007</v>
      </c>
      <c r="C46" s="222" t="s">
        <v>262</v>
      </c>
      <c r="D46" s="218"/>
      <c r="E46" s="220"/>
      <c r="F46" s="220"/>
      <c r="G46" s="220"/>
      <c r="H46" s="220"/>
      <c r="I46" s="220"/>
      <c r="J46" s="220"/>
      <c r="K46" s="220"/>
      <c r="L46" s="220"/>
      <c r="M46" s="220"/>
      <c r="N46" s="220"/>
      <c r="O46" s="220"/>
      <c r="P46" s="277"/>
      <c r="Q46" s="166"/>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c r="EP46" s="130"/>
      <c r="EQ46" s="130"/>
      <c r="ER46" s="130"/>
      <c r="ES46" s="130"/>
      <c r="ET46" s="130"/>
      <c r="EU46" s="130"/>
      <c r="EV46" s="130"/>
      <c r="EW46" s="130"/>
      <c r="EX46" s="130"/>
      <c r="EY46" s="130"/>
      <c r="EZ46" s="130"/>
      <c r="FA46" s="130"/>
      <c r="FB46" s="130"/>
      <c r="FC46" s="130"/>
      <c r="FD46" s="130"/>
      <c r="FE46" s="130"/>
      <c r="FF46" s="130"/>
      <c r="FG46" s="130"/>
      <c r="FH46" s="130"/>
      <c r="FI46" s="130"/>
      <c r="FJ46" s="130"/>
      <c r="FK46" s="130"/>
      <c r="FL46" s="130"/>
      <c r="FM46" s="130"/>
      <c r="FN46" s="130"/>
      <c r="FO46" s="130"/>
      <c r="FP46" s="130"/>
      <c r="FQ46" s="130"/>
      <c r="FR46" s="130"/>
      <c r="FS46" s="130"/>
      <c r="FT46" s="130"/>
      <c r="FU46" s="130"/>
      <c r="FV46" s="130"/>
      <c r="FW46" s="130"/>
      <c r="FX46" s="130"/>
      <c r="FY46" s="130"/>
      <c r="FZ46" s="130"/>
      <c r="GA46" s="130"/>
      <c r="GB46" s="130"/>
      <c r="GC46" s="130"/>
      <c r="GD46" s="130"/>
      <c r="GE46" s="130"/>
      <c r="GF46" s="130"/>
      <c r="GG46" s="130"/>
      <c r="GH46" s="130"/>
      <c r="GI46" s="130"/>
      <c r="GJ46" s="130"/>
      <c r="GK46" s="130"/>
      <c r="GL46" s="130"/>
      <c r="GM46" s="130"/>
      <c r="GN46" s="130"/>
      <c r="GO46" s="130"/>
      <c r="GP46" s="130"/>
      <c r="GQ46" s="130"/>
      <c r="GR46" s="130"/>
      <c r="GS46" s="130"/>
      <c r="GT46" s="130"/>
      <c r="GU46" s="130"/>
      <c r="GV46" s="130"/>
      <c r="GW46" s="130"/>
      <c r="GX46" s="130"/>
      <c r="GY46" s="130"/>
      <c r="GZ46" s="130"/>
      <c r="HA46" s="130"/>
      <c r="HB46" s="130"/>
      <c r="HC46" s="130"/>
      <c r="HD46" s="130"/>
      <c r="HE46" s="130"/>
      <c r="HF46" s="130"/>
      <c r="HG46" s="130"/>
      <c r="HH46" s="130"/>
      <c r="HI46" s="130"/>
      <c r="HJ46" s="130"/>
      <c r="HK46" s="130"/>
      <c r="HL46" s="130"/>
      <c r="HM46" s="130"/>
      <c r="HN46" s="130"/>
      <c r="HO46" s="130"/>
      <c r="HP46" s="130"/>
      <c r="HQ46" s="130"/>
      <c r="HR46" s="130"/>
      <c r="HS46" s="130"/>
      <c r="HT46" s="130"/>
      <c r="HU46" s="130"/>
      <c r="HV46" s="130"/>
      <c r="HW46" s="130"/>
      <c r="HX46" s="130"/>
      <c r="HY46" s="130"/>
      <c r="HZ46" s="130"/>
      <c r="IA46" s="130"/>
      <c r="IB46" s="130"/>
      <c r="IC46" s="130"/>
      <c r="ID46" s="130"/>
      <c r="IE46" s="130"/>
      <c r="IF46" s="130"/>
      <c r="IG46" s="130"/>
      <c r="IH46" s="130"/>
      <c r="II46" s="130"/>
      <c r="IJ46" s="130"/>
      <c r="IK46" s="130"/>
      <c r="IL46" s="130"/>
      <c r="IM46" s="130"/>
      <c r="IN46" s="130"/>
      <c r="IO46" s="130"/>
      <c r="IP46" s="130"/>
      <c r="IQ46" s="130"/>
      <c r="IR46" s="130"/>
      <c r="IS46" s="130"/>
      <c r="IT46" s="130"/>
      <c r="IU46" s="130"/>
      <c r="IV46" s="130"/>
      <c r="IW46" s="130"/>
    </row>
    <row r="47" spans="1:257" s="131" customFormat="1" ht="32.25" customHeight="1">
      <c r="A47" s="249"/>
      <c r="B47" s="252">
        <v>9.4</v>
      </c>
      <c r="C47" s="222" t="s">
        <v>265</v>
      </c>
      <c r="D47" s="218">
        <v>67859</v>
      </c>
      <c r="E47" s="220">
        <v>11591.138503466809</v>
      </c>
      <c r="F47" s="220">
        <v>2617.9892022056874</v>
      </c>
      <c r="G47" s="220">
        <v>1197.1922889567236</v>
      </c>
      <c r="H47" s="220">
        <v>14412.650394795139</v>
      </c>
      <c r="I47" s="220">
        <v>0</v>
      </c>
      <c r="J47" s="220">
        <v>2609.5299999999916</v>
      </c>
      <c r="K47" s="220">
        <v>16035.425232922929</v>
      </c>
      <c r="L47" s="220">
        <v>0</v>
      </c>
      <c r="M47" s="220">
        <v>5052.6839529287363</v>
      </c>
      <c r="N47" s="220">
        <v>5052.6839529287363</v>
      </c>
      <c r="O47" s="220">
        <v>4644.8532358976208</v>
      </c>
      <c r="P47" s="277">
        <v>4644.8532358976208</v>
      </c>
      <c r="Q47" s="166"/>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c r="EP47" s="130"/>
      <c r="EQ47" s="130"/>
      <c r="ER47" s="130"/>
      <c r="ES47" s="130"/>
      <c r="ET47" s="130"/>
      <c r="EU47" s="130"/>
      <c r="EV47" s="130"/>
      <c r="EW47" s="130"/>
      <c r="EX47" s="130"/>
      <c r="EY47" s="130"/>
      <c r="EZ47" s="130"/>
      <c r="FA47" s="130"/>
      <c r="FB47" s="130"/>
      <c r="FC47" s="130"/>
      <c r="FD47" s="130"/>
      <c r="FE47" s="130"/>
      <c r="FF47" s="130"/>
      <c r="FG47" s="130"/>
      <c r="FH47" s="130"/>
      <c r="FI47" s="130"/>
      <c r="FJ47" s="130"/>
      <c r="FK47" s="130"/>
      <c r="FL47" s="130"/>
      <c r="FM47" s="130"/>
      <c r="FN47" s="130"/>
      <c r="FO47" s="130"/>
      <c r="FP47" s="130"/>
      <c r="FQ47" s="130"/>
      <c r="FR47" s="130"/>
      <c r="FS47" s="130"/>
      <c r="FT47" s="130"/>
      <c r="FU47" s="130"/>
      <c r="FV47" s="130"/>
      <c r="FW47" s="130"/>
      <c r="FX47" s="130"/>
      <c r="FY47" s="130"/>
      <c r="FZ47" s="130"/>
      <c r="GA47" s="130"/>
      <c r="GB47" s="130"/>
      <c r="GC47" s="130"/>
      <c r="GD47" s="130"/>
      <c r="GE47" s="130"/>
      <c r="GF47" s="130"/>
      <c r="GG47" s="130"/>
      <c r="GH47" s="130"/>
      <c r="GI47" s="130"/>
      <c r="GJ47" s="130"/>
      <c r="GK47" s="130"/>
      <c r="GL47" s="130"/>
      <c r="GM47" s="130"/>
      <c r="GN47" s="130"/>
      <c r="GO47" s="130"/>
      <c r="GP47" s="130"/>
      <c r="GQ47" s="130"/>
      <c r="GR47" s="130"/>
      <c r="GS47" s="130"/>
      <c r="GT47" s="130"/>
      <c r="GU47" s="130"/>
      <c r="GV47" s="130"/>
      <c r="GW47" s="130"/>
      <c r="GX47" s="130"/>
      <c r="GY47" s="130"/>
      <c r="GZ47" s="130"/>
      <c r="HA47" s="130"/>
      <c r="HB47" s="130"/>
      <c r="HC47" s="130"/>
      <c r="HD47" s="130"/>
      <c r="HE47" s="130"/>
      <c r="HF47" s="130"/>
      <c r="HG47" s="130"/>
      <c r="HH47" s="130"/>
      <c r="HI47" s="130"/>
      <c r="HJ47" s="130"/>
      <c r="HK47" s="130"/>
      <c r="HL47" s="130"/>
      <c r="HM47" s="130"/>
      <c r="HN47" s="130"/>
      <c r="HO47" s="130"/>
      <c r="HP47" s="130"/>
      <c r="HQ47" s="130"/>
      <c r="HR47" s="130"/>
      <c r="HS47" s="130"/>
      <c r="HT47" s="130"/>
      <c r="HU47" s="130"/>
      <c r="HV47" s="130"/>
      <c r="HW47" s="130"/>
      <c r="HX47" s="130"/>
      <c r="HY47" s="130"/>
      <c r="HZ47" s="130"/>
      <c r="IA47" s="130"/>
      <c r="IB47" s="130"/>
      <c r="IC47" s="130"/>
      <c r="ID47" s="130"/>
      <c r="IE47" s="130"/>
      <c r="IF47" s="130"/>
      <c r="IG47" s="130"/>
      <c r="IH47" s="130"/>
      <c r="II47" s="130"/>
      <c r="IJ47" s="130"/>
      <c r="IK47" s="130"/>
      <c r="IL47" s="130"/>
      <c r="IM47" s="130"/>
      <c r="IN47" s="130"/>
      <c r="IO47" s="130"/>
      <c r="IP47" s="130"/>
      <c r="IQ47" s="130"/>
      <c r="IR47" s="130"/>
      <c r="IS47" s="130"/>
      <c r="IT47" s="130"/>
      <c r="IU47" s="130"/>
      <c r="IV47" s="130"/>
      <c r="IW47" s="130"/>
    </row>
    <row r="48" spans="1:257" s="131" customFormat="1" ht="38.25" customHeight="1">
      <c r="A48" s="249"/>
      <c r="B48" s="252">
        <v>9.5</v>
      </c>
      <c r="C48" s="222" t="s">
        <v>268</v>
      </c>
      <c r="D48" s="218"/>
      <c r="E48" s="221"/>
      <c r="F48" s="221"/>
      <c r="G48" s="221"/>
      <c r="H48" s="221"/>
      <c r="I48" s="221"/>
      <c r="J48" s="221"/>
      <c r="K48" s="221"/>
      <c r="L48" s="221"/>
      <c r="M48" s="221"/>
      <c r="N48" s="221"/>
      <c r="O48" s="221"/>
      <c r="P48" s="281"/>
      <c r="Q48" s="166"/>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c r="EP48" s="130"/>
      <c r="EQ48" s="130"/>
      <c r="ER48" s="130"/>
      <c r="ES48" s="130"/>
      <c r="ET48" s="130"/>
      <c r="EU48" s="130"/>
      <c r="EV48" s="130"/>
      <c r="EW48" s="130"/>
      <c r="EX48" s="130"/>
      <c r="EY48" s="130"/>
      <c r="EZ48" s="130"/>
      <c r="FA48" s="130"/>
      <c r="FB48" s="130"/>
      <c r="FC48" s="130"/>
      <c r="FD48" s="130"/>
      <c r="FE48" s="130"/>
      <c r="FF48" s="130"/>
      <c r="FG48" s="130"/>
      <c r="FH48" s="130"/>
      <c r="FI48" s="130"/>
      <c r="FJ48" s="130"/>
      <c r="FK48" s="130"/>
      <c r="FL48" s="130"/>
      <c r="FM48" s="130"/>
      <c r="FN48" s="130"/>
      <c r="FO48" s="130"/>
      <c r="FP48" s="130"/>
      <c r="FQ48" s="130"/>
      <c r="FR48" s="130"/>
      <c r="FS48" s="130"/>
      <c r="FT48" s="130"/>
      <c r="FU48" s="130"/>
      <c r="FV48" s="130"/>
      <c r="FW48" s="130"/>
      <c r="FX48" s="130"/>
      <c r="FY48" s="130"/>
      <c r="FZ48" s="130"/>
      <c r="GA48" s="130"/>
      <c r="GB48" s="130"/>
      <c r="GC48" s="130"/>
      <c r="GD48" s="130"/>
      <c r="GE48" s="130"/>
      <c r="GF48" s="130"/>
      <c r="GG48" s="130"/>
      <c r="GH48" s="130"/>
      <c r="GI48" s="130"/>
      <c r="GJ48" s="130"/>
      <c r="GK48" s="130"/>
      <c r="GL48" s="130"/>
      <c r="GM48" s="130"/>
      <c r="GN48" s="130"/>
      <c r="GO48" s="130"/>
      <c r="GP48" s="130"/>
      <c r="GQ48" s="130"/>
      <c r="GR48" s="130"/>
      <c r="GS48" s="130"/>
      <c r="GT48" s="130"/>
      <c r="GU48" s="130"/>
      <c r="GV48" s="130"/>
      <c r="GW48" s="130"/>
      <c r="GX48" s="130"/>
      <c r="GY48" s="130"/>
      <c r="GZ48" s="130"/>
      <c r="HA48" s="130"/>
      <c r="HB48" s="130"/>
      <c r="HC48" s="130"/>
      <c r="HD48" s="130"/>
      <c r="HE48" s="130"/>
      <c r="HF48" s="130"/>
      <c r="HG48" s="130"/>
      <c r="HH48" s="130"/>
      <c r="HI48" s="130"/>
      <c r="HJ48" s="130"/>
      <c r="HK48" s="130"/>
      <c r="HL48" s="130"/>
      <c r="HM48" s="130"/>
      <c r="HN48" s="130"/>
      <c r="HO48" s="130"/>
      <c r="HP48" s="130"/>
      <c r="HQ48" s="130"/>
      <c r="HR48" s="130"/>
      <c r="HS48" s="130"/>
      <c r="HT48" s="130"/>
      <c r="HU48" s="130"/>
      <c r="HV48" s="130"/>
      <c r="HW48" s="130"/>
      <c r="HX48" s="130"/>
      <c r="HY48" s="130"/>
      <c r="HZ48" s="130"/>
      <c r="IA48" s="130"/>
      <c r="IB48" s="130"/>
      <c r="IC48" s="130"/>
      <c r="ID48" s="130"/>
      <c r="IE48" s="130"/>
      <c r="IF48" s="130"/>
      <c r="IG48" s="130"/>
      <c r="IH48" s="130"/>
      <c r="II48" s="130"/>
      <c r="IJ48" s="130"/>
      <c r="IK48" s="130"/>
      <c r="IL48" s="130"/>
      <c r="IM48" s="130"/>
      <c r="IN48" s="130"/>
      <c r="IO48" s="130"/>
      <c r="IP48" s="130"/>
      <c r="IQ48" s="130"/>
      <c r="IR48" s="130"/>
      <c r="IS48" s="130"/>
      <c r="IT48" s="130"/>
      <c r="IU48" s="130"/>
      <c r="IV48" s="130"/>
      <c r="IW48" s="130"/>
    </row>
    <row r="49" spans="1:257" s="131" customFormat="1" ht="60.75" customHeight="1">
      <c r="A49" s="249"/>
      <c r="B49" s="252">
        <v>9.6</v>
      </c>
      <c r="C49" s="222" t="s">
        <v>269</v>
      </c>
      <c r="D49" s="218"/>
      <c r="E49" s="220"/>
      <c r="F49" s="220"/>
      <c r="G49" s="220"/>
      <c r="H49" s="220"/>
      <c r="I49" s="220"/>
      <c r="J49" s="220"/>
      <c r="K49" s="220"/>
      <c r="L49" s="220"/>
      <c r="M49" s="220"/>
      <c r="N49" s="220"/>
      <c r="O49" s="220"/>
      <c r="P49" s="277"/>
      <c r="Q49" s="166"/>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c r="EP49" s="130"/>
      <c r="EQ49" s="130"/>
      <c r="ER49" s="130"/>
      <c r="ES49" s="130"/>
      <c r="ET49" s="130"/>
      <c r="EU49" s="130"/>
      <c r="EV49" s="130"/>
      <c r="EW49" s="130"/>
      <c r="EX49" s="130"/>
      <c r="EY49" s="130"/>
      <c r="EZ49" s="130"/>
      <c r="FA49" s="130"/>
      <c r="FB49" s="130"/>
      <c r="FC49" s="130"/>
      <c r="FD49" s="130"/>
      <c r="FE49" s="130"/>
      <c r="FF49" s="130"/>
      <c r="FG49" s="130"/>
      <c r="FH49" s="130"/>
      <c r="FI49" s="130"/>
      <c r="FJ49" s="130"/>
      <c r="FK49" s="130"/>
      <c r="FL49" s="130"/>
      <c r="FM49" s="130"/>
      <c r="FN49" s="130"/>
      <c r="FO49" s="130"/>
      <c r="FP49" s="130"/>
      <c r="FQ49" s="130"/>
      <c r="FR49" s="130"/>
      <c r="FS49" s="130"/>
      <c r="FT49" s="130"/>
      <c r="FU49" s="130"/>
      <c r="FV49" s="130"/>
      <c r="FW49" s="130"/>
      <c r="FX49" s="130"/>
      <c r="FY49" s="130"/>
      <c r="FZ49" s="130"/>
      <c r="GA49" s="130"/>
      <c r="GB49" s="130"/>
      <c r="GC49" s="130"/>
      <c r="GD49" s="130"/>
      <c r="GE49" s="130"/>
      <c r="GF49" s="130"/>
      <c r="GG49" s="130"/>
      <c r="GH49" s="130"/>
      <c r="GI49" s="130"/>
      <c r="GJ49" s="130"/>
      <c r="GK49" s="130"/>
      <c r="GL49" s="130"/>
      <c r="GM49" s="130"/>
      <c r="GN49" s="130"/>
      <c r="GO49" s="130"/>
      <c r="GP49" s="130"/>
      <c r="GQ49" s="130"/>
      <c r="GR49" s="130"/>
      <c r="GS49" s="130"/>
      <c r="GT49" s="130"/>
      <c r="GU49" s="130"/>
      <c r="GV49" s="130"/>
      <c r="GW49" s="130"/>
      <c r="GX49" s="130"/>
      <c r="GY49" s="130"/>
      <c r="GZ49" s="130"/>
      <c r="HA49" s="130"/>
      <c r="HB49" s="130"/>
      <c r="HC49" s="130"/>
      <c r="HD49" s="130"/>
      <c r="HE49" s="130"/>
      <c r="HF49" s="130"/>
      <c r="HG49" s="130"/>
      <c r="HH49" s="130"/>
      <c r="HI49" s="130"/>
      <c r="HJ49" s="130"/>
      <c r="HK49" s="130"/>
      <c r="HL49" s="130"/>
      <c r="HM49" s="130"/>
      <c r="HN49" s="130"/>
      <c r="HO49" s="130"/>
      <c r="HP49" s="130"/>
      <c r="HQ49" s="130"/>
      <c r="HR49" s="130"/>
      <c r="HS49" s="130"/>
      <c r="HT49" s="130"/>
      <c r="HU49" s="130"/>
      <c r="HV49" s="130"/>
      <c r="HW49" s="130"/>
      <c r="HX49" s="130"/>
      <c r="HY49" s="130"/>
      <c r="HZ49" s="130"/>
      <c r="IA49" s="130"/>
      <c r="IB49" s="130"/>
      <c r="IC49" s="130"/>
      <c r="ID49" s="130"/>
      <c r="IE49" s="130"/>
      <c r="IF49" s="130"/>
      <c r="IG49" s="130"/>
      <c r="IH49" s="130"/>
      <c r="II49" s="130"/>
      <c r="IJ49" s="130"/>
      <c r="IK49" s="130"/>
      <c r="IL49" s="130"/>
      <c r="IM49" s="130"/>
      <c r="IN49" s="130"/>
      <c r="IO49" s="130"/>
      <c r="IP49" s="130"/>
      <c r="IQ49" s="130"/>
      <c r="IR49" s="130"/>
      <c r="IS49" s="130"/>
      <c r="IT49" s="130"/>
      <c r="IU49" s="130"/>
      <c r="IV49" s="130"/>
      <c r="IW49" s="130"/>
    </row>
    <row r="50" spans="1:257" s="131" customFormat="1" ht="42" customHeight="1">
      <c r="A50" s="249"/>
      <c r="B50" s="266">
        <v>10</v>
      </c>
      <c r="C50" s="271" t="s">
        <v>273</v>
      </c>
      <c r="D50" s="214"/>
      <c r="E50" s="216"/>
      <c r="F50" s="216"/>
      <c r="G50" s="216"/>
      <c r="H50" s="216"/>
      <c r="I50" s="216"/>
      <c r="J50" s="216"/>
      <c r="K50" s="216"/>
      <c r="L50" s="216"/>
      <c r="M50" s="216"/>
      <c r="N50" s="216"/>
      <c r="O50" s="216"/>
      <c r="P50" s="286"/>
      <c r="Q50" s="160"/>
      <c r="R50" s="105"/>
      <c r="S50" s="106"/>
      <c r="T50" s="100"/>
      <c r="U50" s="100"/>
      <c r="V50" s="100"/>
      <c r="W50" s="100"/>
      <c r="X50" s="100"/>
      <c r="Y50" s="100"/>
      <c r="Z50" s="100"/>
      <c r="AA50" s="100"/>
      <c r="AB50" s="100"/>
      <c r="AC50" s="100"/>
      <c r="AD50" s="100"/>
      <c r="AE50" s="104"/>
      <c r="AF50" s="105"/>
      <c r="AG50" s="106"/>
      <c r="AH50" s="100"/>
      <c r="AI50" s="100"/>
      <c r="AJ50" s="100"/>
      <c r="AK50" s="100"/>
      <c r="AL50" s="100"/>
      <c r="AM50" s="100"/>
      <c r="AN50" s="100"/>
      <c r="AO50" s="100"/>
      <c r="AP50" s="100"/>
      <c r="AQ50" s="100"/>
      <c r="AR50" s="100"/>
      <c r="AS50" s="104"/>
      <c r="AT50" s="105"/>
      <c r="AU50" s="106"/>
      <c r="AV50" s="100"/>
      <c r="AW50" s="100"/>
      <c r="AX50" s="100"/>
      <c r="AY50" s="100"/>
      <c r="AZ50" s="100"/>
      <c r="BA50" s="100"/>
      <c r="BB50" s="100"/>
      <c r="BC50" s="100"/>
      <c r="BD50" s="100"/>
      <c r="BE50" s="100"/>
      <c r="BF50" s="100"/>
      <c r="BG50" s="104"/>
      <c r="BH50" s="105"/>
      <c r="BI50" s="106"/>
      <c r="BJ50" s="100"/>
      <c r="BK50" s="100"/>
      <c r="BL50" s="100"/>
      <c r="BM50" s="100"/>
      <c r="BN50" s="100"/>
      <c r="BO50" s="100"/>
      <c r="BP50" s="100"/>
      <c r="BQ50" s="100"/>
      <c r="BR50" s="100"/>
      <c r="BS50" s="100"/>
      <c r="BT50" s="100"/>
      <c r="BU50" s="104"/>
      <c r="BV50" s="105"/>
      <c r="BW50" s="106"/>
      <c r="BX50" s="100"/>
      <c r="BY50" s="100"/>
      <c r="BZ50" s="100"/>
      <c r="CA50" s="100"/>
      <c r="CB50" s="100"/>
      <c r="CC50" s="100"/>
      <c r="CD50" s="100"/>
      <c r="CE50" s="100"/>
      <c r="CF50" s="100"/>
      <c r="CG50" s="100"/>
      <c r="CH50" s="100"/>
      <c r="CI50" s="104"/>
      <c r="CJ50" s="105"/>
      <c r="CK50" s="106"/>
      <c r="CL50" s="100"/>
      <c r="CM50" s="100"/>
      <c r="CN50" s="100"/>
      <c r="CO50" s="100"/>
      <c r="CP50" s="100"/>
      <c r="CQ50" s="100"/>
      <c r="CR50" s="100"/>
      <c r="CS50" s="100"/>
      <c r="CT50" s="100"/>
      <c r="CU50" s="100"/>
      <c r="CV50" s="100"/>
      <c r="CW50" s="104"/>
      <c r="CX50" s="105"/>
      <c r="CY50" s="106"/>
      <c r="CZ50" s="100"/>
      <c r="DA50" s="100"/>
      <c r="DB50" s="100"/>
      <c r="DC50" s="100"/>
      <c r="DD50" s="100"/>
      <c r="DE50" s="100"/>
      <c r="DF50" s="100"/>
      <c r="DG50" s="100"/>
      <c r="DH50" s="100"/>
      <c r="DI50" s="100"/>
      <c r="DJ50" s="100"/>
      <c r="DK50" s="104"/>
      <c r="DL50" s="105"/>
      <c r="DM50" s="106"/>
      <c r="DN50" s="100"/>
      <c r="DO50" s="100"/>
      <c r="DP50" s="100"/>
      <c r="DQ50" s="100"/>
      <c r="DR50" s="100"/>
      <c r="DS50" s="100"/>
      <c r="DT50" s="100"/>
      <c r="DU50" s="100"/>
      <c r="DV50" s="100"/>
      <c r="DW50" s="100"/>
      <c r="DX50" s="100"/>
      <c r="DY50" s="104"/>
      <c r="DZ50" s="105"/>
      <c r="EA50" s="106"/>
      <c r="EB50" s="100"/>
      <c r="EC50" s="100"/>
      <c r="ED50" s="100"/>
      <c r="EE50" s="100"/>
      <c r="EF50" s="100"/>
      <c r="EG50" s="100"/>
      <c r="EH50" s="100"/>
      <c r="EI50" s="100"/>
      <c r="EJ50" s="100"/>
      <c r="EK50" s="100"/>
      <c r="EL50" s="100"/>
      <c r="EM50" s="104"/>
      <c r="EN50" s="105"/>
      <c r="EO50" s="106"/>
      <c r="EP50" s="100"/>
      <c r="EQ50" s="100"/>
      <c r="ER50" s="100"/>
      <c r="ES50" s="100"/>
      <c r="ET50" s="100"/>
      <c r="EU50" s="100"/>
      <c r="EV50" s="100"/>
      <c r="EW50" s="100"/>
      <c r="EX50" s="100"/>
      <c r="EY50" s="100"/>
      <c r="EZ50" s="100"/>
      <c r="FA50" s="104"/>
      <c r="FB50" s="105"/>
      <c r="FC50" s="106"/>
      <c r="FD50" s="100"/>
      <c r="FE50" s="100"/>
      <c r="FF50" s="100"/>
      <c r="FG50" s="100"/>
      <c r="FH50" s="100"/>
      <c r="FI50" s="100"/>
      <c r="FJ50" s="100"/>
      <c r="FK50" s="100"/>
      <c r="FL50" s="100"/>
      <c r="FM50" s="100"/>
      <c r="FN50" s="100"/>
      <c r="FO50" s="104"/>
      <c r="FP50" s="105"/>
      <c r="FQ50" s="106"/>
      <c r="FR50" s="100"/>
      <c r="FS50" s="100"/>
      <c r="FT50" s="100"/>
      <c r="FU50" s="100"/>
      <c r="FV50" s="100"/>
      <c r="FW50" s="100"/>
      <c r="FX50" s="100"/>
      <c r="FY50" s="100"/>
      <c r="FZ50" s="100"/>
      <c r="GA50" s="100"/>
      <c r="GB50" s="100"/>
      <c r="GC50" s="104"/>
      <c r="GD50" s="105"/>
      <c r="GE50" s="106"/>
      <c r="GF50" s="100"/>
      <c r="GG50" s="100"/>
      <c r="GH50" s="100"/>
      <c r="GI50" s="100"/>
      <c r="GJ50" s="100"/>
      <c r="GK50" s="100"/>
      <c r="GL50" s="100"/>
      <c r="GM50" s="100"/>
      <c r="GN50" s="100"/>
      <c r="GO50" s="100"/>
      <c r="GP50" s="100"/>
      <c r="GQ50" s="104"/>
      <c r="GR50" s="105"/>
      <c r="GS50" s="106"/>
      <c r="GT50" s="100"/>
      <c r="GU50" s="100"/>
      <c r="GV50" s="100"/>
      <c r="GW50" s="100"/>
      <c r="GX50" s="100"/>
      <c r="GY50" s="100"/>
      <c r="GZ50" s="100"/>
      <c r="HA50" s="100"/>
      <c r="HB50" s="100"/>
      <c r="HC50" s="100"/>
      <c r="HD50" s="100"/>
      <c r="HE50" s="104"/>
      <c r="HF50" s="105"/>
      <c r="HG50" s="106"/>
      <c r="HH50" s="100"/>
      <c r="HI50" s="100"/>
      <c r="HJ50" s="100"/>
      <c r="HK50" s="100"/>
      <c r="HL50" s="100"/>
      <c r="HM50" s="100"/>
      <c r="HN50" s="100"/>
      <c r="HO50" s="100"/>
      <c r="HP50" s="100"/>
      <c r="HQ50" s="100"/>
      <c r="HR50" s="100"/>
      <c r="HS50" s="104"/>
      <c r="HT50" s="105"/>
      <c r="HU50" s="106"/>
      <c r="HV50" s="100"/>
      <c r="HW50" s="100"/>
      <c r="HX50" s="100"/>
      <c r="HY50" s="100"/>
      <c r="HZ50" s="100"/>
      <c r="IA50" s="100"/>
      <c r="IB50" s="100"/>
      <c r="IC50" s="100"/>
      <c r="ID50" s="100"/>
      <c r="IE50" s="100"/>
      <c r="IF50" s="100"/>
      <c r="IG50" s="104"/>
      <c r="IH50" s="105"/>
      <c r="II50" s="106"/>
      <c r="IJ50" s="100"/>
      <c r="IK50" s="100"/>
      <c r="IL50" s="100"/>
      <c r="IM50" s="100"/>
      <c r="IN50" s="100"/>
      <c r="IO50" s="100"/>
      <c r="IP50" s="100"/>
      <c r="IQ50" s="100"/>
      <c r="IR50" s="100"/>
      <c r="IS50" s="100"/>
      <c r="IT50" s="100"/>
      <c r="IU50" s="104"/>
      <c r="IV50" s="105"/>
      <c r="IW50" s="106"/>
    </row>
    <row r="51" spans="1:257" s="131" customFormat="1" ht="54" customHeight="1">
      <c r="A51" s="249"/>
      <c r="B51" s="266">
        <v>11</v>
      </c>
      <c r="C51" s="271" t="s">
        <v>27</v>
      </c>
      <c r="D51" s="214"/>
      <c r="E51" s="215"/>
      <c r="F51" s="215"/>
      <c r="G51" s="215"/>
      <c r="H51" s="215"/>
      <c r="I51" s="215"/>
      <c r="J51" s="215"/>
      <c r="K51" s="215"/>
      <c r="L51" s="215"/>
      <c r="M51" s="215"/>
      <c r="N51" s="215"/>
      <c r="O51" s="215"/>
      <c r="P51" s="288"/>
      <c r="Q51" s="160"/>
      <c r="R51" s="105"/>
      <c r="S51" s="106"/>
      <c r="T51" s="100"/>
      <c r="U51" s="100"/>
      <c r="V51" s="100"/>
      <c r="W51" s="100"/>
      <c r="X51" s="100"/>
      <c r="Y51" s="100"/>
      <c r="Z51" s="100"/>
      <c r="AA51" s="100"/>
      <c r="AB51" s="100"/>
      <c r="AC51" s="100"/>
      <c r="AD51" s="100"/>
      <c r="AE51" s="104"/>
      <c r="AF51" s="105"/>
      <c r="AG51" s="106"/>
      <c r="AH51" s="100"/>
      <c r="AI51" s="100"/>
      <c r="AJ51" s="100"/>
      <c r="AK51" s="100"/>
      <c r="AL51" s="100"/>
      <c r="AM51" s="100"/>
      <c r="AN51" s="100"/>
      <c r="AO51" s="100"/>
      <c r="AP51" s="100"/>
      <c r="AQ51" s="100"/>
      <c r="AR51" s="100"/>
      <c r="AS51" s="104"/>
      <c r="AT51" s="105"/>
      <c r="AU51" s="106"/>
      <c r="AV51" s="100"/>
      <c r="AW51" s="100"/>
      <c r="AX51" s="100"/>
      <c r="AY51" s="100"/>
      <c r="AZ51" s="100"/>
      <c r="BA51" s="100"/>
      <c r="BB51" s="100"/>
      <c r="BC51" s="100"/>
      <c r="BD51" s="100"/>
      <c r="BE51" s="100"/>
      <c r="BF51" s="100"/>
      <c r="BG51" s="104"/>
      <c r="BH51" s="105"/>
      <c r="BI51" s="106"/>
      <c r="BJ51" s="100"/>
      <c r="BK51" s="100"/>
      <c r="BL51" s="100"/>
      <c r="BM51" s="100"/>
      <c r="BN51" s="100"/>
      <c r="BO51" s="100"/>
      <c r="BP51" s="100"/>
      <c r="BQ51" s="100"/>
      <c r="BR51" s="100"/>
      <c r="BS51" s="100"/>
      <c r="BT51" s="100"/>
      <c r="BU51" s="104"/>
      <c r="BV51" s="105"/>
      <c r="BW51" s="106"/>
      <c r="BX51" s="100"/>
      <c r="BY51" s="100"/>
      <c r="BZ51" s="100"/>
      <c r="CA51" s="100"/>
      <c r="CB51" s="100"/>
      <c r="CC51" s="100"/>
      <c r="CD51" s="100"/>
      <c r="CE51" s="100"/>
      <c r="CF51" s="100"/>
      <c r="CG51" s="100"/>
      <c r="CH51" s="100"/>
      <c r="CI51" s="104"/>
      <c r="CJ51" s="105"/>
      <c r="CK51" s="106"/>
      <c r="CL51" s="100"/>
      <c r="CM51" s="100"/>
      <c r="CN51" s="100"/>
      <c r="CO51" s="100"/>
      <c r="CP51" s="100"/>
      <c r="CQ51" s="100"/>
      <c r="CR51" s="100"/>
      <c r="CS51" s="100"/>
      <c r="CT51" s="100"/>
      <c r="CU51" s="100"/>
      <c r="CV51" s="100"/>
      <c r="CW51" s="104"/>
      <c r="CX51" s="105"/>
      <c r="CY51" s="106"/>
      <c r="CZ51" s="100"/>
      <c r="DA51" s="100"/>
      <c r="DB51" s="100"/>
      <c r="DC51" s="100"/>
      <c r="DD51" s="100"/>
      <c r="DE51" s="100"/>
      <c r="DF51" s="100"/>
      <c r="DG51" s="100"/>
      <c r="DH51" s="100"/>
      <c r="DI51" s="100"/>
      <c r="DJ51" s="100"/>
      <c r="DK51" s="104"/>
      <c r="DL51" s="105"/>
      <c r="DM51" s="106"/>
      <c r="DN51" s="100"/>
      <c r="DO51" s="100"/>
      <c r="DP51" s="100"/>
      <c r="DQ51" s="100"/>
      <c r="DR51" s="100"/>
      <c r="DS51" s="100"/>
      <c r="DT51" s="100"/>
      <c r="DU51" s="100"/>
      <c r="DV51" s="100"/>
      <c r="DW51" s="100"/>
      <c r="DX51" s="100"/>
      <c r="DY51" s="104"/>
      <c r="DZ51" s="105"/>
      <c r="EA51" s="106"/>
      <c r="EB51" s="100"/>
      <c r="EC51" s="100"/>
      <c r="ED51" s="100"/>
      <c r="EE51" s="100"/>
      <c r="EF51" s="100"/>
      <c r="EG51" s="100"/>
      <c r="EH51" s="100"/>
      <c r="EI51" s="100"/>
      <c r="EJ51" s="100"/>
      <c r="EK51" s="100"/>
      <c r="EL51" s="100"/>
      <c r="EM51" s="104"/>
      <c r="EN51" s="105"/>
      <c r="EO51" s="106"/>
      <c r="EP51" s="100"/>
      <c r="EQ51" s="100"/>
      <c r="ER51" s="100"/>
      <c r="ES51" s="100"/>
      <c r="ET51" s="100"/>
      <c r="EU51" s="100"/>
      <c r="EV51" s="100"/>
      <c r="EW51" s="100"/>
      <c r="EX51" s="100"/>
      <c r="EY51" s="100"/>
      <c r="EZ51" s="100"/>
      <c r="FA51" s="104"/>
      <c r="FB51" s="105"/>
      <c r="FC51" s="106"/>
      <c r="FD51" s="100"/>
      <c r="FE51" s="100"/>
      <c r="FF51" s="100"/>
      <c r="FG51" s="100"/>
      <c r="FH51" s="100"/>
      <c r="FI51" s="100"/>
      <c r="FJ51" s="100"/>
      <c r="FK51" s="100"/>
      <c r="FL51" s="100"/>
      <c r="FM51" s="100"/>
      <c r="FN51" s="100"/>
      <c r="FO51" s="104"/>
      <c r="FP51" s="105"/>
      <c r="FQ51" s="106"/>
      <c r="FR51" s="100"/>
      <c r="FS51" s="100"/>
      <c r="FT51" s="100"/>
      <c r="FU51" s="100"/>
      <c r="FV51" s="100"/>
      <c r="FW51" s="100"/>
      <c r="FX51" s="100"/>
      <c r="FY51" s="100"/>
      <c r="FZ51" s="100"/>
      <c r="GA51" s="100"/>
      <c r="GB51" s="100"/>
      <c r="GC51" s="104"/>
      <c r="GD51" s="105"/>
      <c r="GE51" s="106"/>
      <c r="GF51" s="100"/>
      <c r="GG51" s="100"/>
      <c r="GH51" s="100"/>
      <c r="GI51" s="100"/>
      <c r="GJ51" s="100"/>
      <c r="GK51" s="100"/>
      <c r="GL51" s="100"/>
      <c r="GM51" s="100"/>
      <c r="GN51" s="100"/>
      <c r="GO51" s="100"/>
      <c r="GP51" s="100"/>
      <c r="GQ51" s="104"/>
      <c r="GR51" s="105"/>
      <c r="GS51" s="106"/>
      <c r="GT51" s="100"/>
      <c r="GU51" s="100"/>
      <c r="GV51" s="100"/>
      <c r="GW51" s="100"/>
      <c r="GX51" s="100"/>
      <c r="GY51" s="100"/>
      <c r="GZ51" s="100"/>
      <c r="HA51" s="100"/>
      <c r="HB51" s="100"/>
      <c r="HC51" s="100"/>
      <c r="HD51" s="100"/>
      <c r="HE51" s="104"/>
      <c r="HF51" s="105"/>
      <c r="HG51" s="106"/>
      <c r="HH51" s="100"/>
      <c r="HI51" s="100"/>
      <c r="HJ51" s="100"/>
      <c r="HK51" s="100"/>
      <c r="HL51" s="100"/>
      <c r="HM51" s="100"/>
      <c r="HN51" s="100"/>
      <c r="HO51" s="100"/>
      <c r="HP51" s="100"/>
      <c r="HQ51" s="100"/>
      <c r="HR51" s="100"/>
      <c r="HS51" s="104"/>
      <c r="HT51" s="105"/>
      <c r="HU51" s="106"/>
      <c r="HV51" s="100"/>
      <c r="HW51" s="100"/>
      <c r="HX51" s="100"/>
      <c r="HY51" s="100"/>
      <c r="HZ51" s="100"/>
      <c r="IA51" s="100"/>
      <c r="IB51" s="100"/>
      <c r="IC51" s="100"/>
      <c r="ID51" s="100"/>
      <c r="IE51" s="100"/>
      <c r="IF51" s="100"/>
      <c r="IG51" s="104"/>
      <c r="IH51" s="105"/>
      <c r="II51" s="106"/>
      <c r="IJ51" s="100"/>
      <c r="IK51" s="100"/>
      <c r="IL51" s="100"/>
      <c r="IM51" s="100"/>
      <c r="IN51" s="100"/>
      <c r="IO51" s="100"/>
      <c r="IP51" s="100"/>
      <c r="IQ51" s="100"/>
      <c r="IR51" s="100"/>
      <c r="IS51" s="100"/>
      <c r="IT51" s="100"/>
      <c r="IU51" s="104"/>
      <c r="IV51" s="105"/>
      <c r="IW51" s="106"/>
    </row>
    <row r="52" spans="1:257" s="131" customFormat="1" ht="39" customHeight="1">
      <c r="A52" s="249"/>
      <c r="B52" s="252">
        <v>11.1</v>
      </c>
      <c r="C52" s="222" t="s">
        <v>278</v>
      </c>
      <c r="D52" s="218"/>
      <c r="E52" s="220"/>
      <c r="F52" s="220"/>
      <c r="G52" s="220"/>
      <c r="H52" s="220"/>
      <c r="I52" s="220"/>
      <c r="J52" s="220"/>
      <c r="K52" s="220"/>
      <c r="L52" s="220"/>
      <c r="M52" s="220"/>
      <c r="N52" s="220"/>
      <c r="O52" s="220"/>
      <c r="P52" s="277"/>
      <c r="Q52" s="169" t="e">
        <f>#REF!</f>
        <v>#REF!</v>
      </c>
      <c r="R52" s="69" t="e">
        <f>#REF!</f>
        <v>#REF!</v>
      </c>
      <c r="S52" s="69" t="e">
        <f>#REF!</f>
        <v>#REF!</v>
      </c>
      <c r="T52" s="69" t="e">
        <f>#REF!</f>
        <v>#REF!</v>
      </c>
      <c r="U52" s="69" t="e">
        <f>#REF!</f>
        <v>#REF!</v>
      </c>
      <c r="V52" s="69" t="e">
        <f>#REF!</f>
        <v>#REF!</v>
      </c>
      <c r="W52" s="69" t="e">
        <f>#REF!</f>
        <v>#REF!</v>
      </c>
      <c r="X52" s="69" t="e">
        <f>#REF!</f>
        <v>#REF!</v>
      </c>
      <c r="Y52" s="69" t="e">
        <f>#REF!</f>
        <v>#REF!</v>
      </c>
      <c r="Z52" s="69" t="e">
        <f>#REF!</f>
        <v>#REF!</v>
      </c>
      <c r="AA52" s="69" t="e">
        <f>#REF!</f>
        <v>#REF!</v>
      </c>
      <c r="AB52" s="69" t="e">
        <f>#REF!</f>
        <v>#REF!</v>
      </c>
      <c r="AC52" s="69" t="e">
        <f>#REF!</f>
        <v>#REF!</v>
      </c>
      <c r="AD52" s="69" t="e">
        <f>#REF!</f>
        <v>#REF!</v>
      </c>
      <c r="AE52" s="69" t="e">
        <f>#REF!</f>
        <v>#REF!</v>
      </c>
      <c r="AF52" s="69" t="e">
        <f>#REF!</f>
        <v>#REF!</v>
      </c>
      <c r="AG52" s="69" t="e">
        <f>#REF!</f>
        <v>#REF!</v>
      </c>
      <c r="AH52" s="69" t="e">
        <f>#REF!</f>
        <v>#REF!</v>
      </c>
      <c r="AI52" s="69" t="e">
        <f>#REF!</f>
        <v>#REF!</v>
      </c>
      <c r="AJ52" s="69" t="e">
        <f>#REF!</f>
        <v>#REF!</v>
      </c>
      <c r="AK52" s="69" t="e">
        <f>#REF!</f>
        <v>#REF!</v>
      </c>
      <c r="AL52" s="69" t="e">
        <f>#REF!</f>
        <v>#REF!</v>
      </c>
      <c r="AM52" s="69" t="e">
        <f>#REF!</f>
        <v>#REF!</v>
      </c>
      <c r="AN52" s="69" t="e">
        <f>#REF!</f>
        <v>#REF!</v>
      </c>
      <c r="AO52" s="69" t="e">
        <f>#REF!</f>
        <v>#REF!</v>
      </c>
      <c r="AP52" s="69" t="e">
        <f>#REF!</f>
        <v>#REF!</v>
      </c>
      <c r="AQ52" s="69" t="e">
        <f>#REF!</f>
        <v>#REF!</v>
      </c>
      <c r="AR52" s="69" t="e">
        <f>#REF!</f>
        <v>#REF!</v>
      </c>
      <c r="AS52" s="69" t="e">
        <f>#REF!</f>
        <v>#REF!</v>
      </c>
      <c r="AT52" s="69" t="e">
        <f>#REF!</f>
        <v>#REF!</v>
      </c>
      <c r="AU52" s="69" t="e">
        <f>#REF!</f>
        <v>#REF!</v>
      </c>
      <c r="AV52" s="69" t="e">
        <f>#REF!</f>
        <v>#REF!</v>
      </c>
      <c r="AW52" s="69" t="e">
        <f>#REF!</f>
        <v>#REF!</v>
      </c>
      <c r="AX52" s="69" t="e">
        <f>#REF!</f>
        <v>#REF!</v>
      </c>
      <c r="AY52" s="69" t="e">
        <f>#REF!</f>
        <v>#REF!</v>
      </c>
      <c r="AZ52" s="69" t="e">
        <f>#REF!</f>
        <v>#REF!</v>
      </c>
      <c r="BA52" s="69" t="e">
        <f>#REF!</f>
        <v>#REF!</v>
      </c>
      <c r="BB52" s="69" t="e">
        <f>#REF!</f>
        <v>#REF!</v>
      </c>
      <c r="BC52" s="69" t="e">
        <f>#REF!</f>
        <v>#REF!</v>
      </c>
      <c r="BD52" s="69" t="e">
        <f>#REF!</f>
        <v>#REF!</v>
      </c>
      <c r="BE52" s="69" t="e">
        <f>#REF!</f>
        <v>#REF!</v>
      </c>
      <c r="BF52" s="69" t="e">
        <f>#REF!</f>
        <v>#REF!</v>
      </c>
      <c r="BG52" s="69" t="e">
        <f>#REF!</f>
        <v>#REF!</v>
      </c>
      <c r="BH52" s="69" t="e">
        <f>#REF!</f>
        <v>#REF!</v>
      </c>
      <c r="BI52" s="69" t="e">
        <f>#REF!</f>
        <v>#REF!</v>
      </c>
      <c r="BJ52" s="69" t="e">
        <f>#REF!</f>
        <v>#REF!</v>
      </c>
      <c r="BK52" s="69" t="e">
        <f>#REF!</f>
        <v>#REF!</v>
      </c>
      <c r="BL52" s="69" t="e">
        <f>#REF!</f>
        <v>#REF!</v>
      </c>
      <c r="BM52" s="69" t="e">
        <f>#REF!</f>
        <v>#REF!</v>
      </c>
      <c r="BN52" s="69" t="e">
        <f>#REF!</f>
        <v>#REF!</v>
      </c>
      <c r="BO52" s="69" t="e">
        <f>#REF!</f>
        <v>#REF!</v>
      </c>
      <c r="BP52" s="69" t="e">
        <f>#REF!</f>
        <v>#REF!</v>
      </c>
      <c r="BQ52" s="69" t="e">
        <f>#REF!</f>
        <v>#REF!</v>
      </c>
      <c r="BR52" s="69" t="e">
        <f>#REF!</f>
        <v>#REF!</v>
      </c>
      <c r="BS52" s="69" t="e">
        <f>#REF!</f>
        <v>#REF!</v>
      </c>
      <c r="BT52" s="69" t="e">
        <f>#REF!</f>
        <v>#REF!</v>
      </c>
      <c r="BU52" s="69" t="e">
        <f>#REF!</f>
        <v>#REF!</v>
      </c>
      <c r="BV52" s="69" t="e">
        <f>#REF!</f>
        <v>#REF!</v>
      </c>
      <c r="BW52" s="69" t="e">
        <f>#REF!</f>
        <v>#REF!</v>
      </c>
      <c r="BX52" s="69" t="e">
        <f>#REF!</f>
        <v>#REF!</v>
      </c>
      <c r="BY52" s="69" t="e">
        <f>#REF!</f>
        <v>#REF!</v>
      </c>
      <c r="BZ52" s="69" t="e">
        <f>#REF!</f>
        <v>#REF!</v>
      </c>
      <c r="CA52" s="69" t="e">
        <f>#REF!</f>
        <v>#REF!</v>
      </c>
      <c r="CB52" s="69" t="e">
        <f>#REF!</f>
        <v>#REF!</v>
      </c>
      <c r="CC52" s="69" t="e">
        <f>#REF!</f>
        <v>#REF!</v>
      </c>
      <c r="CD52" s="69" t="e">
        <f>#REF!</f>
        <v>#REF!</v>
      </c>
      <c r="CE52" s="69" t="e">
        <f>#REF!</f>
        <v>#REF!</v>
      </c>
      <c r="CF52" s="69" t="e">
        <f>#REF!</f>
        <v>#REF!</v>
      </c>
      <c r="CG52" s="69" t="e">
        <f>#REF!</f>
        <v>#REF!</v>
      </c>
      <c r="CH52" s="69" t="e">
        <f>#REF!</f>
        <v>#REF!</v>
      </c>
      <c r="CI52" s="69" t="e">
        <f>#REF!</f>
        <v>#REF!</v>
      </c>
      <c r="CJ52" s="69" t="e">
        <f>#REF!</f>
        <v>#REF!</v>
      </c>
      <c r="CK52" s="69" t="e">
        <f>#REF!</f>
        <v>#REF!</v>
      </c>
      <c r="CL52" s="69" t="e">
        <f>#REF!</f>
        <v>#REF!</v>
      </c>
      <c r="CM52" s="69" t="e">
        <f>#REF!</f>
        <v>#REF!</v>
      </c>
      <c r="CN52" s="69" t="e">
        <f>#REF!</f>
        <v>#REF!</v>
      </c>
      <c r="CO52" s="69" t="e">
        <f>#REF!</f>
        <v>#REF!</v>
      </c>
      <c r="CP52" s="69" t="e">
        <f>#REF!</f>
        <v>#REF!</v>
      </c>
      <c r="CQ52" s="69" t="e">
        <f>#REF!</f>
        <v>#REF!</v>
      </c>
      <c r="CR52" s="69" t="e">
        <f>#REF!</f>
        <v>#REF!</v>
      </c>
      <c r="CS52" s="69" t="e">
        <f>#REF!</f>
        <v>#REF!</v>
      </c>
      <c r="CT52" s="69" t="e">
        <f>#REF!</f>
        <v>#REF!</v>
      </c>
      <c r="CU52" s="69" t="e">
        <f>#REF!</f>
        <v>#REF!</v>
      </c>
      <c r="CV52" s="69" t="e">
        <f>#REF!</f>
        <v>#REF!</v>
      </c>
      <c r="CW52" s="69" t="e">
        <f>#REF!</f>
        <v>#REF!</v>
      </c>
      <c r="CX52" s="69" t="e">
        <f>#REF!</f>
        <v>#REF!</v>
      </c>
      <c r="CY52" s="69" t="e">
        <f>#REF!</f>
        <v>#REF!</v>
      </c>
      <c r="CZ52" s="69" t="e">
        <f>#REF!</f>
        <v>#REF!</v>
      </c>
      <c r="DA52" s="69" t="e">
        <f>#REF!</f>
        <v>#REF!</v>
      </c>
      <c r="DB52" s="69" t="e">
        <f>#REF!</f>
        <v>#REF!</v>
      </c>
      <c r="DC52" s="69" t="e">
        <f>#REF!</f>
        <v>#REF!</v>
      </c>
      <c r="DD52" s="69" t="e">
        <f>#REF!</f>
        <v>#REF!</v>
      </c>
      <c r="DE52" s="69" t="e">
        <f>#REF!</f>
        <v>#REF!</v>
      </c>
      <c r="DF52" s="69" t="e">
        <f>#REF!</f>
        <v>#REF!</v>
      </c>
      <c r="DG52" s="69" t="e">
        <f>#REF!</f>
        <v>#REF!</v>
      </c>
      <c r="DH52" s="69" t="e">
        <f>#REF!</f>
        <v>#REF!</v>
      </c>
      <c r="DI52" s="69" t="e">
        <f>#REF!</f>
        <v>#REF!</v>
      </c>
      <c r="DJ52" s="69" t="e">
        <f>#REF!</f>
        <v>#REF!</v>
      </c>
      <c r="DK52" s="69" t="e">
        <f>#REF!</f>
        <v>#REF!</v>
      </c>
      <c r="DL52" s="69" t="e">
        <f>#REF!</f>
        <v>#REF!</v>
      </c>
      <c r="DM52" s="69" t="e">
        <f>#REF!</f>
        <v>#REF!</v>
      </c>
      <c r="DN52" s="69" t="e">
        <f>#REF!</f>
        <v>#REF!</v>
      </c>
      <c r="DO52" s="69" t="e">
        <f>#REF!</f>
        <v>#REF!</v>
      </c>
      <c r="DP52" s="69" t="e">
        <f>#REF!</f>
        <v>#REF!</v>
      </c>
      <c r="DQ52" s="69" t="e">
        <f>#REF!</f>
        <v>#REF!</v>
      </c>
      <c r="DR52" s="69" t="e">
        <f>#REF!</f>
        <v>#REF!</v>
      </c>
      <c r="DS52" s="69" t="e">
        <f>#REF!</f>
        <v>#REF!</v>
      </c>
      <c r="DT52" s="69" t="e">
        <f>#REF!</f>
        <v>#REF!</v>
      </c>
      <c r="DU52" s="69" t="e">
        <f>#REF!</f>
        <v>#REF!</v>
      </c>
      <c r="DV52" s="69" t="e">
        <f>#REF!</f>
        <v>#REF!</v>
      </c>
      <c r="DW52" s="69" t="e">
        <f>#REF!</f>
        <v>#REF!</v>
      </c>
      <c r="DX52" s="69" t="e">
        <f>#REF!</f>
        <v>#REF!</v>
      </c>
      <c r="DY52" s="69" t="e">
        <f>#REF!</f>
        <v>#REF!</v>
      </c>
      <c r="DZ52" s="69" t="e">
        <f>#REF!</f>
        <v>#REF!</v>
      </c>
      <c r="EA52" s="69" t="e">
        <f>#REF!</f>
        <v>#REF!</v>
      </c>
      <c r="EB52" s="69" t="e">
        <f>#REF!</f>
        <v>#REF!</v>
      </c>
      <c r="EC52" s="69" t="e">
        <f>#REF!</f>
        <v>#REF!</v>
      </c>
      <c r="ED52" s="69" t="e">
        <f>#REF!</f>
        <v>#REF!</v>
      </c>
      <c r="EE52" s="69" t="e">
        <f>#REF!</f>
        <v>#REF!</v>
      </c>
      <c r="EF52" s="69" t="e">
        <f>#REF!</f>
        <v>#REF!</v>
      </c>
      <c r="EG52" s="69" t="e">
        <f>#REF!</f>
        <v>#REF!</v>
      </c>
      <c r="EH52" s="69" t="e">
        <f>#REF!</f>
        <v>#REF!</v>
      </c>
      <c r="EI52" s="69" t="e">
        <f>#REF!</f>
        <v>#REF!</v>
      </c>
      <c r="EJ52" s="69" t="e">
        <f>#REF!</f>
        <v>#REF!</v>
      </c>
      <c r="EK52" s="69" t="e">
        <f>#REF!</f>
        <v>#REF!</v>
      </c>
      <c r="EL52" s="69" t="e">
        <f>#REF!</f>
        <v>#REF!</v>
      </c>
      <c r="EM52" s="69" t="e">
        <f>#REF!</f>
        <v>#REF!</v>
      </c>
      <c r="EN52" s="69" t="e">
        <f>#REF!</f>
        <v>#REF!</v>
      </c>
      <c r="EO52" s="69" t="e">
        <f>#REF!</f>
        <v>#REF!</v>
      </c>
      <c r="EP52" s="69" t="e">
        <f>#REF!</f>
        <v>#REF!</v>
      </c>
      <c r="EQ52" s="69" t="e">
        <f>#REF!</f>
        <v>#REF!</v>
      </c>
      <c r="ER52" s="69" t="e">
        <f>#REF!</f>
        <v>#REF!</v>
      </c>
      <c r="ES52" s="69" t="e">
        <f>#REF!</f>
        <v>#REF!</v>
      </c>
      <c r="ET52" s="69" t="e">
        <f>#REF!</f>
        <v>#REF!</v>
      </c>
      <c r="EU52" s="69" t="e">
        <f>#REF!</f>
        <v>#REF!</v>
      </c>
      <c r="EV52" s="69" t="e">
        <f>#REF!</f>
        <v>#REF!</v>
      </c>
      <c r="EW52" s="69" t="e">
        <f>#REF!</f>
        <v>#REF!</v>
      </c>
      <c r="EX52" s="69" t="e">
        <f>#REF!</f>
        <v>#REF!</v>
      </c>
      <c r="EY52" s="69" t="e">
        <f>#REF!</f>
        <v>#REF!</v>
      </c>
      <c r="EZ52" s="69" t="e">
        <f>#REF!</f>
        <v>#REF!</v>
      </c>
      <c r="FA52" s="69" t="e">
        <f>#REF!</f>
        <v>#REF!</v>
      </c>
      <c r="FB52" s="69" t="e">
        <f>#REF!</f>
        <v>#REF!</v>
      </c>
      <c r="FC52" s="69" t="e">
        <f>#REF!</f>
        <v>#REF!</v>
      </c>
      <c r="FD52" s="69" t="e">
        <f>#REF!</f>
        <v>#REF!</v>
      </c>
      <c r="FE52" s="69" t="e">
        <f>#REF!</f>
        <v>#REF!</v>
      </c>
      <c r="FF52" s="69" t="e">
        <f>#REF!</f>
        <v>#REF!</v>
      </c>
      <c r="FG52" s="69" t="e">
        <f>#REF!</f>
        <v>#REF!</v>
      </c>
      <c r="FH52" s="69" t="e">
        <f>#REF!</f>
        <v>#REF!</v>
      </c>
      <c r="FI52" s="69" t="e">
        <f>#REF!</f>
        <v>#REF!</v>
      </c>
      <c r="FJ52" s="69" t="e">
        <f>#REF!</f>
        <v>#REF!</v>
      </c>
      <c r="FK52" s="69" t="e">
        <f>#REF!</f>
        <v>#REF!</v>
      </c>
      <c r="FL52" s="69" t="e">
        <f>#REF!</f>
        <v>#REF!</v>
      </c>
      <c r="FM52" s="69" t="e">
        <f>#REF!</f>
        <v>#REF!</v>
      </c>
      <c r="FN52" s="69" t="e">
        <f>#REF!</f>
        <v>#REF!</v>
      </c>
      <c r="FO52" s="69" t="e">
        <f>#REF!</f>
        <v>#REF!</v>
      </c>
      <c r="FP52" s="69" t="e">
        <f>#REF!</f>
        <v>#REF!</v>
      </c>
      <c r="FQ52" s="69" t="e">
        <f>#REF!</f>
        <v>#REF!</v>
      </c>
      <c r="FR52" s="69" t="e">
        <f>#REF!</f>
        <v>#REF!</v>
      </c>
      <c r="FS52" s="69" t="e">
        <f>#REF!</f>
        <v>#REF!</v>
      </c>
      <c r="FT52" s="69" t="e">
        <f>#REF!</f>
        <v>#REF!</v>
      </c>
      <c r="FU52" s="69" t="e">
        <f>#REF!</f>
        <v>#REF!</v>
      </c>
      <c r="FV52" s="69" t="e">
        <f>#REF!</f>
        <v>#REF!</v>
      </c>
      <c r="FW52" s="69" t="e">
        <f>#REF!</f>
        <v>#REF!</v>
      </c>
      <c r="FX52" s="69" t="e">
        <f>#REF!</f>
        <v>#REF!</v>
      </c>
      <c r="FY52" s="69" t="e">
        <f>#REF!</f>
        <v>#REF!</v>
      </c>
      <c r="FZ52" s="69" t="e">
        <f>#REF!</f>
        <v>#REF!</v>
      </c>
      <c r="GA52" s="69" t="e">
        <f>#REF!</f>
        <v>#REF!</v>
      </c>
      <c r="GB52" s="69" t="e">
        <f>#REF!</f>
        <v>#REF!</v>
      </c>
      <c r="GC52" s="69" t="e">
        <f>#REF!</f>
        <v>#REF!</v>
      </c>
      <c r="GD52" s="69" t="e">
        <f>#REF!</f>
        <v>#REF!</v>
      </c>
      <c r="GE52" s="69" t="e">
        <f>#REF!</f>
        <v>#REF!</v>
      </c>
      <c r="GF52" s="69" t="e">
        <f>#REF!</f>
        <v>#REF!</v>
      </c>
      <c r="GG52" s="69" t="e">
        <f>#REF!</f>
        <v>#REF!</v>
      </c>
      <c r="GH52" s="69" t="e">
        <f>#REF!</f>
        <v>#REF!</v>
      </c>
      <c r="GI52" s="69" t="e">
        <f>#REF!</f>
        <v>#REF!</v>
      </c>
      <c r="GJ52" s="69" t="e">
        <f>#REF!</f>
        <v>#REF!</v>
      </c>
      <c r="GK52" s="69" t="e">
        <f>#REF!</f>
        <v>#REF!</v>
      </c>
      <c r="GL52" s="69" t="e">
        <f>#REF!</f>
        <v>#REF!</v>
      </c>
      <c r="GM52" s="69" t="e">
        <f>#REF!</f>
        <v>#REF!</v>
      </c>
      <c r="GN52" s="69" t="e">
        <f>#REF!</f>
        <v>#REF!</v>
      </c>
      <c r="GO52" s="69" t="e">
        <f>#REF!</f>
        <v>#REF!</v>
      </c>
      <c r="GP52" s="69" t="e">
        <f>#REF!</f>
        <v>#REF!</v>
      </c>
      <c r="GQ52" s="69" t="e">
        <f>#REF!</f>
        <v>#REF!</v>
      </c>
      <c r="GR52" s="69" t="e">
        <f>#REF!</f>
        <v>#REF!</v>
      </c>
      <c r="GS52" s="69" t="e">
        <f>#REF!</f>
        <v>#REF!</v>
      </c>
      <c r="GT52" s="69" t="e">
        <f>#REF!</f>
        <v>#REF!</v>
      </c>
      <c r="GU52" s="69" t="e">
        <f>#REF!</f>
        <v>#REF!</v>
      </c>
      <c r="GV52" s="69" t="e">
        <f>#REF!</f>
        <v>#REF!</v>
      </c>
      <c r="GW52" s="69" t="e">
        <f>#REF!</f>
        <v>#REF!</v>
      </c>
      <c r="GX52" s="69" t="e">
        <f>#REF!</f>
        <v>#REF!</v>
      </c>
      <c r="GY52" s="69" t="e">
        <f>#REF!</f>
        <v>#REF!</v>
      </c>
      <c r="GZ52" s="69" t="e">
        <f>#REF!</f>
        <v>#REF!</v>
      </c>
      <c r="HA52" s="69" t="e">
        <f>#REF!</f>
        <v>#REF!</v>
      </c>
      <c r="HB52" s="69" t="e">
        <f>#REF!</f>
        <v>#REF!</v>
      </c>
      <c r="HC52" s="69" t="e">
        <f>#REF!</f>
        <v>#REF!</v>
      </c>
      <c r="HD52" s="69" t="e">
        <f>#REF!</f>
        <v>#REF!</v>
      </c>
      <c r="HE52" s="69" t="e">
        <f>#REF!</f>
        <v>#REF!</v>
      </c>
      <c r="HF52" s="69" t="e">
        <f>#REF!</f>
        <v>#REF!</v>
      </c>
      <c r="HG52" s="69" t="e">
        <f>#REF!</f>
        <v>#REF!</v>
      </c>
      <c r="HH52" s="69" t="e">
        <f>#REF!</f>
        <v>#REF!</v>
      </c>
      <c r="HI52" s="69" t="e">
        <f>#REF!</f>
        <v>#REF!</v>
      </c>
      <c r="HJ52" s="69" t="e">
        <f>#REF!</f>
        <v>#REF!</v>
      </c>
      <c r="HK52" s="69" t="e">
        <f>#REF!</f>
        <v>#REF!</v>
      </c>
      <c r="HL52" s="69" t="e">
        <f>#REF!</f>
        <v>#REF!</v>
      </c>
      <c r="HM52" s="69" t="e">
        <f>#REF!</f>
        <v>#REF!</v>
      </c>
      <c r="HN52" s="69" t="e">
        <f>#REF!</f>
        <v>#REF!</v>
      </c>
      <c r="HO52" s="69" t="e">
        <f>#REF!</f>
        <v>#REF!</v>
      </c>
      <c r="HP52" s="69" t="e">
        <f>#REF!</f>
        <v>#REF!</v>
      </c>
      <c r="HQ52" s="69" t="e">
        <f>#REF!</f>
        <v>#REF!</v>
      </c>
      <c r="HR52" s="69" t="e">
        <f>#REF!</f>
        <v>#REF!</v>
      </c>
      <c r="HS52" s="69" t="e">
        <f>#REF!</f>
        <v>#REF!</v>
      </c>
      <c r="HT52" s="69" t="e">
        <f>#REF!</f>
        <v>#REF!</v>
      </c>
      <c r="HU52" s="69" t="e">
        <f>#REF!</f>
        <v>#REF!</v>
      </c>
      <c r="HV52" s="69" t="e">
        <f>#REF!</f>
        <v>#REF!</v>
      </c>
      <c r="HW52" s="69" t="e">
        <f>#REF!</f>
        <v>#REF!</v>
      </c>
      <c r="HX52" s="69" t="e">
        <f>#REF!</f>
        <v>#REF!</v>
      </c>
      <c r="HY52" s="69" t="e">
        <f>#REF!</f>
        <v>#REF!</v>
      </c>
      <c r="HZ52" s="69" t="e">
        <f>#REF!</f>
        <v>#REF!</v>
      </c>
      <c r="IA52" s="69" t="e">
        <f>#REF!</f>
        <v>#REF!</v>
      </c>
      <c r="IB52" s="69" t="e">
        <f>#REF!</f>
        <v>#REF!</v>
      </c>
      <c r="IC52" s="69" t="e">
        <f>#REF!</f>
        <v>#REF!</v>
      </c>
      <c r="ID52" s="69" t="e">
        <f>#REF!</f>
        <v>#REF!</v>
      </c>
      <c r="IE52" s="69" t="e">
        <f>#REF!</f>
        <v>#REF!</v>
      </c>
      <c r="IF52" s="69" t="e">
        <f>#REF!</f>
        <v>#REF!</v>
      </c>
      <c r="IG52" s="69" t="e">
        <f>#REF!</f>
        <v>#REF!</v>
      </c>
      <c r="IH52" s="69" t="e">
        <f>#REF!</f>
        <v>#REF!</v>
      </c>
      <c r="II52" s="69" t="e">
        <f>#REF!</f>
        <v>#REF!</v>
      </c>
      <c r="IJ52" s="69" t="e">
        <f>#REF!</f>
        <v>#REF!</v>
      </c>
      <c r="IK52" s="69" t="e">
        <f>#REF!</f>
        <v>#REF!</v>
      </c>
      <c r="IL52" s="69" t="e">
        <f>#REF!</f>
        <v>#REF!</v>
      </c>
      <c r="IM52" s="69" t="e">
        <f>#REF!</f>
        <v>#REF!</v>
      </c>
      <c r="IN52" s="69" t="e">
        <f>#REF!</f>
        <v>#REF!</v>
      </c>
      <c r="IO52" s="69" t="e">
        <f>#REF!</f>
        <v>#REF!</v>
      </c>
      <c r="IP52" s="69" t="e">
        <f>#REF!</f>
        <v>#REF!</v>
      </c>
      <c r="IQ52" s="69" t="e">
        <f>#REF!</f>
        <v>#REF!</v>
      </c>
      <c r="IR52" s="69" t="e">
        <f>#REF!</f>
        <v>#REF!</v>
      </c>
      <c r="IS52" s="69" t="e">
        <f>#REF!</f>
        <v>#REF!</v>
      </c>
      <c r="IT52" s="69" t="e">
        <f>#REF!</f>
        <v>#REF!</v>
      </c>
      <c r="IU52" s="69" t="e">
        <f>#REF!</f>
        <v>#REF!</v>
      </c>
      <c r="IV52" s="69" t="e">
        <f>#REF!</f>
        <v>#REF!</v>
      </c>
      <c r="IW52" s="69" t="e">
        <f>#REF!</f>
        <v>#REF!</v>
      </c>
    </row>
    <row r="53" spans="1:257" s="131" customFormat="1" ht="40.5" customHeight="1">
      <c r="A53" s="249"/>
      <c r="B53" s="266">
        <v>12</v>
      </c>
      <c r="C53" s="271" t="s">
        <v>283</v>
      </c>
      <c r="D53" s="214"/>
      <c r="E53" s="272"/>
      <c r="F53" s="273"/>
      <c r="G53" s="273"/>
      <c r="H53" s="273"/>
      <c r="I53" s="273"/>
      <c r="J53" s="273"/>
      <c r="K53" s="273"/>
      <c r="L53" s="273"/>
      <c r="M53" s="273"/>
      <c r="N53" s="273"/>
      <c r="O53" s="273"/>
      <c r="P53" s="289"/>
      <c r="Q53" s="170"/>
      <c r="R53" s="144"/>
      <c r="S53" s="145"/>
      <c r="T53" s="146"/>
      <c r="U53" s="146"/>
      <c r="V53" s="146"/>
      <c r="W53" s="146"/>
      <c r="X53" s="146"/>
      <c r="Y53" s="146"/>
      <c r="Z53" s="146"/>
      <c r="AA53" s="146"/>
      <c r="AB53" s="146"/>
      <c r="AC53" s="146"/>
      <c r="AD53" s="146"/>
      <c r="AE53" s="143"/>
      <c r="AF53" s="144"/>
      <c r="AG53" s="145"/>
      <c r="AH53" s="146"/>
      <c r="AI53" s="146"/>
      <c r="AJ53" s="146"/>
      <c r="AK53" s="146"/>
      <c r="AL53" s="146"/>
      <c r="AM53" s="146"/>
      <c r="AN53" s="146"/>
      <c r="AO53" s="146"/>
      <c r="AP53" s="146"/>
      <c r="AQ53" s="146"/>
      <c r="AR53" s="146"/>
      <c r="AS53" s="143"/>
      <c r="AT53" s="144"/>
      <c r="AU53" s="145"/>
      <c r="AV53" s="146"/>
      <c r="AW53" s="146"/>
      <c r="AX53" s="146"/>
      <c r="AY53" s="146"/>
      <c r="AZ53" s="146"/>
      <c r="BA53" s="146"/>
      <c r="BB53" s="146"/>
      <c r="BC53" s="146"/>
      <c r="BD53" s="146"/>
      <c r="BE53" s="146"/>
      <c r="BF53" s="146"/>
      <c r="BG53" s="143"/>
      <c r="BH53" s="144"/>
      <c r="BI53" s="145"/>
      <c r="BJ53" s="146"/>
      <c r="BK53" s="146"/>
      <c r="BL53" s="146"/>
      <c r="BM53" s="146"/>
      <c r="BN53" s="146"/>
      <c r="BO53" s="146"/>
      <c r="BP53" s="146"/>
      <c r="BQ53" s="146"/>
      <c r="BR53" s="146"/>
      <c r="BS53" s="146"/>
      <c r="BT53" s="146"/>
      <c r="BU53" s="143"/>
      <c r="BV53" s="144"/>
      <c r="BW53" s="145"/>
      <c r="BX53" s="146"/>
      <c r="BY53" s="146"/>
      <c r="BZ53" s="146"/>
      <c r="CA53" s="146"/>
      <c r="CB53" s="146"/>
      <c r="CC53" s="146"/>
      <c r="CD53" s="146"/>
      <c r="CE53" s="146"/>
      <c r="CF53" s="146"/>
      <c r="CG53" s="146"/>
      <c r="CH53" s="146"/>
      <c r="CI53" s="143"/>
      <c r="CJ53" s="144"/>
      <c r="CK53" s="145"/>
      <c r="CL53" s="146"/>
      <c r="CM53" s="146"/>
      <c r="CN53" s="146"/>
      <c r="CO53" s="146"/>
      <c r="CP53" s="146"/>
      <c r="CQ53" s="146"/>
      <c r="CR53" s="146"/>
      <c r="CS53" s="146"/>
      <c r="CT53" s="146"/>
      <c r="CU53" s="146"/>
      <c r="CV53" s="146"/>
      <c r="CW53" s="143"/>
      <c r="CX53" s="144"/>
      <c r="CY53" s="145"/>
      <c r="CZ53" s="146"/>
      <c r="DA53" s="146"/>
      <c r="DB53" s="146"/>
      <c r="DC53" s="146"/>
      <c r="DD53" s="146"/>
      <c r="DE53" s="146"/>
      <c r="DF53" s="146"/>
      <c r="DG53" s="146"/>
      <c r="DH53" s="146"/>
      <c r="DI53" s="146"/>
      <c r="DJ53" s="146"/>
      <c r="DK53" s="143"/>
      <c r="DL53" s="144"/>
      <c r="DM53" s="145"/>
      <c r="DN53" s="146"/>
      <c r="DO53" s="146"/>
      <c r="DP53" s="146"/>
      <c r="DQ53" s="146"/>
      <c r="DR53" s="146"/>
      <c r="DS53" s="146"/>
      <c r="DT53" s="146"/>
      <c r="DU53" s="146"/>
      <c r="DV53" s="146"/>
      <c r="DW53" s="146"/>
      <c r="DX53" s="146"/>
      <c r="DY53" s="143"/>
      <c r="DZ53" s="144"/>
      <c r="EA53" s="145"/>
      <c r="EB53" s="146"/>
      <c r="EC53" s="146"/>
      <c r="ED53" s="146"/>
      <c r="EE53" s="146"/>
      <c r="EF53" s="146"/>
      <c r="EG53" s="146"/>
      <c r="EH53" s="146"/>
      <c r="EI53" s="146"/>
      <c r="EJ53" s="146"/>
      <c r="EK53" s="146"/>
      <c r="EL53" s="146"/>
      <c r="EM53" s="143"/>
      <c r="EN53" s="144"/>
      <c r="EO53" s="145"/>
      <c r="EP53" s="146"/>
      <c r="EQ53" s="146"/>
      <c r="ER53" s="146"/>
      <c r="ES53" s="146"/>
      <c r="ET53" s="146"/>
      <c r="EU53" s="146"/>
      <c r="EV53" s="146"/>
      <c r="EW53" s="146"/>
      <c r="EX53" s="146"/>
      <c r="EY53" s="146"/>
      <c r="EZ53" s="146"/>
      <c r="FA53" s="143"/>
      <c r="FB53" s="144"/>
      <c r="FC53" s="145"/>
      <c r="FD53" s="146"/>
      <c r="FE53" s="146"/>
      <c r="FF53" s="146"/>
      <c r="FG53" s="146"/>
      <c r="FH53" s="146"/>
      <c r="FI53" s="146"/>
      <c r="FJ53" s="146"/>
      <c r="FK53" s="146"/>
      <c r="FL53" s="146"/>
      <c r="FM53" s="146"/>
      <c r="FN53" s="146"/>
      <c r="FO53" s="143"/>
      <c r="FP53" s="144"/>
      <c r="FQ53" s="145"/>
      <c r="FR53" s="146"/>
      <c r="FS53" s="146"/>
      <c r="FT53" s="146"/>
      <c r="FU53" s="146"/>
      <c r="FV53" s="146"/>
      <c r="FW53" s="146"/>
      <c r="FX53" s="146"/>
      <c r="FY53" s="146"/>
      <c r="FZ53" s="146"/>
      <c r="GA53" s="146"/>
      <c r="GB53" s="146"/>
      <c r="GC53" s="143"/>
      <c r="GD53" s="144"/>
      <c r="GE53" s="145"/>
      <c r="GF53" s="146"/>
      <c r="GG53" s="146"/>
      <c r="GH53" s="146"/>
      <c r="GI53" s="146"/>
      <c r="GJ53" s="146"/>
      <c r="GK53" s="146"/>
      <c r="GL53" s="146"/>
      <c r="GM53" s="146"/>
      <c r="GN53" s="146"/>
      <c r="GO53" s="146"/>
      <c r="GP53" s="146"/>
      <c r="GQ53" s="143"/>
      <c r="GR53" s="144"/>
      <c r="GS53" s="145"/>
      <c r="GT53" s="146"/>
      <c r="GU53" s="146"/>
      <c r="GV53" s="146"/>
      <c r="GW53" s="146"/>
      <c r="GX53" s="146"/>
      <c r="GY53" s="146"/>
      <c r="GZ53" s="146"/>
      <c r="HA53" s="146"/>
      <c r="HB53" s="146"/>
      <c r="HC53" s="146"/>
      <c r="HD53" s="146"/>
      <c r="HE53" s="143"/>
      <c r="HF53" s="144"/>
      <c r="HG53" s="145"/>
      <c r="HH53" s="146"/>
      <c r="HI53" s="146"/>
      <c r="HJ53" s="146"/>
      <c r="HK53" s="146"/>
      <c r="HL53" s="146"/>
      <c r="HM53" s="146"/>
      <c r="HN53" s="146"/>
      <c r="HO53" s="146"/>
      <c r="HP53" s="146"/>
      <c r="HQ53" s="146"/>
      <c r="HR53" s="146"/>
      <c r="HS53" s="143"/>
      <c r="HT53" s="144"/>
      <c r="HU53" s="145"/>
      <c r="HV53" s="146"/>
      <c r="HW53" s="146"/>
      <c r="HX53" s="146"/>
      <c r="HY53" s="146"/>
      <c r="HZ53" s="146"/>
      <c r="IA53" s="146"/>
      <c r="IB53" s="146"/>
      <c r="IC53" s="146"/>
      <c r="ID53" s="146"/>
      <c r="IE53" s="146"/>
      <c r="IF53" s="146"/>
      <c r="IG53" s="143"/>
      <c r="IH53" s="144"/>
      <c r="II53" s="145"/>
      <c r="IJ53" s="146"/>
      <c r="IK53" s="146"/>
      <c r="IL53" s="146"/>
      <c r="IM53" s="146"/>
      <c r="IN53" s="146"/>
      <c r="IO53" s="146"/>
      <c r="IP53" s="146"/>
      <c r="IQ53" s="146"/>
      <c r="IR53" s="146"/>
      <c r="IS53" s="146"/>
      <c r="IT53" s="146"/>
      <c r="IU53" s="143"/>
      <c r="IV53" s="144"/>
      <c r="IW53" s="145"/>
    </row>
    <row r="54" spans="1:257" s="256" customFormat="1" ht="46.5" customHeight="1" thickBot="1">
      <c r="A54" s="250"/>
      <c r="B54" s="363" t="s">
        <v>284</v>
      </c>
      <c r="C54" s="364"/>
      <c r="D54" s="274">
        <f>+D6+D15+D21+D23+D29+D33+D38+D39+D43+D50+D51+D53</f>
        <v>7599049891.9868412</v>
      </c>
      <c r="E54" s="274">
        <f t="shared" ref="E54:P54" si="5">+E6+E15+E21+E23+E29+E33+E38+E39+E43+E50+E51+E53</f>
        <v>716743492.90214801</v>
      </c>
      <c r="F54" s="274">
        <f t="shared" si="5"/>
        <v>738316917.17132628</v>
      </c>
      <c r="G54" s="274">
        <f t="shared" si="5"/>
        <v>742823023.59317434</v>
      </c>
      <c r="H54" s="274">
        <f t="shared" si="5"/>
        <v>473069395.46987522</v>
      </c>
      <c r="I54" s="274">
        <f t="shared" si="5"/>
        <v>534316435.7452898</v>
      </c>
      <c r="J54" s="274">
        <f t="shared" si="5"/>
        <v>488757366.08406276</v>
      </c>
      <c r="K54" s="274">
        <f t="shared" si="5"/>
        <v>515720439.16368335</v>
      </c>
      <c r="L54" s="274">
        <f t="shared" si="5"/>
        <v>539873536.41614676</v>
      </c>
      <c r="M54" s="274">
        <f t="shared" si="5"/>
        <v>1268694503.3014867</v>
      </c>
      <c r="N54" s="274">
        <f t="shared" si="5"/>
        <v>551822414.166502</v>
      </c>
      <c r="O54" s="274">
        <f t="shared" si="5"/>
        <v>371284143.90207601</v>
      </c>
      <c r="P54" s="290">
        <f t="shared" si="5"/>
        <v>631051969.06602705</v>
      </c>
      <c r="Q54" s="254"/>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5"/>
      <c r="CP54" s="255"/>
      <c r="CQ54" s="255"/>
      <c r="CR54" s="255"/>
      <c r="CS54" s="255"/>
      <c r="CT54" s="255"/>
      <c r="CU54" s="255"/>
      <c r="CV54" s="255"/>
      <c r="CW54" s="255"/>
      <c r="CX54" s="255"/>
      <c r="CY54" s="255"/>
      <c r="CZ54" s="255"/>
      <c r="DA54" s="255"/>
      <c r="DB54" s="255"/>
      <c r="DC54" s="255"/>
      <c r="DD54" s="255"/>
      <c r="DE54" s="255"/>
      <c r="DF54" s="255"/>
      <c r="DG54" s="255"/>
      <c r="DH54" s="255"/>
      <c r="DI54" s="255"/>
      <c r="DJ54" s="255"/>
      <c r="DK54" s="255"/>
      <c r="DL54" s="255"/>
      <c r="DM54" s="255"/>
      <c r="DN54" s="255"/>
      <c r="DO54" s="255"/>
      <c r="DP54" s="255"/>
      <c r="DQ54" s="255"/>
      <c r="DR54" s="255"/>
      <c r="DS54" s="255"/>
      <c r="DT54" s="255"/>
      <c r="DU54" s="255"/>
      <c r="DV54" s="255"/>
      <c r="DW54" s="255"/>
      <c r="DX54" s="255"/>
      <c r="DY54" s="255"/>
      <c r="DZ54" s="255"/>
      <c r="EA54" s="255"/>
      <c r="EB54" s="255"/>
      <c r="EC54" s="255"/>
      <c r="ED54" s="255"/>
      <c r="EE54" s="255"/>
      <c r="EF54" s="255"/>
      <c r="EG54" s="255"/>
      <c r="EH54" s="255"/>
      <c r="EI54" s="255"/>
      <c r="EJ54" s="255"/>
      <c r="EK54" s="255"/>
      <c r="EL54" s="255"/>
      <c r="EM54" s="255"/>
      <c r="EN54" s="255"/>
      <c r="EO54" s="255"/>
      <c r="EP54" s="255"/>
      <c r="EQ54" s="255"/>
      <c r="ER54" s="255"/>
      <c r="ES54" s="255"/>
      <c r="ET54" s="255"/>
      <c r="EU54" s="255"/>
      <c r="EV54" s="255"/>
      <c r="EW54" s="255"/>
      <c r="EX54" s="255"/>
      <c r="EY54" s="255"/>
      <c r="EZ54" s="255"/>
      <c r="FA54" s="255"/>
      <c r="FB54" s="255"/>
      <c r="FC54" s="255"/>
      <c r="FD54" s="255"/>
      <c r="FE54" s="255"/>
      <c r="FF54" s="255"/>
      <c r="FG54" s="255"/>
      <c r="FH54" s="255"/>
      <c r="FI54" s="255"/>
      <c r="FJ54" s="255"/>
      <c r="FK54" s="255"/>
      <c r="FL54" s="255"/>
      <c r="FM54" s="255"/>
      <c r="FN54" s="255"/>
      <c r="FO54" s="255"/>
      <c r="FP54" s="255"/>
      <c r="FQ54" s="255"/>
      <c r="FR54" s="255"/>
      <c r="FS54" s="255"/>
      <c r="FT54" s="255"/>
      <c r="FU54" s="255"/>
      <c r="FV54" s="255"/>
      <c r="FW54" s="255"/>
      <c r="FX54" s="255"/>
      <c r="FY54" s="255"/>
      <c r="FZ54" s="255"/>
      <c r="GA54" s="255"/>
      <c r="GB54" s="255"/>
      <c r="GC54" s="255"/>
      <c r="GD54" s="255"/>
      <c r="GE54" s="255"/>
      <c r="GF54" s="255"/>
      <c r="GG54" s="255"/>
      <c r="GH54" s="255"/>
      <c r="GI54" s="255"/>
      <c r="GJ54" s="255"/>
      <c r="GK54" s="255"/>
      <c r="GL54" s="255"/>
      <c r="GM54" s="255"/>
      <c r="GN54" s="255"/>
      <c r="GO54" s="255"/>
      <c r="GP54" s="255"/>
      <c r="GQ54" s="255"/>
      <c r="GR54" s="255"/>
      <c r="GS54" s="255"/>
      <c r="GT54" s="255"/>
      <c r="GU54" s="255"/>
      <c r="GV54" s="255"/>
      <c r="GW54" s="255"/>
      <c r="GX54" s="255"/>
      <c r="GY54" s="255"/>
      <c r="GZ54" s="255"/>
      <c r="HA54" s="255"/>
      <c r="HB54" s="255"/>
      <c r="HC54" s="255"/>
      <c r="HD54" s="255"/>
      <c r="HE54" s="255"/>
      <c r="HF54" s="255"/>
      <c r="HG54" s="255"/>
      <c r="HH54" s="255"/>
      <c r="HI54" s="255"/>
      <c r="HJ54" s="255"/>
      <c r="HK54" s="255"/>
      <c r="HL54" s="255"/>
      <c r="HM54" s="255"/>
      <c r="HN54" s="255"/>
      <c r="HO54" s="255"/>
      <c r="HP54" s="255"/>
      <c r="HQ54" s="255"/>
      <c r="HR54" s="255"/>
      <c r="HS54" s="255"/>
      <c r="HT54" s="255"/>
      <c r="HU54" s="255"/>
      <c r="HV54" s="255"/>
      <c r="HW54" s="255"/>
      <c r="HX54" s="255"/>
      <c r="HY54" s="255"/>
      <c r="HZ54" s="255"/>
      <c r="IA54" s="255"/>
      <c r="IB54" s="255"/>
      <c r="IC54" s="255"/>
      <c r="ID54" s="255"/>
      <c r="IE54" s="255"/>
      <c r="IF54" s="255"/>
      <c r="IG54" s="255"/>
      <c r="IH54" s="255"/>
      <c r="II54" s="255"/>
      <c r="IJ54" s="255"/>
      <c r="IK54" s="255"/>
      <c r="IL54" s="255"/>
      <c r="IM54" s="255"/>
      <c r="IN54" s="255"/>
      <c r="IO54" s="255"/>
      <c r="IP54" s="255"/>
      <c r="IQ54" s="255"/>
      <c r="IR54" s="255"/>
      <c r="IS54" s="255"/>
      <c r="IT54" s="255"/>
      <c r="IU54" s="255"/>
      <c r="IV54" s="255"/>
      <c r="IW54" s="255"/>
    </row>
    <row r="55" spans="1:257" s="16" customFormat="1" ht="46.5" customHeight="1">
      <c r="C55" s="17"/>
      <c r="D55" s="58"/>
      <c r="E55" s="18"/>
      <c r="F55" s="18"/>
      <c r="G55" s="18"/>
      <c r="H55" s="18"/>
      <c r="I55" s="18"/>
      <c r="J55" s="18"/>
      <c r="K55" s="18"/>
      <c r="L55" s="18"/>
      <c r="M55" s="18"/>
      <c r="N55" s="18"/>
      <c r="O55" s="18"/>
      <c r="P55" s="18"/>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row>
  </sheetData>
  <mergeCells count="17">
    <mergeCell ref="B1:P3"/>
    <mergeCell ref="B54:C54"/>
    <mergeCell ref="J4:J5"/>
    <mergeCell ref="K4:K5"/>
    <mergeCell ref="L4:L5"/>
    <mergeCell ref="M4:M5"/>
    <mergeCell ref="G4:G5"/>
    <mergeCell ref="H4:H5"/>
    <mergeCell ref="I4:I5"/>
    <mergeCell ref="P4:P5"/>
    <mergeCell ref="N4:N5"/>
    <mergeCell ref="O4:O5"/>
    <mergeCell ref="B4:B5"/>
    <mergeCell ref="C4:C5"/>
    <mergeCell ref="D4:D5"/>
    <mergeCell ref="E4:E5"/>
    <mergeCell ref="F4:F5"/>
  </mergeCells>
  <conditionalFormatting sqref="D36:J37 E35:J35">
    <cfRule type="containsBlanks" dxfId="0" priority="13">
      <formula>LEN(TRIM(D35))=0</formula>
    </cfRule>
  </conditionalFormatting>
  <dataValidations count="1">
    <dataValidation type="whole" errorStyle="warning" operator="greaterThan" allowBlank="1" showInputMessage="1" showErrorMessage="1" errorTitle="IMPORTANTE" error="Se recomienda leer las instrucciones antes de inciar con el llenado del presupuesto por objeto del gasto" sqref="C4:C5">
      <formula1>0</formula1>
    </dataValidation>
  </dataValidations>
  <pageMargins left="0.17" right="0.17" top="0.74803149606299213" bottom="0.69" header="0.31496062992125984" footer="0.34"/>
  <pageSetup paperSize="5" scale="60" orientation="landscape" r:id="rId1"/>
  <ignoredErrors>
    <ignoredError sqref="D29:P2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ESTIM.INGRESOS  BASE MENSUAL</vt:lpstr>
      <vt:lpstr>S.H-INGRESOS</vt:lpstr>
      <vt:lpstr>ESTIM.INGRESOS BASE MENSUAL (2</vt:lpstr>
      <vt:lpstr>'ESTIM.INGRESOS BASE MENSUAL (2'!Área_de_impresión</vt:lpstr>
      <vt:lpstr>'S.H-INGRESOS'!Área_de_impresión</vt:lpstr>
      <vt:lpstr>'ESTIM.INGRESOS  BASE MENSUAL'!Títulos_a_imprimir</vt:lpstr>
      <vt:lpstr>'S.H-INGRESOS'!Títulos_a_imprimir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cgloria</cp:lastModifiedBy>
  <cp:lastPrinted>2018-02-12T19:51:55Z</cp:lastPrinted>
  <dcterms:created xsi:type="dcterms:W3CDTF">2013-09-24T17:23:29Z</dcterms:created>
  <dcterms:modified xsi:type="dcterms:W3CDTF">2018-02-12T19:52:00Z</dcterms:modified>
</cp:coreProperties>
</file>