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oj\Downloads\"/>
    </mc:Choice>
  </mc:AlternateContent>
  <bookViews>
    <workbookView xWindow="0" yWindow="0" windowWidth="20490" windowHeight="7755"/>
  </bookViews>
  <sheets>
    <sheet name="7A)estimaciones" sheetId="1" r:id="rId1"/>
    <sheet name="7C)historico 1" sheetId="5" r:id="rId2"/>
    <sheet name="7D)Egresos historico (2)" sheetId="6" r:id="rId3"/>
    <sheet name="7B)Proyecciones Egreso" sheetId="4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B31" i="6"/>
  <c r="E20" i="6"/>
  <c r="E31" i="6" s="1"/>
  <c r="C20" i="6"/>
  <c r="B20" i="6"/>
  <c r="E9" i="6"/>
  <c r="D9" i="6"/>
  <c r="B9" i="6"/>
  <c r="D45" i="5"/>
  <c r="D36" i="5"/>
  <c r="C36" i="5"/>
  <c r="C45" i="5" s="1"/>
  <c r="D25" i="5"/>
  <c r="C25" i="5"/>
  <c r="B25" i="5"/>
  <c r="D10" i="5"/>
  <c r="C10" i="5"/>
  <c r="B10" i="5"/>
  <c r="B36" i="5" s="1"/>
  <c r="B45" i="5" s="1"/>
  <c r="C31" i="6" l="1"/>
  <c r="C22" i="4" l="1"/>
  <c r="D22" i="4"/>
  <c r="E22" i="4"/>
  <c r="B22" i="4"/>
  <c r="C10" i="4"/>
  <c r="D10" i="4"/>
  <c r="E10" i="4"/>
  <c r="B10" i="4"/>
  <c r="B47" i="1"/>
  <c r="C47" i="1"/>
  <c r="D47" i="1"/>
  <c r="C38" i="1"/>
  <c r="D38" i="1"/>
  <c r="E38" i="1"/>
  <c r="E47" i="1" s="1"/>
  <c r="B38" i="1"/>
  <c r="C12" i="1"/>
  <c r="D12" i="1"/>
  <c r="E12" i="1"/>
  <c r="B12" i="1"/>
  <c r="C27" i="1"/>
  <c r="D27" i="1"/>
  <c r="E27" i="1"/>
  <c r="B27" i="1"/>
</calcChain>
</file>

<file path=xl/sharedStrings.xml><?xml version="1.0" encoding="utf-8"?>
<sst xmlns="http://schemas.openxmlformats.org/spreadsheetml/2006/main" count="145" uniqueCount="83">
  <si>
    <r>
      <t>Formato 7 a)</t>
    </r>
    <r>
      <rPr>
        <sz val="8"/>
        <color rgb="FF2F2F2F"/>
        <rFont val="Arial"/>
        <family val="2"/>
      </rPr>
      <t>    </t>
    </r>
    <r>
      <rPr>
        <b/>
        <sz val="8"/>
        <color rgb="FF2F2F2F"/>
        <rFont val="Arial"/>
        <family val="2"/>
      </rPr>
      <t>Proyecciones de Ingresos - LDF</t>
    </r>
  </si>
  <si>
    <t>Proyecciones de Ingresos - LDF</t>
  </si>
  <si>
    <t>(PESOS)</t>
  </si>
  <si>
    <t>(CIFRAS NOMINALES)</t>
  </si>
  <si>
    <t>Concepto (b)</t>
  </si>
  <si>
    <r>
      <t>1.</t>
    </r>
    <r>
      <rPr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Ingresos de Libre Disposición</t>
    </r>
  </si>
  <si>
    <t>(1=A+B+C+D+E+F+G+H+I+J+K+L)</t>
  </si>
  <si>
    <r>
      <t>A.</t>
    </r>
    <r>
      <rPr>
        <sz val="8"/>
        <color rgb="FF000000"/>
        <rFont val="Arial"/>
        <family val="2"/>
      </rPr>
      <t>  Impuestos</t>
    </r>
  </si>
  <si>
    <r>
      <t>B.</t>
    </r>
    <r>
      <rPr>
        <sz val="8"/>
        <color rgb="FF000000"/>
        <rFont val="Arial"/>
        <family val="2"/>
      </rPr>
      <t>  Cuotas y Aportaciones de Seguridad Social</t>
    </r>
  </si>
  <si>
    <r>
      <t>C.</t>
    </r>
    <r>
      <rPr>
        <sz val="8"/>
        <color rgb="FF000000"/>
        <rFont val="Arial"/>
        <family val="2"/>
      </rPr>
      <t>  Contribuciones de Mejoras</t>
    </r>
  </si>
  <si>
    <r>
      <t>D.</t>
    </r>
    <r>
      <rPr>
        <sz val="8"/>
        <color rgb="FF000000"/>
        <rFont val="Arial"/>
        <family val="2"/>
      </rPr>
      <t>  Derechos</t>
    </r>
  </si>
  <si>
    <r>
      <t>E.</t>
    </r>
    <r>
      <rPr>
        <sz val="8"/>
        <color rgb="FF000000"/>
        <rFont val="Arial"/>
        <family val="2"/>
      </rPr>
      <t>  Productos</t>
    </r>
  </si>
  <si>
    <r>
      <t>F.</t>
    </r>
    <r>
      <rPr>
        <sz val="8"/>
        <color rgb="FF000000"/>
        <rFont val="Arial"/>
        <family val="2"/>
      </rPr>
      <t>  Aprovechamientos</t>
    </r>
  </si>
  <si>
    <r>
      <t>G.</t>
    </r>
    <r>
      <rPr>
        <sz val="8"/>
        <color rgb="FF000000"/>
        <rFont val="Arial"/>
        <family val="2"/>
      </rPr>
      <t>  Ingresos por Ventas de Bienes y Servicios</t>
    </r>
  </si>
  <si>
    <r>
      <t>H.</t>
    </r>
    <r>
      <rPr>
        <sz val="8"/>
        <color rgb="FF000000"/>
        <rFont val="Arial"/>
        <family val="2"/>
      </rPr>
      <t>  Participaciones</t>
    </r>
  </si>
  <si>
    <r>
      <t>I.</t>
    </r>
    <r>
      <rPr>
        <sz val="8"/>
        <color rgb="FF000000"/>
        <rFont val="Arial"/>
        <family val="2"/>
      </rPr>
      <t>   Incentivos Derivados de la Colaboración Fiscal</t>
    </r>
  </si>
  <si>
    <r>
      <t>J.</t>
    </r>
    <r>
      <rPr>
        <sz val="8"/>
        <color rgb="FF000000"/>
        <rFont val="Arial"/>
        <family val="2"/>
      </rPr>
      <t>   Transferencias</t>
    </r>
  </si>
  <si>
    <r>
      <t>K.</t>
    </r>
    <r>
      <rPr>
        <sz val="8"/>
        <color rgb="FF000000"/>
        <rFont val="Arial"/>
        <family val="2"/>
      </rPr>
      <t>  Convenios</t>
    </r>
  </si>
  <si>
    <r>
      <t>L.</t>
    </r>
    <r>
      <rPr>
        <sz val="8"/>
        <color rgb="FF000000"/>
        <rFont val="Arial"/>
        <family val="2"/>
      </rPr>
      <t>  Otros Ingresos de Libre Disposición</t>
    </r>
  </si>
  <si>
    <r>
      <t>2.</t>
    </r>
    <r>
      <rPr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Transferencias Federales Etiquetadas (2=A+B+C+D+E)</t>
    </r>
  </si>
  <si>
    <r>
      <t>A.</t>
    </r>
    <r>
      <rPr>
        <sz val="8"/>
        <color rgb="FF000000"/>
        <rFont val="Arial"/>
        <family val="2"/>
      </rPr>
      <t>  Aportaciones</t>
    </r>
  </si>
  <si>
    <r>
      <t>B.</t>
    </r>
    <r>
      <rPr>
        <sz val="8"/>
        <color rgb="FF000000"/>
        <rFont val="Arial"/>
        <family val="2"/>
      </rPr>
      <t>  Convenios</t>
    </r>
  </si>
  <si>
    <r>
      <t>C.</t>
    </r>
    <r>
      <rPr>
        <sz val="8"/>
        <color rgb="FF000000"/>
        <rFont val="Arial"/>
        <family val="2"/>
      </rPr>
      <t>  Fondos Distintos de Aportaciones</t>
    </r>
  </si>
  <si>
    <r>
      <t>D.</t>
    </r>
    <r>
      <rPr>
        <sz val="8"/>
        <color rgb="FF000000"/>
        <rFont val="Arial"/>
        <family val="2"/>
      </rPr>
      <t> Transferencias, Subsidios y Subvenciones, y Pensiones</t>
    </r>
  </si>
  <si>
    <t>y Jubilaciones</t>
  </si>
  <si>
    <r>
      <t>E.</t>
    </r>
    <r>
      <rPr>
        <sz val="8"/>
        <color rgb="FF000000"/>
        <rFont val="Arial"/>
        <family val="2"/>
      </rPr>
      <t>  Otras Transferencias Federales Etiquetadas</t>
    </r>
  </si>
  <si>
    <r>
      <t>3.</t>
    </r>
    <r>
      <rPr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Ingresos Derivados de Financiamientos (3=A)</t>
    </r>
  </si>
  <si>
    <r>
      <t>A.</t>
    </r>
    <r>
      <rPr>
        <sz val="8"/>
        <color rgb="FF000000"/>
        <rFont val="Arial"/>
        <family val="2"/>
      </rPr>
      <t> Ingresos Derivados de Financiamientos</t>
    </r>
  </si>
  <si>
    <r>
      <t>4.</t>
    </r>
    <r>
      <rPr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Total de Ingresos Proyectados (4=1+2+3)</t>
    </r>
  </si>
  <si>
    <t>Datos Informativos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</si>
  <si>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</si>
  <si>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</si>
  <si>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</si>
  <si>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</si>
  <si>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</si>
  <si>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r>
      <t>Formato 7 c)</t>
    </r>
    <r>
      <rPr>
        <sz val="8"/>
        <color rgb="FF2F2F2F"/>
        <rFont val="Arial"/>
        <family val="2"/>
      </rPr>
      <t>   </t>
    </r>
    <r>
      <rPr>
        <b/>
        <sz val="8"/>
        <color rgb="FF2F2F2F"/>
        <rFont val="Arial"/>
        <family val="2"/>
      </rPr>
      <t>Resultados de Ingresos - LDF</t>
    </r>
  </si>
  <si>
    <t>Resultados de Ingresos - LDF</t>
  </si>
  <si>
    <r>
      <t>1.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Ingresos de Libre Disposición</t>
    </r>
  </si>
  <si>
    <r>
      <t>2.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Transferencias Federales Etiquetadas</t>
    </r>
    <r>
      <rPr>
        <b/>
        <vertAlign val="superscript"/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(2=A+B+C+D+E)</t>
    </r>
  </si>
  <si>
    <r>
      <t>D.</t>
    </r>
    <r>
      <rPr>
        <sz val="8"/>
        <color rgb="FF000000"/>
        <rFont val="Arial"/>
        <family val="2"/>
      </rPr>
      <t>  Transferencias, Subsidios y Subvenciones, y</t>
    </r>
  </si>
  <si>
    <t>Pensiones y Jubilaciones</t>
  </si>
  <si>
    <r>
      <t>3.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</si>
  <si>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</si>
  <si>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Total de Resultados de Ingresos (4=1+2+3)</t>
    </r>
  </si>
  <si>
    <t>1. Ingresos Derivados de Financiamientos con Fuente de Pago de</t>
  </si>
  <si>
    <t>Recursos de Libre Disposición</t>
  </si>
  <si>
    <t>2. Ingresos derivados de Financiamientos con Fuente de Pago de</t>
  </si>
  <si>
    <t>Transferencias Federales Etiquetadas</t>
  </si>
  <si>
    <t>1. Los importes corresponden al momento contable de los ingresos devengados.</t>
  </si>
  <si>
    <t>2. Los importes corresponden a los ingresos devengados al cierre trimestral más reciente disponible y estimados para el resto del ejercicio.</t>
  </si>
  <si>
    <t>ESTIMACIONES  PARA LA LEY DE INGRESOS DE ZAPOPAN 
(De acuerdo al artículo 18 de la Ley de Disciplina Financiera)</t>
  </si>
  <si>
    <t>Municipio de Zapopan</t>
  </si>
  <si>
    <t>TOTAL</t>
  </si>
  <si>
    <t>Fuente: Tesorería Municipal</t>
  </si>
  <si>
    <t>2016*</t>
  </si>
  <si>
    <t xml:space="preserve">*Cierre de Cuenta Pública municipal 2017. </t>
  </si>
  <si>
    <t>**Iniciativa inicial de Ley de Ingresos para 2017</t>
  </si>
  <si>
    <t>Nota: Proyección estimada en ingresos futuros acorde a un escenario moderado crecimiento del 4%</t>
  </si>
  <si>
    <t>NOMBRE DE LA ENTIDAD FEDERATIVA / MUNICIPIO(a)</t>
  </si>
  <si>
    <t>Resultados de Egresos - LDF</t>
  </si>
  <si>
    <t>1. Los importes corresponden a los egresos totales devengados.</t>
  </si>
  <si>
    <t>2. Los importes corresponden a los egresos devengados al cierre trimestral más reciente disponible y estimados para el resto del ejercicio.</t>
  </si>
  <si>
    <r>
      <t>Formato 7 d)</t>
    </r>
    <r>
      <rPr>
        <sz val="8"/>
        <color rgb="FF2F2F2F"/>
        <rFont val="Arial"/>
        <family val="2"/>
      </rPr>
      <t>    </t>
    </r>
    <r>
      <rPr>
        <b/>
        <sz val="8"/>
        <color rgb="FF2F2F2F"/>
        <rFont val="Arial"/>
        <family val="2"/>
      </rPr>
      <t>Resultados de Egresos - LDF</t>
    </r>
  </si>
  <si>
    <r>
      <t>1.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Gasto No Etiquetado</t>
    </r>
    <r>
      <rPr>
        <sz val="8"/>
        <color rgb="FF000000"/>
        <rFont val="Arial"/>
        <family val="2"/>
      </rPr>
      <t> </t>
    </r>
    <r>
      <rPr>
        <b/>
        <sz val="8"/>
        <color rgb="FF000000"/>
        <rFont val="Arial"/>
        <family val="2"/>
      </rPr>
      <t>(1=A+B+C+D+E+F+G+H+I)</t>
    </r>
  </si>
  <si>
    <r>
      <t>A.</t>
    </r>
    <r>
      <rPr>
        <sz val="8"/>
        <color rgb="FF000000"/>
        <rFont val="Arial"/>
        <family val="2"/>
      </rPr>
      <t>  Servicios Personales</t>
    </r>
  </si>
  <si>
    <r>
      <t>B.</t>
    </r>
    <r>
      <rPr>
        <sz val="8"/>
        <color rgb="FF000000"/>
        <rFont val="Arial"/>
        <family val="2"/>
      </rPr>
      <t>  Materiales y Suministros</t>
    </r>
  </si>
  <si>
    <r>
      <t>C.</t>
    </r>
    <r>
      <rPr>
        <sz val="8"/>
        <color rgb="FF000000"/>
        <rFont val="Arial"/>
        <family val="2"/>
      </rPr>
      <t>  Servicios Generales</t>
    </r>
  </si>
  <si>
    <r>
      <t>D.</t>
    </r>
    <r>
      <rPr>
        <sz val="8"/>
        <color rgb="FF000000"/>
        <rFont val="Arial"/>
        <family val="2"/>
      </rPr>
      <t>  Transferencias, Asignaciones, Subsidios y Otras Ayudas</t>
    </r>
  </si>
  <si>
    <r>
      <t>E.</t>
    </r>
    <r>
      <rPr>
        <sz val="8"/>
        <color rgb="FF000000"/>
        <rFont val="Arial"/>
        <family val="2"/>
      </rPr>
      <t>  Bienes Muebles, Inmuebles e Intangibles</t>
    </r>
  </si>
  <si>
    <r>
      <t>F.</t>
    </r>
    <r>
      <rPr>
        <sz val="8"/>
        <color rgb="FF000000"/>
        <rFont val="Arial"/>
        <family val="2"/>
      </rPr>
      <t>  Inversión Pública</t>
    </r>
  </si>
  <si>
    <r>
      <t>G.</t>
    </r>
    <r>
      <rPr>
        <sz val="8"/>
        <color rgb="FF000000"/>
        <rFont val="Arial"/>
        <family val="2"/>
      </rPr>
      <t>  Inversiones Financieras y Otras Provisiones</t>
    </r>
  </si>
  <si>
    <r>
      <t>H.</t>
    </r>
    <r>
      <rPr>
        <sz val="8"/>
        <color rgb="FF000000"/>
        <rFont val="Arial"/>
        <family val="2"/>
      </rPr>
      <t>  Participaciones y Aportaciones</t>
    </r>
  </si>
  <si>
    <r>
      <t>I.</t>
    </r>
    <r>
      <rPr>
        <sz val="8"/>
        <color rgb="FF000000"/>
        <rFont val="Arial"/>
        <family val="2"/>
      </rPr>
      <t>   Deuda Pública</t>
    </r>
  </si>
  <si>
    <r>
      <t>2.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Gasto Etiquetado (2=A+B+C+D+E+F+G+H+I)</t>
    </r>
  </si>
  <si>
    <r>
      <t>3.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Total del Resultado de Egresos (3=1+2)</t>
    </r>
  </si>
  <si>
    <r>
      <t>Formato 7 b)</t>
    </r>
    <r>
      <rPr>
        <sz val="8"/>
        <color rgb="FF2F2F2F"/>
        <rFont val="Arial"/>
        <family val="2"/>
      </rPr>
      <t>  </t>
    </r>
    <r>
      <rPr>
        <b/>
        <sz val="8"/>
        <color rgb="FF2F2F2F"/>
        <rFont val="Arial"/>
        <family val="2"/>
      </rPr>
      <t>Proyecciones de Egresos - LDF</t>
    </r>
  </si>
  <si>
    <t>Proyecciones de Egresos - LDF</t>
  </si>
  <si>
    <r>
      <t>D.</t>
    </r>
    <r>
      <rPr>
        <sz val="8"/>
        <color rgb="FF000000"/>
        <rFont val="Arial"/>
        <family val="2"/>
      </rPr>
      <t>  Transferencias, Asignaciones, Subsidios y Otras</t>
    </r>
  </si>
  <si>
    <t>Ayudas</t>
  </si>
  <si>
    <r>
      <t>3.</t>
    </r>
    <r>
      <rPr>
        <sz val="8"/>
        <color rgb="FF000000"/>
        <rFont val="Arial"/>
        <family val="2"/>
      </rPr>
      <t>  </t>
    </r>
    <r>
      <rPr>
        <b/>
        <sz val="8"/>
        <color rgb="FF000000"/>
        <rFont val="Arial"/>
        <family val="2"/>
      </rPr>
      <t>Total de Egresos Proyectados (3 = 1 + 2)</t>
    </r>
  </si>
  <si>
    <t>2017*</t>
  </si>
  <si>
    <t>2018**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</si>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</sst>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(&quot;$&quot;* #,##0.00_);_(&quot;$&quot;* \(#,##0.00\);_(&quot;$&quot;* &quot;-&quot;??_);_(@_)"/>
    <numFmt numFmtId="167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8"/>
      <color rgb="FF2F2F2F"/>
      <name val="Arial"/>
      <family val="2"/>
    </font>
    <font>
      <sz val="8"/>
      <color rgb="FF2F2F2F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vertAlign val="superscript"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u val="singleAccounting"/>
      <sz val="8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</font>
    <font>
      <b/>
      <sz val="8"/>
      <color rgb="FF000000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4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3" fillId="0" borderId="0" xfId="0" applyFont="1"/>
    <xf numFmtId="0" fontId="5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indent="3"/>
    </xf>
    <xf numFmtId="0" fontId="5" fillId="3" borderId="4" xfId="0" applyFont="1" applyFill="1" applyBorder="1" applyAlignment="1">
      <alignment horizontal="left" vertical="center" indent="3"/>
    </xf>
    <xf numFmtId="43" fontId="3" fillId="0" borderId="0" xfId="0" applyNumberFormat="1" applyFont="1"/>
    <xf numFmtId="0" fontId="5" fillId="3" borderId="6" xfId="0" applyFont="1" applyFill="1" applyBorder="1" applyAlignment="1">
      <alignment horizontal="justify" vertical="center" wrapText="1"/>
    </xf>
    <xf numFmtId="43" fontId="3" fillId="0" borderId="0" xfId="1" applyFont="1"/>
    <xf numFmtId="4" fontId="10" fillId="0" borderId="0" xfId="0" applyNumberFormat="1" applyFont="1"/>
    <xf numFmtId="0" fontId="6" fillId="3" borderId="6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indent="2"/>
    </xf>
    <xf numFmtId="0" fontId="4" fillId="3" borderId="6" xfId="0" applyFont="1" applyFill="1" applyBorder="1" applyAlignment="1">
      <alignment horizontal="left" vertical="center"/>
    </xf>
    <xf numFmtId="9" fontId="3" fillId="0" borderId="0" xfId="3" applyFont="1"/>
    <xf numFmtId="0" fontId="11" fillId="0" borderId="0" xfId="0" applyFont="1"/>
    <xf numFmtId="0" fontId="6" fillId="3" borderId="6" xfId="0" applyFont="1" applyFill="1" applyBorder="1" applyAlignment="1">
      <alignment horizontal="justify" vertical="center" wrapText="1"/>
    </xf>
    <xf numFmtId="165" fontId="5" fillId="3" borderId="6" xfId="1" applyNumberFormat="1" applyFont="1" applyFill="1" applyBorder="1" applyAlignment="1">
      <alignment horizontal="center" vertical="center" wrapText="1"/>
    </xf>
    <xf numFmtId="165" fontId="16" fillId="3" borderId="6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165" fontId="11" fillId="0" borderId="0" xfId="1" applyNumberFormat="1" applyFont="1"/>
    <xf numFmtId="165" fontId="5" fillId="3" borderId="6" xfId="0" applyNumberFormat="1" applyFont="1" applyFill="1" applyBorder="1" applyAlignment="1">
      <alignment horizontal="justify" vertical="center" wrapText="1"/>
    </xf>
    <xf numFmtId="164" fontId="5" fillId="3" borderId="6" xfId="0" applyNumberFormat="1" applyFont="1" applyFill="1" applyBorder="1" applyAlignment="1">
      <alignment horizontal="justify" vertical="center" wrapText="1"/>
    </xf>
    <xf numFmtId="167" fontId="5" fillId="3" borderId="6" xfId="0" applyNumberFormat="1" applyFont="1" applyFill="1" applyBorder="1" applyAlignment="1">
      <alignment horizontal="justify" vertical="center" wrapText="1"/>
    </xf>
    <xf numFmtId="167" fontId="4" fillId="3" borderId="6" xfId="0" applyNumberFormat="1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/>
    <xf numFmtId="165" fontId="9" fillId="3" borderId="6" xfId="1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justify" vertical="center" wrapText="1"/>
    </xf>
    <xf numFmtId="165" fontId="17" fillId="0" borderId="6" xfId="1" applyNumberFormat="1" applyFont="1" applyBorder="1" applyAlignment="1">
      <alignment horizontal="center"/>
    </xf>
    <xf numFmtId="165" fontId="5" fillId="3" borderId="3" xfId="1" applyNumberFormat="1" applyFont="1" applyFill="1" applyBorder="1" applyAlignment="1">
      <alignment horizontal="justify" vertical="center" wrapText="1"/>
    </xf>
    <xf numFmtId="165" fontId="3" fillId="0" borderId="0" xfId="0" applyNumberFormat="1" applyFont="1"/>
    <xf numFmtId="165" fontId="5" fillId="3" borderId="4" xfId="1" applyNumberFormat="1" applyFont="1" applyFill="1" applyBorder="1" applyAlignment="1">
      <alignment horizontal="justify" vertical="center" wrapText="1"/>
    </xf>
    <xf numFmtId="165" fontId="5" fillId="3" borderId="6" xfId="1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/>
    </xf>
  </cellXfs>
  <cellStyles count="16">
    <cellStyle name="Millares" xfId="1" builtinId="3"/>
    <cellStyle name="Millares 2" xfId="13"/>
    <cellStyle name="Millares 3" xfId="14"/>
    <cellStyle name="Millares 4" xfId="9"/>
    <cellStyle name="Moneda 2" xfId="4"/>
    <cellStyle name="Moneda 3" xfId="11"/>
    <cellStyle name="Moneda 4" xfId="12"/>
    <cellStyle name="Moneda 5" xfId="8"/>
    <cellStyle name="Normal" xfId="0" builtinId="0"/>
    <cellStyle name="Normal 11" xfId="2"/>
    <cellStyle name="Normal 2" xfId="5"/>
    <cellStyle name="Normal 2 2" xfId="15"/>
    <cellStyle name="Normal 2 3" xfId="7"/>
    <cellStyle name="Normal 5" xfId="10"/>
    <cellStyle name="Porcentaje" xfId="3" builtin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topLeftCell="A4" zoomScale="93" zoomScaleNormal="93" workbookViewId="0">
      <selection activeCell="A42" sqref="A42"/>
    </sheetView>
  </sheetViews>
  <sheetFormatPr baseColWidth="10" defaultRowHeight="11.25" x14ac:dyDescent="0.2"/>
  <cols>
    <col min="1" max="1" width="49.140625" style="2" bestFit="1" customWidth="1"/>
    <col min="2" max="2" width="18.42578125" style="2" bestFit="1" customWidth="1"/>
    <col min="3" max="3" width="18.7109375" style="2" bestFit="1" customWidth="1"/>
    <col min="4" max="4" width="18.42578125" style="2" customWidth="1"/>
    <col min="5" max="5" width="18.42578125" style="2" bestFit="1" customWidth="1"/>
    <col min="6" max="16384" width="11.42578125" style="2"/>
  </cols>
  <sheetData>
    <row r="2" spans="1:5" x14ac:dyDescent="0.2">
      <c r="A2" s="1" t="s">
        <v>0</v>
      </c>
    </row>
    <row r="3" spans="1:5" ht="27" customHeight="1" x14ac:dyDescent="0.2">
      <c r="A3" s="51" t="s">
        <v>50</v>
      </c>
      <c r="B3" s="52"/>
      <c r="C3" s="52"/>
      <c r="D3" s="52"/>
      <c r="E3" s="52"/>
    </row>
    <row r="4" spans="1:5" x14ac:dyDescent="0.2">
      <c r="A4" s="52" t="s">
        <v>1</v>
      </c>
      <c r="B4" s="52"/>
      <c r="C4" s="52"/>
      <c r="D4" s="52"/>
      <c r="E4" s="52"/>
    </row>
    <row r="5" spans="1:5" x14ac:dyDescent="0.2">
      <c r="A5" s="52" t="s">
        <v>2</v>
      </c>
      <c r="B5" s="52"/>
      <c r="C5" s="52"/>
      <c r="D5" s="52"/>
      <c r="E5" s="52"/>
    </row>
    <row r="6" spans="1:5" x14ac:dyDescent="0.2">
      <c r="A6" s="52" t="s">
        <v>3</v>
      </c>
      <c r="B6" s="52"/>
      <c r="C6" s="52"/>
      <c r="D6" s="52"/>
      <c r="E6" s="52"/>
    </row>
    <row r="7" spans="1:5" x14ac:dyDescent="0.2">
      <c r="A7" s="52" t="s">
        <v>4</v>
      </c>
      <c r="B7" s="52">
        <v>2019</v>
      </c>
      <c r="C7" s="52">
        <v>2020</v>
      </c>
      <c r="D7" s="52">
        <v>2021</v>
      </c>
      <c r="E7" s="52">
        <v>2022</v>
      </c>
    </row>
    <row r="8" spans="1:5" x14ac:dyDescent="0.2">
      <c r="A8" s="52"/>
      <c r="B8" s="52"/>
      <c r="C8" s="52"/>
      <c r="D8" s="52"/>
      <c r="E8" s="52"/>
    </row>
    <row r="9" spans="1:5" x14ac:dyDescent="0.2">
      <c r="A9" s="52"/>
      <c r="B9" s="52"/>
      <c r="C9" s="52"/>
      <c r="D9" s="52"/>
      <c r="E9" s="52"/>
    </row>
    <row r="10" spans="1:5" x14ac:dyDescent="0.2">
      <c r="A10" s="52"/>
      <c r="B10" s="52"/>
      <c r="C10" s="52"/>
      <c r="D10" s="52"/>
      <c r="E10" s="52"/>
    </row>
    <row r="11" spans="1:5" x14ac:dyDescent="0.2">
      <c r="A11" s="14"/>
      <c r="B11" s="37"/>
      <c r="C11" s="37"/>
      <c r="D11" s="37"/>
      <c r="E11" s="37"/>
    </row>
    <row r="12" spans="1:5" x14ac:dyDescent="0.2">
      <c r="A12" s="17" t="s">
        <v>5</v>
      </c>
      <c r="B12" s="50">
        <f>+SUM(B14:B25)</f>
        <v>6221650387</v>
      </c>
      <c r="C12" s="50">
        <f>+SUM(C14:C25)</f>
        <v>6471560880.9113359</v>
      </c>
      <c r="D12" s="50">
        <f>+SUM(D14:D25)</f>
        <v>6715441441.8161144</v>
      </c>
      <c r="E12" s="50">
        <f>+SUM(E14:E25)</f>
        <v>6968570450.1388302</v>
      </c>
    </row>
    <row r="13" spans="1:5" x14ac:dyDescent="0.2">
      <c r="A13" s="18" t="s">
        <v>6</v>
      </c>
      <c r="B13" s="50"/>
      <c r="C13" s="50"/>
      <c r="D13" s="50"/>
      <c r="E13" s="50"/>
    </row>
    <row r="14" spans="1:5" x14ac:dyDescent="0.2">
      <c r="A14" s="19" t="s">
        <v>7</v>
      </c>
      <c r="B14" s="38">
        <v>2213635670</v>
      </c>
      <c r="C14" s="37">
        <v>2302552717.6028953</v>
      </c>
      <c r="D14" s="37">
        <v>2389324341.7311902</v>
      </c>
      <c r="E14" s="37">
        <v>2479386522.5161633</v>
      </c>
    </row>
    <row r="15" spans="1:5" x14ac:dyDescent="0.2">
      <c r="A15" s="19" t="s">
        <v>8</v>
      </c>
      <c r="B15" s="38"/>
      <c r="C15" s="37"/>
      <c r="D15" s="37"/>
      <c r="E15" s="37"/>
    </row>
    <row r="16" spans="1:5" x14ac:dyDescent="0.2">
      <c r="A16" s="19" t="s">
        <v>9</v>
      </c>
      <c r="B16" s="39">
        <v>33440507</v>
      </c>
      <c r="C16" s="37">
        <v>34783741.20655033</v>
      </c>
      <c r="D16" s="37">
        <v>36094565.360401995</v>
      </c>
      <c r="E16" s="37">
        <v>37455098.635046579</v>
      </c>
    </row>
    <row r="17" spans="1:5" x14ac:dyDescent="0.2">
      <c r="A17" s="19" t="s">
        <v>10</v>
      </c>
      <c r="B17" s="39">
        <v>830502819</v>
      </c>
      <c r="C17" s="37">
        <v>863862354.93996871</v>
      </c>
      <c r="D17" s="37">
        <v>896416979.63471687</v>
      </c>
      <c r="E17" s="37">
        <v>930206141.98012102</v>
      </c>
    </row>
    <row r="18" spans="1:5" x14ac:dyDescent="0.2">
      <c r="A18" s="19" t="s">
        <v>11</v>
      </c>
      <c r="B18" s="39">
        <v>87753380</v>
      </c>
      <c r="C18" s="37">
        <v>91278247.064856678</v>
      </c>
      <c r="D18" s="37">
        <v>94718064.830960631</v>
      </c>
      <c r="E18" s="37">
        <v>98288327.490331516</v>
      </c>
    </row>
    <row r="19" spans="1:5" x14ac:dyDescent="0.2">
      <c r="A19" s="19" t="s">
        <v>12</v>
      </c>
      <c r="B19" s="40">
        <v>47652906</v>
      </c>
      <c r="C19" s="37">
        <v>49567022.116144031</v>
      </c>
      <c r="D19" s="37">
        <v>51434953.729322717</v>
      </c>
      <c r="E19" s="37">
        <v>53373721.112440154</v>
      </c>
    </row>
    <row r="20" spans="1:5" x14ac:dyDescent="0.2">
      <c r="A20" s="19" t="s">
        <v>13</v>
      </c>
      <c r="B20" s="39">
        <v>16292</v>
      </c>
      <c r="C20" s="37">
        <v>16946.415068919796</v>
      </c>
      <c r="D20" s="37">
        <v>17585.040168549756</v>
      </c>
      <c r="E20" s="37">
        <v>18247.883232218304</v>
      </c>
    </row>
    <row r="21" spans="1:5" x14ac:dyDescent="0.2">
      <c r="A21" s="19" t="s">
        <v>14</v>
      </c>
      <c r="B21" s="39">
        <v>3008648813</v>
      </c>
      <c r="C21" s="37">
        <v>3129499851.5658522</v>
      </c>
      <c r="D21" s="37">
        <v>3247434951.4893532</v>
      </c>
      <c r="E21" s="37">
        <v>3369842390.5214953</v>
      </c>
    </row>
    <row r="22" spans="1:5" x14ac:dyDescent="0.2">
      <c r="A22" s="19" t="s">
        <v>15</v>
      </c>
      <c r="B22" s="38"/>
      <c r="C22" s="37"/>
      <c r="D22" s="37"/>
      <c r="E22" s="37"/>
    </row>
    <row r="23" spans="1:5" x14ac:dyDescent="0.2">
      <c r="A23" s="19" t="s">
        <v>16</v>
      </c>
      <c r="B23" s="38"/>
      <c r="C23" s="37"/>
      <c r="D23" s="37"/>
      <c r="E23" s="37"/>
    </row>
    <row r="24" spans="1:5" x14ac:dyDescent="0.2">
      <c r="A24" s="19" t="s">
        <v>17</v>
      </c>
      <c r="B24" s="38"/>
      <c r="C24" s="37"/>
      <c r="D24" s="37"/>
      <c r="E24" s="37"/>
    </row>
    <row r="25" spans="1:5" x14ac:dyDescent="0.2">
      <c r="A25" s="19" t="s">
        <v>18</v>
      </c>
      <c r="B25" s="38"/>
      <c r="C25" s="37"/>
      <c r="D25" s="37"/>
      <c r="E25" s="37"/>
    </row>
    <row r="26" spans="1:5" x14ac:dyDescent="0.2">
      <c r="A26" s="20"/>
      <c r="B26" s="38"/>
      <c r="C26" s="37"/>
      <c r="D26" s="37"/>
      <c r="E26" s="37"/>
    </row>
    <row r="27" spans="1:5" x14ac:dyDescent="0.2">
      <c r="A27" s="17" t="s">
        <v>19</v>
      </c>
      <c r="B27" s="38">
        <f>+SUM(B28:B33)</f>
        <v>964358263</v>
      </c>
      <c r="C27" s="38">
        <f>+SUM(C28:C33)</f>
        <v>1003094488.0886644</v>
      </c>
      <c r="D27" s="38">
        <f>+SUM(D28:D33)</f>
        <v>1040896071.1838859</v>
      </c>
      <c r="E27" s="38">
        <f>+SUM(E28:E33)</f>
        <v>1080131167.2752805</v>
      </c>
    </row>
    <row r="28" spans="1:5" x14ac:dyDescent="0.2">
      <c r="A28" s="19" t="s">
        <v>20</v>
      </c>
      <c r="B28" s="38">
        <v>964358263</v>
      </c>
      <c r="C28" s="37">
        <v>1003094488.0886644</v>
      </c>
      <c r="D28" s="37">
        <v>1040896071.1838859</v>
      </c>
      <c r="E28" s="37">
        <v>1080131167.2752805</v>
      </c>
    </row>
    <row r="29" spans="1:5" x14ac:dyDescent="0.2">
      <c r="A29" s="19" t="s">
        <v>21</v>
      </c>
      <c r="B29" s="38"/>
      <c r="C29" s="37"/>
      <c r="D29" s="37"/>
      <c r="E29" s="37"/>
    </row>
    <row r="30" spans="1:5" x14ac:dyDescent="0.2">
      <c r="A30" s="19" t="s">
        <v>22</v>
      </c>
      <c r="B30" s="38"/>
      <c r="C30" s="37"/>
      <c r="D30" s="37"/>
      <c r="E30" s="37"/>
    </row>
    <row r="31" spans="1:5" x14ac:dyDescent="0.2">
      <c r="A31" s="19" t="s">
        <v>23</v>
      </c>
      <c r="B31" s="49"/>
      <c r="C31" s="50"/>
      <c r="D31" s="50"/>
      <c r="E31" s="50"/>
    </row>
    <row r="32" spans="1:5" x14ac:dyDescent="0.2">
      <c r="A32" s="21" t="s">
        <v>24</v>
      </c>
      <c r="B32" s="49"/>
      <c r="C32" s="50"/>
      <c r="D32" s="50"/>
      <c r="E32" s="50"/>
    </row>
    <row r="33" spans="1:5" ht="12.75" x14ac:dyDescent="0.2">
      <c r="A33" s="19" t="s">
        <v>25</v>
      </c>
      <c r="B33" s="41"/>
      <c r="C33" s="42"/>
      <c r="D33" s="37"/>
      <c r="E33" s="37"/>
    </row>
    <row r="34" spans="1:5" x14ac:dyDescent="0.2">
      <c r="A34" s="20"/>
      <c r="B34" s="43"/>
      <c r="C34" s="42"/>
      <c r="D34" s="37"/>
      <c r="E34" s="37"/>
    </row>
    <row r="35" spans="1:5" x14ac:dyDescent="0.2">
      <c r="A35" s="17" t="s">
        <v>26</v>
      </c>
      <c r="C35" s="43"/>
      <c r="D35" s="43"/>
      <c r="E35" s="43"/>
    </row>
    <row r="36" spans="1:5" x14ac:dyDescent="0.2">
      <c r="A36" s="19" t="s">
        <v>27</v>
      </c>
      <c r="B36" s="43"/>
      <c r="C36" s="37"/>
      <c r="D36" s="37"/>
      <c r="E36" s="37"/>
    </row>
    <row r="37" spans="1:5" x14ac:dyDescent="0.2">
      <c r="A37" s="20"/>
      <c r="B37" s="44"/>
      <c r="C37" s="32"/>
      <c r="D37" s="32"/>
      <c r="E37" s="32"/>
    </row>
    <row r="38" spans="1:5" x14ac:dyDescent="0.2">
      <c r="A38" s="17" t="s">
        <v>28</v>
      </c>
      <c r="B38" s="43">
        <f>+B27+B12</f>
        <v>7186008650</v>
      </c>
      <c r="C38" s="43">
        <f>+C27+C12</f>
        <v>7474655369</v>
      </c>
      <c r="D38" s="43">
        <f>+D27+D12</f>
        <v>7756337513</v>
      </c>
      <c r="E38" s="43">
        <f>+E27+E12</f>
        <v>8048701617.4141102</v>
      </c>
    </row>
    <row r="39" spans="1:5" x14ac:dyDescent="0.2">
      <c r="A39" s="20"/>
      <c r="B39" s="44"/>
      <c r="C39" s="32"/>
      <c r="D39" s="32"/>
      <c r="E39" s="32"/>
    </row>
    <row r="40" spans="1:5" x14ac:dyDescent="0.2">
      <c r="A40" s="22" t="s">
        <v>29</v>
      </c>
      <c r="B40" s="43"/>
      <c r="C40" s="37"/>
      <c r="D40" s="37"/>
      <c r="E40" s="37"/>
    </row>
    <row r="41" spans="1:5" x14ac:dyDescent="0.2">
      <c r="A41" s="20" t="s">
        <v>30</v>
      </c>
      <c r="B41" s="49"/>
      <c r="C41" s="50"/>
      <c r="D41" s="50"/>
      <c r="E41" s="50"/>
    </row>
    <row r="42" spans="1:5" x14ac:dyDescent="0.2">
      <c r="A42" s="20" t="s">
        <v>31</v>
      </c>
      <c r="B42" s="49"/>
      <c r="C42" s="50"/>
      <c r="D42" s="50"/>
      <c r="E42" s="50"/>
    </row>
    <row r="43" spans="1:5" x14ac:dyDescent="0.2">
      <c r="A43" s="20" t="s">
        <v>32</v>
      </c>
      <c r="B43" s="49"/>
      <c r="C43" s="50"/>
      <c r="D43" s="50"/>
      <c r="E43" s="50"/>
    </row>
    <row r="44" spans="1:5" x14ac:dyDescent="0.2">
      <c r="A44" s="20" t="s">
        <v>33</v>
      </c>
      <c r="B44" s="49"/>
      <c r="C44" s="50"/>
      <c r="D44" s="50"/>
      <c r="E44" s="50"/>
    </row>
    <row r="45" spans="1:5" x14ac:dyDescent="0.2">
      <c r="A45" s="22" t="s">
        <v>34</v>
      </c>
      <c r="B45" s="43"/>
      <c r="C45" s="37"/>
      <c r="D45" s="37"/>
      <c r="E45" s="37"/>
    </row>
    <row r="46" spans="1:5" x14ac:dyDescent="0.2">
      <c r="A46" s="20"/>
      <c r="B46" s="43"/>
      <c r="C46" s="37"/>
      <c r="D46" s="37"/>
      <c r="E46" s="37"/>
    </row>
    <row r="47" spans="1:5" x14ac:dyDescent="0.2">
      <c r="A47" s="36" t="s">
        <v>52</v>
      </c>
      <c r="B47" s="45">
        <f>B38</f>
        <v>7186008650</v>
      </c>
      <c r="C47" s="45">
        <f>C38</f>
        <v>7474655369</v>
      </c>
      <c r="D47" s="45">
        <f>D38</f>
        <v>7756337513</v>
      </c>
      <c r="E47" s="45">
        <f>E38</f>
        <v>8048701617.4141102</v>
      </c>
    </row>
    <row r="48" spans="1:5" x14ac:dyDescent="0.2">
      <c r="A48" s="2" t="s">
        <v>53</v>
      </c>
      <c r="B48" s="15"/>
      <c r="C48" s="23"/>
      <c r="D48" s="23"/>
      <c r="E48" s="23"/>
    </row>
    <row r="49" spans="1:2" x14ac:dyDescent="0.2">
      <c r="A49" s="2" t="s">
        <v>57</v>
      </c>
      <c r="B49" s="15"/>
    </row>
    <row r="51" spans="1:2" x14ac:dyDescent="0.2">
      <c r="B51" s="13"/>
    </row>
  </sheetData>
  <mergeCells count="25">
    <mergeCell ref="A3:E3"/>
    <mergeCell ref="A4:E4"/>
    <mergeCell ref="A5:E5"/>
    <mergeCell ref="A6:E6"/>
    <mergeCell ref="A7:A10"/>
    <mergeCell ref="C7:C10"/>
    <mergeCell ref="D7:D10"/>
    <mergeCell ref="E7:E10"/>
    <mergeCell ref="B7:B10"/>
    <mergeCell ref="B12:B13"/>
    <mergeCell ref="C12:C13"/>
    <mergeCell ref="D12:D13"/>
    <mergeCell ref="E12:E13"/>
    <mergeCell ref="B31:B32"/>
    <mergeCell ref="C31:C32"/>
    <mergeCell ref="D31:D32"/>
    <mergeCell ref="E31:E32"/>
    <mergeCell ref="B41:B42"/>
    <mergeCell ref="C41:C42"/>
    <mergeCell ref="D41:D42"/>
    <mergeCell ref="E41:E42"/>
    <mergeCell ref="B43:B44"/>
    <mergeCell ref="C43:C44"/>
    <mergeCell ref="D43:D44"/>
    <mergeCell ref="E43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="70" zoomScaleNormal="70" workbookViewId="0">
      <pane xSplit="1" topLeftCell="B1" activePane="topRight" state="frozen"/>
      <selection activeCell="A4" sqref="A4"/>
      <selection pane="topRight"/>
    </sheetView>
  </sheetViews>
  <sheetFormatPr baseColWidth="10" defaultRowHeight="11.25" x14ac:dyDescent="0.2"/>
  <cols>
    <col min="1" max="1" width="43.85546875" style="2" customWidth="1"/>
    <col min="2" max="2" width="14.28515625" style="2" customWidth="1"/>
    <col min="3" max="4" width="17.28515625" style="2" customWidth="1"/>
    <col min="5" max="5" width="13.85546875" style="2" customWidth="1"/>
    <col min="6" max="16384" width="11.42578125" style="2"/>
  </cols>
  <sheetData>
    <row r="2" spans="1:4" x14ac:dyDescent="0.2">
      <c r="A2" s="1" t="s">
        <v>35</v>
      </c>
    </row>
    <row r="3" spans="1:4" x14ac:dyDescent="0.2">
      <c r="A3" s="54" t="s">
        <v>51</v>
      </c>
      <c r="B3" s="55"/>
      <c r="C3" s="55"/>
      <c r="D3" s="55"/>
    </row>
    <row r="4" spans="1:4" x14ac:dyDescent="0.2">
      <c r="A4" s="54" t="s">
        <v>36</v>
      </c>
      <c r="B4" s="55"/>
      <c r="C4" s="55"/>
      <c r="D4" s="55"/>
    </row>
    <row r="5" spans="1:4" x14ac:dyDescent="0.2">
      <c r="A5" s="56" t="s">
        <v>2</v>
      </c>
      <c r="B5" s="57"/>
      <c r="C5" s="57"/>
      <c r="D5" s="57"/>
    </row>
    <row r="6" spans="1:4" x14ac:dyDescent="0.2">
      <c r="A6" s="58" t="s">
        <v>4</v>
      </c>
      <c r="B6" s="28"/>
      <c r="C6" s="28"/>
      <c r="D6" s="28"/>
    </row>
    <row r="7" spans="1:4" x14ac:dyDescent="0.2">
      <c r="A7" s="59"/>
      <c r="B7" s="29" t="s">
        <v>54</v>
      </c>
      <c r="C7" s="29" t="s">
        <v>80</v>
      </c>
      <c r="D7" s="29" t="s">
        <v>81</v>
      </c>
    </row>
    <row r="8" spans="1:4" x14ac:dyDescent="0.2">
      <c r="A8" s="60"/>
      <c r="B8" s="9"/>
      <c r="C8" s="9"/>
      <c r="D8" s="9"/>
    </row>
    <row r="9" spans="1:4" x14ac:dyDescent="0.2">
      <c r="A9" s="3"/>
      <c r="B9" s="46"/>
      <c r="C9" s="46"/>
      <c r="D9" s="46"/>
    </row>
    <row r="10" spans="1:4" x14ac:dyDescent="0.2">
      <c r="A10" s="4" t="s">
        <v>37</v>
      </c>
      <c r="B10" s="50">
        <f>SUM(B12:B23)</f>
        <v>5008368171.7300005</v>
      </c>
      <c r="C10" s="50">
        <f>SUM(C12:C23)</f>
        <v>5422372081</v>
      </c>
      <c r="D10" s="50">
        <f>SUM(D12:D23)</f>
        <v>6733302977</v>
      </c>
    </row>
    <row r="11" spans="1:4" x14ac:dyDescent="0.2">
      <c r="A11" s="5" t="s">
        <v>6</v>
      </c>
      <c r="B11" s="50"/>
      <c r="C11" s="50"/>
      <c r="D11" s="50"/>
    </row>
    <row r="12" spans="1:4" x14ac:dyDescent="0.2">
      <c r="A12" s="11" t="s">
        <v>7</v>
      </c>
      <c r="B12" s="48">
        <v>1714030372.3800001</v>
      </c>
      <c r="C12" s="48">
        <v>2001903745</v>
      </c>
      <c r="D12" s="48">
        <v>2324482687</v>
      </c>
    </row>
    <row r="13" spans="1:4" x14ac:dyDescent="0.2">
      <c r="A13" s="11" t="s">
        <v>8</v>
      </c>
      <c r="B13" s="48">
        <v>120124974.38</v>
      </c>
      <c r="C13" s="48"/>
      <c r="D13" s="48"/>
    </row>
    <row r="14" spans="1:4" x14ac:dyDescent="0.2">
      <c r="A14" s="11" t="s">
        <v>9</v>
      </c>
      <c r="B14" s="48">
        <v>120124974.38</v>
      </c>
      <c r="C14" s="48">
        <v>35162252</v>
      </c>
      <c r="D14" s="48">
        <v>26576255</v>
      </c>
    </row>
    <row r="15" spans="1:4" x14ac:dyDescent="0.2">
      <c r="A15" s="11" t="s">
        <v>10</v>
      </c>
      <c r="B15" s="48">
        <v>616286230.11000001</v>
      </c>
      <c r="C15" s="48">
        <v>645244620</v>
      </c>
      <c r="D15" s="48">
        <v>602571866</v>
      </c>
    </row>
    <row r="16" spans="1:4" x14ac:dyDescent="0.2">
      <c r="A16" s="11" t="s">
        <v>11</v>
      </c>
      <c r="B16" s="48">
        <v>123375760.69</v>
      </c>
      <c r="C16" s="48">
        <v>101467671</v>
      </c>
      <c r="D16" s="48">
        <v>772404631</v>
      </c>
    </row>
    <row r="17" spans="1:4" x14ac:dyDescent="0.2">
      <c r="A17" s="11" t="s">
        <v>12</v>
      </c>
      <c r="B17" s="48">
        <v>43966930.789999999</v>
      </c>
      <c r="C17" s="48">
        <v>35714627</v>
      </c>
      <c r="D17" s="48">
        <v>37871313</v>
      </c>
    </row>
    <row r="18" spans="1:4" x14ac:dyDescent="0.2">
      <c r="A18" s="11" t="s">
        <v>13</v>
      </c>
      <c r="B18" s="48">
        <v>0</v>
      </c>
      <c r="C18" s="48">
        <v>0</v>
      </c>
      <c r="D18" s="48">
        <v>12949</v>
      </c>
    </row>
    <row r="19" spans="1:4" x14ac:dyDescent="0.2">
      <c r="A19" s="11" t="s">
        <v>14</v>
      </c>
      <c r="B19" s="48">
        <v>2270458929</v>
      </c>
      <c r="C19" s="48">
        <v>2168883553</v>
      </c>
      <c r="D19" s="48">
        <v>2969315417</v>
      </c>
    </row>
    <row r="20" spans="1:4" x14ac:dyDescent="0.2">
      <c r="A20" s="11" t="s">
        <v>15</v>
      </c>
      <c r="B20" s="48"/>
      <c r="C20" s="48">
        <v>433995613</v>
      </c>
      <c r="D20" s="48"/>
    </row>
    <row r="21" spans="1:4" x14ac:dyDescent="0.2">
      <c r="A21" s="11" t="s">
        <v>16</v>
      </c>
      <c r="B21" s="48"/>
      <c r="C21" s="48"/>
      <c r="D21" s="48">
        <v>67859</v>
      </c>
    </row>
    <row r="22" spans="1:4" x14ac:dyDescent="0.2">
      <c r="A22" s="11" t="s">
        <v>17</v>
      </c>
      <c r="B22" s="48"/>
      <c r="C22" s="48"/>
      <c r="D22" s="48"/>
    </row>
    <row r="23" spans="1:4" x14ac:dyDescent="0.2">
      <c r="A23" s="11" t="s">
        <v>18</v>
      </c>
      <c r="B23" s="48"/>
      <c r="C23" s="48"/>
      <c r="D23" s="48"/>
    </row>
    <row r="24" spans="1:4" x14ac:dyDescent="0.2">
      <c r="A24" s="6"/>
      <c r="B24" s="48"/>
      <c r="C24" s="48"/>
      <c r="D24" s="48"/>
    </row>
    <row r="25" spans="1:4" x14ac:dyDescent="0.2">
      <c r="A25" s="4" t="s">
        <v>38</v>
      </c>
      <c r="B25" s="48">
        <f>+SUM(B26:B30)</f>
        <v>884367303</v>
      </c>
      <c r="C25" s="48">
        <f>+SUM(C26:C31)</f>
        <v>1156066029.8800001</v>
      </c>
      <c r="D25" s="48">
        <f>+SUM(D26:D30)</f>
        <v>865746915</v>
      </c>
    </row>
    <row r="26" spans="1:4" x14ac:dyDescent="0.2">
      <c r="A26" s="11" t="s">
        <v>20</v>
      </c>
      <c r="B26" s="47">
        <v>762906413</v>
      </c>
      <c r="C26" s="48">
        <v>842319541.5</v>
      </c>
      <c r="D26" s="48">
        <v>865746915</v>
      </c>
    </row>
    <row r="27" spans="1:4" x14ac:dyDescent="0.2">
      <c r="A27" s="11" t="s">
        <v>21</v>
      </c>
      <c r="B27" s="48"/>
      <c r="C27" s="48">
        <v>313686611.38</v>
      </c>
      <c r="D27" s="48"/>
    </row>
    <row r="28" spans="1:4" x14ac:dyDescent="0.2">
      <c r="A28" s="11" t="s">
        <v>22</v>
      </c>
      <c r="B28" s="48"/>
      <c r="C28" s="48">
        <v>0</v>
      </c>
      <c r="D28" s="48"/>
    </row>
    <row r="29" spans="1:4" x14ac:dyDescent="0.2">
      <c r="A29" s="11" t="s">
        <v>39</v>
      </c>
      <c r="B29" s="53">
        <v>121460890</v>
      </c>
      <c r="C29" s="53">
        <v>59877</v>
      </c>
      <c r="D29" s="53"/>
    </row>
    <row r="30" spans="1:4" x14ac:dyDescent="0.2">
      <c r="A30" s="12" t="s">
        <v>40</v>
      </c>
      <c r="B30" s="53"/>
      <c r="C30" s="53"/>
      <c r="D30" s="53"/>
    </row>
    <row r="31" spans="1:4" x14ac:dyDescent="0.2">
      <c r="A31" s="11" t="s">
        <v>25</v>
      </c>
      <c r="B31" s="48"/>
      <c r="C31" s="48">
        <v>0</v>
      </c>
      <c r="D31" s="48"/>
    </row>
    <row r="32" spans="1:4" x14ac:dyDescent="0.2">
      <c r="A32" s="6"/>
      <c r="B32" s="48"/>
      <c r="C32" s="48"/>
      <c r="D32" s="48"/>
    </row>
    <row r="33" spans="1:5" x14ac:dyDescent="0.2">
      <c r="A33" s="4" t="s">
        <v>41</v>
      </c>
      <c r="B33" s="48"/>
      <c r="C33" s="48"/>
      <c r="D33" s="48"/>
    </row>
    <row r="34" spans="1:5" x14ac:dyDescent="0.2">
      <c r="A34" s="6" t="s">
        <v>42</v>
      </c>
      <c r="B34" s="48"/>
      <c r="C34" s="48"/>
      <c r="D34" s="48"/>
    </row>
    <row r="35" spans="1:5" x14ac:dyDescent="0.2">
      <c r="A35" s="6"/>
      <c r="B35" s="48"/>
      <c r="C35" s="48"/>
      <c r="D35" s="48"/>
    </row>
    <row r="36" spans="1:5" ht="12" x14ac:dyDescent="0.2">
      <c r="A36" s="4" t="s">
        <v>43</v>
      </c>
      <c r="B36" s="44">
        <f>B10+B25+B33</f>
        <v>5892735474.7300005</v>
      </c>
      <c r="C36" s="44">
        <f>C33+C25+C10</f>
        <v>6578438110.8800001</v>
      </c>
      <c r="D36" s="44">
        <f>D29+D25+D10</f>
        <v>7599049892</v>
      </c>
      <c r="E36" s="16"/>
    </row>
    <row r="37" spans="1:5" x14ac:dyDescent="0.2">
      <c r="A37" s="6"/>
      <c r="B37" s="48"/>
      <c r="C37" s="48"/>
      <c r="D37" s="48"/>
    </row>
    <row r="38" spans="1:5" x14ac:dyDescent="0.2">
      <c r="A38" s="7" t="s">
        <v>29</v>
      </c>
      <c r="B38" s="48"/>
      <c r="C38" s="48"/>
      <c r="D38" s="48"/>
    </row>
    <row r="39" spans="1:5" x14ac:dyDescent="0.2">
      <c r="A39" s="6" t="s">
        <v>44</v>
      </c>
      <c r="B39" s="53"/>
      <c r="C39" s="53"/>
      <c r="D39" s="53"/>
    </row>
    <row r="40" spans="1:5" x14ac:dyDescent="0.2">
      <c r="A40" s="6" t="s">
        <v>45</v>
      </c>
      <c r="B40" s="53"/>
      <c r="C40" s="53"/>
      <c r="D40" s="53"/>
    </row>
    <row r="41" spans="1:5" x14ac:dyDescent="0.2">
      <c r="A41" s="6" t="s">
        <v>46</v>
      </c>
      <c r="B41" s="53"/>
      <c r="C41" s="53"/>
      <c r="D41" s="53"/>
    </row>
    <row r="42" spans="1:5" x14ac:dyDescent="0.2">
      <c r="A42" s="6" t="s">
        <v>47</v>
      </c>
      <c r="B42" s="53"/>
      <c r="C42" s="53"/>
      <c r="D42" s="53"/>
    </row>
    <row r="43" spans="1:5" x14ac:dyDescent="0.2">
      <c r="A43" s="7" t="s">
        <v>34</v>
      </c>
      <c r="B43" s="48"/>
      <c r="C43" s="48"/>
      <c r="D43" s="48"/>
    </row>
    <row r="44" spans="1:5" x14ac:dyDescent="0.2">
      <c r="A44" s="10"/>
      <c r="B44" s="48"/>
      <c r="C44" s="48"/>
      <c r="D44" s="48"/>
    </row>
    <row r="45" spans="1:5" x14ac:dyDescent="0.2">
      <c r="A45" s="30" t="s">
        <v>52</v>
      </c>
      <c r="B45" s="44">
        <f>+B36</f>
        <v>5892735474.7300005</v>
      </c>
      <c r="C45" s="44">
        <f>+C36</f>
        <v>6578438110.8800001</v>
      </c>
      <c r="D45" s="44">
        <f>+D36</f>
        <v>7599049892</v>
      </c>
    </row>
    <row r="46" spans="1:5" ht="22.5" x14ac:dyDescent="0.2">
      <c r="A46" s="8" t="s">
        <v>48</v>
      </c>
      <c r="B46" s="13"/>
      <c r="C46" s="13"/>
    </row>
    <row r="47" spans="1:5" ht="33.75" x14ac:dyDescent="0.2">
      <c r="A47" s="8" t="s">
        <v>49</v>
      </c>
      <c r="B47" s="13"/>
      <c r="C47" s="13"/>
    </row>
    <row r="48" spans="1:5" x14ac:dyDescent="0.2">
      <c r="A48" s="2" t="s">
        <v>53</v>
      </c>
    </row>
    <row r="49" spans="1:1" x14ac:dyDescent="0.2">
      <c r="A49" s="2" t="s">
        <v>55</v>
      </c>
    </row>
    <row r="50" spans="1:1" x14ac:dyDescent="0.2">
      <c r="A50" s="2" t="s">
        <v>56</v>
      </c>
    </row>
  </sheetData>
  <mergeCells count="16">
    <mergeCell ref="A3:D3"/>
    <mergeCell ref="A4:D4"/>
    <mergeCell ref="A5:D5"/>
    <mergeCell ref="A6:A8"/>
    <mergeCell ref="B10:B11"/>
    <mergeCell ref="C10:C11"/>
    <mergeCell ref="D10:D11"/>
    <mergeCell ref="B41:B42"/>
    <mergeCell ref="C41:C42"/>
    <mergeCell ref="D41:D42"/>
    <mergeCell ref="B29:B30"/>
    <mergeCell ref="C29:C30"/>
    <mergeCell ref="D29:D30"/>
    <mergeCell ref="B39:B40"/>
    <mergeCell ref="C39:C40"/>
    <mergeCell ref="D39:D4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10" zoomScaleNormal="110" workbookViewId="0">
      <pane xSplit="1" topLeftCell="B1" activePane="topRight" state="frozen"/>
      <selection activeCell="A6" sqref="A6"/>
      <selection pane="topRight" activeCell="C10" sqref="C10"/>
    </sheetView>
  </sheetViews>
  <sheetFormatPr baseColWidth="10" defaultColWidth="28.7109375" defaultRowHeight="11.25" x14ac:dyDescent="0.2"/>
  <cols>
    <col min="1" max="1" width="28.7109375" style="24"/>
    <col min="2" max="2" width="15.42578125" style="24" customWidth="1"/>
    <col min="3" max="3" width="15.28515625" style="24" customWidth="1"/>
    <col min="4" max="4" width="15.5703125" style="24" hidden="1" customWidth="1"/>
    <col min="5" max="5" width="17" style="24" customWidth="1"/>
    <col min="6" max="16384" width="28.7109375" style="24"/>
  </cols>
  <sheetData>
    <row r="1" spans="1:5" x14ac:dyDescent="0.2">
      <c r="A1" s="24" t="s">
        <v>62</v>
      </c>
    </row>
    <row r="2" spans="1:5" x14ac:dyDescent="0.2">
      <c r="A2" s="61"/>
      <c r="B2" s="62"/>
      <c r="C2" s="62"/>
      <c r="D2" s="62"/>
      <c r="E2" s="62"/>
    </row>
    <row r="3" spans="1:5" x14ac:dyDescent="0.2">
      <c r="A3" s="63" t="s">
        <v>58</v>
      </c>
      <c r="B3" s="55"/>
      <c r="C3" s="55"/>
      <c r="D3" s="55"/>
      <c r="E3" s="55"/>
    </row>
    <row r="4" spans="1:5" x14ac:dyDescent="0.2">
      <c r="A4" s="63" t="s">
        <v>59</v>
      </c>
      <c r="B4" s="55"/>
      <c r="C4" s="55"/>
      <c r="D4" s="55"/>
      <c r="E4" s="55"/>
    </row>
    <row r="5" spans="1:5" x14ac:dyDescent="0.2">
      <c r="A5" s="64" t="s">
        <v>2</v>
      </c>
      <c r="B5" s="65"/>
      <c r="C5" s="65"/>
      <c r="D5" s="65"/>
      <c r="E5" s="65"/>
    </row>
    <row r="6" spans="1:5" x14ac:dyDescent="0.2">
      <c r="A6" s="52" t="s">
        <v>4</v>
      </c>
      <c r="B6" s="52">
        <v>2016</v>
      </c>
      <c r="C6" s="66">
        <v>2017</v>
      </c>
      <c r="D6" s="66">
        <v>2018</v>
      </c>
      <c r="E6" s="66">
        <v>2018</v>
      </c>
    </row>
    <row r="7" spans="1:5" x14ac:dyDescent="0.2">
      <c r="A7" s="52"/>
      <c r="B7" s="52"/>
      <c r="C7" s="67"/>
      <c r="D7" s="67"/>
      <c r="E7" s="67"/>
    </row>
    <row r="8" spans="1:5" x14ac:dyDescent="0.2">
      <c r="A8" s="52"/>
      <c r="B8" s="52"/>
      <c r="C8" s="68"/>
      <c r="D8" s="68"/>
      <c r="E8" s="68"/>
    </row>
    <row r="9" spans="1:5" ht="22.5" x14ac:dyDescent="0.2">
      <c r="A9" s="25" t="s">
        <v>63</v>
      </c>
      <c r="B9" s="26">
        <f>SUM(B10:B18)</f>
        <v>4733134688.4800005</v>
      </c>
      <c r="C9" s="26">
        <f>+SUM(C10:C18)</f>
        <v>5795515949.0500002</v>
      </c>
      <c r="D9" s="26">
        <f>SUM(D10:D18)</f>
        <v>7599049891.9818907</v>
      </c>
      <c r="E9" s="26">
        <f>+SUM(E10:E18)</f>
        <v>7486552139</v>
      </c>
    </row>
    <row r="10" spans="1:5" x14ac:dyDescent="0.2">
      <c r="A10" s="25" t="s">
        <v>64</v>
      </c>
      <c r="B10" s="26">
        <v>2724573583.2700009</v>
      </c>
      <c r="C10" s="26">
        <v>2986056072.0500002</v>
      </c>
      <c r="D10" s="26">
        <v>3250162500.0088997</v>
      </c>
      <c r="E10" s="26">
        <v>3250162500</v>
      </c>
    </row>
    <row r="11" spans="1:5" x14ac:dyDescent="0.2">
      <c r="A11" s="25" t="s">
        <v>65</v>
      </c>
      <c r="B11" s="26">
        <v>162679010.00999987</v>
      </c>
      <c r="C11" s="26">
        <v>249610085.5</v>
      </c>
      <c r="D11" s="26">
        <v>383216440.57519042</v>
      </c>
      <c r="E11" s="26">
        <v>383216441</v>
      </c>
    </row>
    <row r="12" spans="1:5" x14ac:dyDescent="0.2">
      <c r="A12" s="25" t="s">
        <v>66</v>
      </c>
      <c r="B12" s="26">
        <v>388393963.36000019</v>
      </c>
      <c r="C12" s="26">
        <v>489528061.94999999</v>
      </c>
      <c r="D12" s="26">
        <v>1303493294.1608</v>
      </c>
      <c r="E12" s="26">
        <v>1302969294</v>
      </c>
    </row>
    <row r="13" spans="1:5" ht="22.5" x14ac:dyDescent="0.2">
      <c r="A13" s="25" t="s">
        <v>67</v>
      </c>
      <c r="B13" s="26">
        <v>1086508805.7099993</v>
      </c>
      <c r="C13" s="26">
        <v>1254185151.96</v>
      </c>
      <c r="D13" s="26">
        <v>1175918762.1999998</v>
      </c>
      <c r="E13" s="26">
        <v>1176442762</v>
      </c>
    </row>
    <row r="14" spans="1:5" ht="22.5" x14ac:dyDescent="0.2">
      <c r="A14" s="25" t="s">
        <v>68</v>
      </c>
      <c r="B14" s="26">
        <v>63318025.599999987</v>
      </c>
      <c r="C14" s="26">
        <v>109879322.66</v>
      </c>
      <c r="D14" s="26">
        <v>182157932.597</v>
      </c>
      <c r="E14" s="26">
        <v>182157933</v>
      </c>
    </row>
    <row r="15" spans="1:5" x14ac:dyDescent="0.2">
      <c r="A15" s="25" t="s">
        <v>69</v>
      </c>
      <c r="B15" s="26">
        <v>290249655.5399999</v>
      </c>
      <c r="C15" s="26">
        <v>693513927.72000003</v>
      </c>
      <c r="D15" s="26">
        <v>1190453209.3500001</v>
      </c>
      <c r="E15" s="26">
        <v>1190453209</v>
      </c>
    </row>
    <row r="16" spans="1:5" ht="22.5" x14ac:dyDescent="0.2">
      <c r="A16" s="25" t="s">
        <v>70</v>
      </c>
      <c r="B16" s="26">
        <v>254667.84</v>
      </c>
      <c r="C16" s="26" t="s">
        <v>82</v>
      </c>
      <c r="D16" s="26">
        <v>1150000</v>
      </c>
      <c r="E16" s="26">
        <v>1150000</v>
      </c>
    </row>
    <row r="17" spans="1:5" x14ac:dyDescent="0.2">
      <c r="A17" s="25" t="s">
        <v>71</v>
      </c>
      <c r="B17" s="26">
        <v>0</v>
      </c>
      <c r="C17" s="26" t="s">
        <v>82</v>
      </c>
      <c r="D17" s="26" t="s">
        <v>82</v>
      </c>
      <c r="E17" s="26"/>
    </row>
    <row r="18" spans="1:5" x14ac:dyDescent="0.2">
      <c r="A18" s="25" t="s">
        <v>72</v>
      </c>
      <c r="B18" s="26">
        <v>17156977.149999999</v>
      </c>
      <c r="C18" s="26">
        <v>12743327.210000001</v>
      </c>
      <c r="D18" s="26">
        <v>112497753.09000002</v>
      </c>
      <c r="E18" s="26"/>
    </row>
    <row r="19" spans="1:5" x14ac:dyDescent="0.2">
      <c r="A19" s="30"/>
      <c r="B19" s="26"/>
      <c r="C19" s="26"/>
      <c r="D19" s="26"/>
      <c r="E19" s="26"/>
    </row>
    <row r="20" spans="1:5" ht="22.5" x14ac:dyDescent="0.2">
      <c r="A20" s="25" t="s">
        <v>73</v>
      </c>
      <c r="B20" s="26">
        <f>+SUM(B21:B29)</f>
        <v>619384282.96000004</v>
      </c>
      <c r="C20" s="26">
        <f>+SUM(C21:C29)</f>
        <v>1288285564.8099999</v>
      </c>
      <c r="D20" s="26"/>
      <c r="E20" s="26">
        <f>+SUM(E21:E29)</f>
        <v>112497753</v>
      </c>
    </row>
    <row r="21" spans="1:5" x14ac:dyDescent="0.2">
      <c r="A21" s="25" t="s">
        <v>64</v>
      </c>
      <c r="B21" s="26">
        <v>11859535.58</v>
      </c>
      <c r="C21" s="26">
        <v>11177365.52</v>
      </c>
      <c r="D21" s="26"/>
      <c r="E21" s="26"/>
    </row>
    <row r="22" spans="1:5" x14ac:dyDescent="0.2">
      <c r="A22" s="25" t="s">
        <v>65</v>
      </c>
      <c r="B22" s="26">
        <v>44399418.600000001</v>
      </c>
      <c r="C22" s="26">
        <v>30498718.140000001</v>
      </c>
      <c r="D22" s="26"/>
      <c r="E22" s="26"/>
    </row>
    <row r="23" spans="1:5" x14ac:dyDescent="0.2">
      <c r="A23" s="25" t="s">
        <v>66</v>
      </c>
      <c r="B23" s="26">
        <v>285395608.13999999</v>
      </c>
      <c r="C23" s="26">
        <v>597425436.41999996</v>
      </c>
      <c r="D23" s="26"/>
      <c r="E23" s="26"/>
    </row>
    <row r="24" spans="1:5" ht="22.5" x14ac:dyDescent="0.2">
      <c r="A24" s="25" t="s">
        <v>67</v>
      </c>
      <c r="B24" s="26">
        <v>6710283.9199999999</v>
      </c>
      <c r="C24" s="26">
        <v>3765300</v>
      </c>
      <c r="D24" s="26"/>
      <c r="E24" s="26"/>
    </row>
    <row r="25" spans="1:5" ht="22.5" x14ac:dyDescent="0.2">
      <c r="A25" s="25" t="s">
        <v>68</v>
      </c>
      <c r="B25" s="26">
        <v>72014098.079999998</v>
      </c>
      <c r="C25" s="26">
        <v>20046193.73</v>
      </c>
      <c r="D25" s="26"/>
      <c r="E25" s="26"/>
    </row>
    <row r="26" spans="1:5" x14ac:dyDescent="0.2">
      <c r="A26" s="25" t="s">
        <v>69</v>
      </c>
      <c r="B26" s="26">
        <v>110236104.16000003</v>
      </c>
      <c r="C26" s="26">
        <v>516002519.25</v>
      </c>
      <c r="D26" s="26"/>
      <c r="E26" s="26"/>
    </row>
    <row r="27" spans="1:5" ht="22.5" x14ac:dyDescent="0.2">
      <c r="A27" s="25" t="s">
        <v>70</v>
      </c>
      <c r="B27" s="26">
        <v>758884.16</v>
      </c>
      <c r="C27" s="26">
        <v>0</v>
      </c>
      <c r="D27" s="26"/>
      <c r="E27" s="26"/>
    </row>
    <row r="28" spans="1:5" x14ac:dyDescent="0.2">
      <c r="A28" s="25" t="s">
        <v>71</v>
      </c>
      <c r="B28" s="26"/>
      <c r="C28" s="26">
        <v>0</v>
      </c>
      <c r="D28" s="26"/>
      <c r="E28" s="26"/>
    </row>
    <row r="29" spans="1:5" x14ac:dyDescent="0.2">
      <c r="A29" s="25" t="s">
        <v>72</v>
      </c>
      <c r="B29" s="26">
        <v>88010350.320000008</v>
      </c>
      <c r="C29" s="26">
        <v>109370031.75</v>
      </c>
      <c r="D29" s="26"/>
      <c r="E29" s="26">
        <v>112497753</v>
      </c>
    </row>
    <row r="30" spans="1:5" x14ac:dyDescent="0.2">
      <c r="A30" s="30"/>
      <c r="B30" s="26"/>
      <c r="C30" s="26"/>
      <c r="D30" s="26"/>
      <c r="E30" s="26"/>
    </row>
    <row r="31" spans="1:5" ht="22.5" x14ac:dyDescent="0.2">
      <c r="A31" s="25" t="s">
        <v>74</v>
      </c>
      <c r="B31" s="27">
        <f>B20+B9</f>
        <v>5352518971.4400005</v>
      </c>
      <c r="C31" s="27">
        <f>C20+C9</f>
        <v>7083801513.8600006</v>
      </c>
      <c r="D31" s="27"/>
      <c r="E31" s="27">
        <f>+E20+E9</f>
        <v>7599049892</v>
      </c>
    </row>
    <row r="32" spans="1:5" x14ac:dyDescent="0.2">
      <c r="A32" s="30"/>
      <c r="B32" s="30"/>
      <c r="C32" s="30"/>
      <c r="D32" s="30"/>
      <c r="E32" s="30"/>
    </row>
    <row r="33" spans="1:1" x14ac:dyDescent="0.2">
      <c r="A33" s="24" t="s">
        <v>60</v>
      </c>
    </row>
    <row r="34" spans="1:1" x14ac:dyDescent="0.2">
      <c r="A34" s="24" t="s">
        <v>61</v>
      </c>
    </row>
  </sheetData>
  <mergeCells count="9">
    <mergeCell ref="A2:E2"/>
    <mergeCell ref="A3:E3"/>
    <mergeCell ref="A4:E4"/>
    <mergeCell ref="A5:E5"/>
    <mergeCell ref="A6:A8"/>
    <mergeCell ref="B6:B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7" sqref="A37"/>
    </sheetView>
  </sheetViews>
  <sheetFormatPr baseColWidth="10" defaultRowHeight="11.25" x14ac:dyDescent="0.2"/>
  <cols>
    <col min="1" max="1" width="47.42578125" style="24" customWidth="1"/>
    <col min="2" max="2" width="19" style="24" customWidth="1"/>
    <col min="3" max="5" width="14.7109375" style="24" bestFit="1" customWidth="1"/>
    <col min="6" max="6" width="11.42578125" style="24"/>
    <col min="7" max="7" width="13.85546875" style="24" bestFit="1" customWidth="1"/>
    <col min="8" max="16384" width="11.42578125" style="24"/>
  </cols>
  <sheetData>
    <row r="1" spans="1:7" x14ac:dyDescent="0.2">
      <c r="A1" s="24" t="s">
        <v>75</v>
      </c>
      <c r="B1" s="2"/>
      <c r="C1" s="2"/>
      <c r="D1" s="2"/>
      <c r="E1" s="2"/>
    </row>
    <row r="2" spans="1:7" x14ac:dyDescent="0.2">
      <c r="A2" s="70"/>
      <c r="B2" s="70"/>
      <c r="C2" s="70"/>
      <c r="D2" s="70"/>
      <c r="E2" s="70"/>
    </row>
    <row r="3" spans="1:7" x14ac:dyDescent="0.2">
      <c r="A3" s="52" t="s">
        <v>58</v>
      </c>
      <c r="B3" s="52"/>
      <c r="C3" s="52"/>
      <c r="D3" s="52"/>
      <c r="E3" s="52"/>
    </row>
    <row r="4" spans="1:7" x14ac:dyDescent="0.2">
      <c r="A4" s="52" t="s">
        <v>76</v>
      </c>
      <c r="B4" s="52"/>
      <c r="C4" s="52"/>
      <c r="D4" s="52"/>
      <c r="E4" s="52"/>
    </row>
    <row r="5" spans="1:7" x14ac:dyDescent="0.2">
      <c r="A5" s="52" t="s">
        <v>2</v>
      </c>
      <c r="B5" s="52"/>
      <c r="C5" s="52"/>
      <c r="D5" s="52"/>
      <c r="E5" s="52"/>
    </row>
    <row r="6" spans="1:7" x14ac:dyDescent="0.2">
      <c r="A6" s="52" t="s">
        <v>3</v>
      </c>
      <c r="B6" s="52"/>
      <c r="C6" s="52"/>
      <c r="D6" s="52"/>
      <c r="E6" s="52"/>
      <c r="G6" s="31"/>
    </row>
    <row r="7" spans="1:7" x14ac:dyDescent="0.2">
      <c r="A7" s="52" t="s">
        <v>4</v>
      </c>
      <c r="B7" s="52">
        <v>2019</v>
      </c>
      <c r="C7" s="52">
        <v>2020</v>
      </c>
      <c r="D7" s="52">
        <v>2021</v>
      </c>
      <c r="E7" s="52">
        <v>2022</v>
      </c>
    </row>
    <row r="8" spans="1:7" x14ac:dyDescent="0.2">
      <c r="A8" s="52"/>
      <c r="B8" s="52"/>
      <c r="C8" s="52"/>
      <c r="D8" s="52"/>
      <c r="E8" s="52"/>
    </row>
    <row r="9" spans="1:7" x14ac:dyDescent="0.2">
      <c r="A9" s="52"/>
      <c r="B9" s="52">
        <v>2018</v>
      </c>
      <c r="C9" s="52"/>
      <c r="D9" s="52"/>
      <c r="E9" s="52"/>
    </row>
    <row r="10" spans="1:7" x14ac:dyDescent="0.2">
      <c r="A10" s="17" t="s">
        <v>63</v>
      </c>
      <c r="B10" s="34">
        <f>+SUM(B11:B20)</f>
        <v>7079500280.7120743</v>
      </c>
      <c r="C10" s="34">
        <f>+SUM(C11:C20)</f>
        <v>7364001602.3365126</v>
      </c>
      <c r="D10" s="34">
        <f>+SUM(D11:D20)</f>
        <v>7641508004.6392546</v>
      </c>
      <c r="E10" s="34">
        <f>+SUM(E11:E20)</f>
        <v>7929472011.0115747</v>
      </c>
    </row>
    <row r="11" spans="1:7" x14ac:dyDescent="0.2">
      <c r="A11" s="19" t="s">
        <v>64</v>
      </c>
      <c r="B11" s="34">
        <v>3077123751.8700504</v>
      </c>
      <c r="C11" s="34">
        <v>3196888056.0018129</v>
      </c>
      <c r="D11" s="34">
        <v>3317529035.2682214</v>
      </c>
      <c r="E11" s="34">
        <v>3442722596.4655848</v>
      </c>
    </row>
    <row r="12" spans="1:7" x14ac:dyDescent="0.2">
      <c r="A12" s="19" t="s">
        <v>65</v>
      </c>
      <c r="B12" s="34">
        <v>362813985.88293153</v>
      </c>
      <c r="C12" s="34">
        <v>376935018.39781153</v>
      </c>
      <c r="D12" s="34">
        <v>391159416.91558266</v>
      </c>
      <c r="E12" s="34">
        <v>405920596.05337602</v>
      </c>
    </row>
    <row r="13" spans="1:7" x14ac:dyDescent="0.2">
      <c r="A13" s="19" t="s">
        <v>66</v>
      </c>
      <c r="B13" s="34">
        <v>1233599170.1959665</v>
      </c>
      <c r="C13" s="34">
        <v>1281611911.3545573</v>
      </c>
      <c r="D13" s="34">
        <v>1329976105.940768</v>
      </c>
      <c r="E13" s="34">
        <v>1380165401.4147248</v>
      </c>
    </row>
    <row r="14" spans="1:7" x14ac:dyDescent="0.2">
      <c r="A14" s="19" t="s">
        <v>77</v>
      </c>
      <c r="B14" s="34">
        <v>1105341314.8584654</v>
      </c>
      <c r="C14" s="34">
        <v>1157323229.0618737</v>
      </c>
      <c r="D14" s="34">
        <v>1200608181.066184</v>
      </c>
      <c r="E14" s="34">
        <v>1245512012.944371</v>
      </c>
    </row>
    <row r="15" spans="1:7" x14ac:dyDescent="0.2">
      <c r="A15" s="21" t="s">
        <v>78</v>
      </c>
      <c r="B15" s="34">
        <v>172459838.84664008</v>
      </c>
      <c r="C15" s="34">
        <v>179172124.16945291</v>
      </c>
      <c r="D15" s="34">
        <v>185933543.44713244</v>
      </c>
      <c r="E15" s="34">
        <v>192950115.78671029</v>
      </c>
    </row>
    <row r="16" spans="1:7" x14ac:dyDescent="0.2">
      <c r="A16" s="19" t="s">
        <v>68</v>
      </c>
      <c r="B16" s="34">
        <v>1127073445.0880418</v>
      </c>
      <c r="C16" s="34">
        <v>1170940113.3610718</v>
      </c>
      <c r="D16" s="34">
        <v>1215127885.8020728</v>
      </c>
      <c r="E16" s="34">
        <v>1260983155.1053088</v>
      </c>
    </row>
    <row r="17" spans="1:5" x14ac:dyDescent="0.2">
      <c r="A17" s="19" t="s">
        <v>69</v>
      </c>
      <c r="B17" s="34">
        <v>1088773.9699787879</v>
      </c>
      <c r="C17" s="34">
        <v>1131149.9899334142</v>
      </c>
      <c r="D17" s="34">
        <v>1173836.199294239</v>
      </c>
      <c r="E17" s="34">
        <v>1218133.2414990724</v>
      </c>
    </row>
    <row r="18" spans="1:5" x14ac:dyDescent="0.2">
      <c r="A18" s="19" t="s">
        <v>70</v>
      </c>
      <c r="B18" s="34"/>
      <c r="C18" s="34"/>
      <c r="D18" s="34"/>
      <c r="E18" s="34"/>
    </row>
    <row r="19" spans="1:5" x14ac:dyDescent="0.2">
      <c r="A19" s="19" t="s">
        <v>71</v>
      </c>
      <c r="B19" s="34"/>
      <c r="C19" s="34"/>
      <c r="D19" s="34"/>
      <c r="E19" s="34"/>
    </row>
    <row r="20" spans="1:5" x14ac:dyDescent="0.2">
      <c r="A20" s="19" t="s">
        <v>72</v>
      </c>
      <c r="B20" s="33"/>
      <c r="C20" s="33"/>
      <c r="D20" s="33"/>
      <c r="E20" s="33"/>
    </row>
    <row r="21" spans="1:5" x14ac:dyDescent="0.2">
      <c r="A21" s="20"/>
      <c r="B21" s="14"/>
      <c r="C21" s="14"/>
      <c r="D21" s="14"/>
      <c r="E21" s="14"/>
    </row>
    <row r="22" spans="1:5" x14ac:dyDescent="0.2">
      <c r="A22" s="17" t="s">
        <v>73</v>
      </c>
      <c r="B22" s="34">
        <f>+SUM(B23:B32)</f>
        <v>106508369.28792498</v>
      </c>
      <c r="C22" s="34">
        <f>+SUM(C23:C32)</f>
        <v>110653766.66348629</v>
      </c>
      <c r="D22" s="34">
        <f>+SUM(D23:D32)</f>
        <v>114829508.36074527</v>
      </c>
      <c r="E22" s="34">
        <f>+SUM(E23:E32)</f>
        <v>119162828.40573092</v>
      </c>
    </row>
    <row r="23" spans="1:5" x14ac:dyDescent="0.2">
      <c r="A23" s="19" t="s">
        <v>64</v>
      </c>
      <c r="B23" s="14"/>
      <c r="C23" s="14"/>
      <c r="D23" s="14"/>
      <c r="E23" s="14"/>
    </row>
    <row r="24" spans="1:5" x14ac:dyDescent="0.2">
      <c r="A24" s="19" t="s">
        <v>65</v>
      </c>
      <c r="B24" s="14"/>
      <c r="C24" s="14"/>
      <c r="D24" s="14"/>
      <c r="E24" s="14"/>
    </row>
    <row r="25" spans="1:5" x14ac:dyDescent="0.2">
      <c r="A25" s="19" t="s">
        <v>66</v>
      </c>
      <c r="B25" s="14"/>
      <c r="C25" s="14"/>
      <c r="D25" s="14"/>
      <c r="E25" s="14"/>
    </row>
    <row r="26" spans="1:5" x14ac:dyDescent="0.2">
      <c r="A26" s="19" t="s">
        <v>77</v>
      </c>
      <c r="B26" s="69"/>
      <c r="C26" s="69"/>
      <c r="D26" s="69"/>
      <c r="E26" s="69"/>
    </row>
    <row r="27" spans="1:5" x14ac:dyDescent="0.2">
      <c r="A27" s="21" t="s">
        <v>78</v>
      </c>
      <c r="B27" s="69"/>
      <c r="C27" s="69"/>
      <c r="D27" s="69"/>
      <c r="E27" s="69"/>
    </row>
    <row r="28" spans="1:5" x14ac:dyDescent="0.2">
      <c r="A28" s="19" t="s">
        <v>68</v>
      </c>
      <c r="B28" s="14"/>
      <c r="C28" s="14"/>
      <c r="D28" s="14"/>
      <c r="E28" s="14"/>
    </row>
    <row r="29" spans="1:5" x14ac:dyDescent="0.2">
      <c r="A29" s="19" t="s">
        <v>69</v>
      </c>
      <c r="B29" s="14"/>
      <c r="C29" s="14"/>
      <c r="D29" s="14"/>
      <c r="E29" s="14"/>
    </row>
    <row r="30" spans="1:5" x14ac:dyDescent="0.2">
      <c r="A30" s="19" t="s">
        <v>70</v>
      </c>
      <c r="B30" s="14"/>
      <c r="C30" s="14"/>
      <c r="D30" s="14"/>
      <c r="E30" s="14"/>
    </row>
    <row r="31" spans="1:5" x14ac:dyDescent="0.2">
      <c r="A31" s="19" t="s">
        <v>71</v>
      </c>
      <c r="B31" s="14"/>
      <c r="C31" s="14"/>
      <c r="D31" s="14"/>
      <c r="E31" s="14"/>
    </row>
    <row r="32" spans="1:5" x14ac:dyDescent="0.2">
      <c r="A32" s="19" t="s">
        <v>72</v>
      </c>
      <c r="B32" s="34">
        <v>106508369.28792498</v>
      </c>
      <c r="C32" s="34">
        <v>110653766.66348629</v>
      </c>
      <c r="D32" s="34">
        <v>114829508.36074527</v>
      </c>
      <c r="E32" s="34">
        <v>119162828.40573092</v>
      </c>
    </row>
    <row r="33" spans="1:5" x14ac:dyDescent="0.2">
      <c r="A33" s="20"/>
      <c r="B33" s="14"/>
      <c r="C33" s="14"/>
      <c r="D33" s="14"/>
      <c r="E33" s="14"/>
    </row>
    <row r="34" spans="1:5" x14ac:dyDescent="0.2">
      <c r="A34" s="17" t="s">
        <v>79</v>
      </c>
      <c r="B34" s="35"/>
      <c r="C34" s="35"/>
      <c r="D34" s="35"/>
      <c r="E34" s="35"/>
    </row>
    <row r="35" spans="1:5" x14ac:dyDescent="0.2">
      <c r="A35" s="2" t="s">
        <v>53</v>
      </c>
      <c r="B35" s="14"/>
      <c r="C35" s="14"/>
      <c r="D35" s="14"/>
      <c r="E35" s="14"/>
    </row>
    <row r="36" spans="1:5" x14ac:dyDescent="0.2">
      <c r="A36" s="2" t="s">
        <v>57</v>
      </c>
    </row>
  </sheetData>
  <mergeCells count="14">
    <mergeCell ref="A2:E2"/>
    <mergeCell ref="A3:E3"/>
    <mergeCell ref="A4:E4"/>
    <mergeCell ref="A5:E5"/>
    <mergeCell ref="A6:E6"/>
    <mergeCell ref="B26:B27"/>
    <mergeCell ref="C26:C27"/>
    <mergeCell ref="D26:D27"/>
    <mergeCell ref="E26:E27"/>
    <mergeCell ref="A7:A9"/>
    <mergeCell ref="C7:C9"/>
    <mergeCell ref="D7:D9"/>
    <mergeCell ref="E7:E9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7A)estimaciones</vt:lpstr>
      <vt:lpstr>7C)historico 1</vt:lpstr>
      <vt:lpstr>7D)Egresos historico (2)</vt:lpstr>
      <vt:lpstr>7B)Proyecciones Egreso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Javier Cano Jimenez</cp:lastModifiedBy>
  <cp:lastPrinted>2017-09-21T19:06:34Z</cp:lastPrinted>
  <dcterms:created xsi:type="dcterms:W3CDTF">2017-07-12T23:13:16Z</dcterms:created>
  <dcterms:modified xsi:type="dcterms:W3CDTF">2018-08-10T17:20:06Z</dcterms:modified>
</cp:coreProperties>
</file>