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Febrero 2018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00" i="1"/>
  <c r="I216"/>
  <c r="J211"/>
  <c r="J212"/>
  <c r="J213"/>
  <c r="J214"/>
  <c r="J216"/>
  <c r="E214"/>
  <c r="E213"/>
  <c r="E212"/>
  <c r="E211"/>
  <c r="I189"/>
  <c r="J184"/>
  <c r="J185"/>
  <c r="J186"/>
  <c r="J187"/>
  <c r="J189"/>
  <c r="E187"/>
  <c r="E186"/>
  <c r="E185"/>
  <c r="E184"/>
  <c r="I160"/>
  <c r="J155"/>
  <c r="J156"/>
  <c r="J157"/>
  <c r="J158"/>
  <c r="J160"/>
  <c r="E157"/>
  <c r="E156"/>
  <c r="E155"/>
  <c r="J149"/>
  <c r="J144"/>
  <c r="J139"/>
  <c r="J134"/>
  <c r="I102"/>
  <c r="J96"/>
  <c r="J97"/>
  <c r="J98"/>
  <c r="J99"/>
  <c r="J100"/>
  <c r="J102"/>
  <c r="J61"/>
  <c r="M44"/>
  <c r="M45"/>
  <c r="M46"/>
  <c r="M47"/>
  <c r="M48"/>
  <c r="M49"/>
  <c r="M50"/>
  <c r="M51"/>
  <c r="M52"/>
  <c r="M53"/>
  <c r="M54"/>
  <c r="M55"/>
  <c r="M56"/>
  <c r="M57"/>
  <c r="M58"/>
  <c r="M59"/>
  <c r="M61"/>
  <c r="E59"/>
  <c r="E58"/>
  <c r="E57"/>
  <c r="E56"/>
  <c r="E55"/>
  <c r="E54"/>
  <c r="E53"/>
  <c r="E52"/>
  <c r="E51"/>
  <c r="E50"/>
  <c r="E49"/>
  <c r="E48"/>
  <c r="E47"/>
  <c r="E46"/>
  <c r="E45"/>
  <c r="E44"/>
  <c r="L22"/>
  <c r="H23"/>
  <c r="I23"/>
  <c r="J23"/>
  <c r="K23"/>
  <c r="L23"/>
  <c r="F22"/>
  <c r="C23"/>
  <c r="D23"/>
  <c r="E23"/>
  <c r="F23"/>
</calcChain>
</file>

<file path=xl/sharedStrings.xml><?xml version="1.0" encoding="utf-8"?>
<sst xmlns="http://schemas.openxmlformats.org/spreadsheetml/2006/main" count="106" uniqueCount="95">
  <si>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</si>
  <si>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</si>
  <si>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</si>
  <si>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</si>
  <si>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</si>
  <si>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</si>
  <si>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</si>
  <si>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</si>
  <si>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</si>
  <si>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</si>
  <si>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</si>
  <si>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</si>
  <si>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</si>
  <si>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</si>
  <si>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</si>
  <si>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</si>
  <si>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</si>
  <si>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</si>
  <si>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</si>
  <si>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</si>
  <si>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</si>
  <si>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</si>
  <si>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</si>
  <si>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</si>
  <si>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</si>
  <si>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</si>
  <si>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</si>
  <si>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</si>
  <si>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</si>
  <si>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</si>
  <si>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</si>
  <si>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</si>
  <si>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</si>
  <si>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</si>
  <si>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</si>
  <si>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</si>
  <si>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</si>
  <si>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</si>
  <si>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</si>
  <si>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</si>
  <si>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</si>
  <si>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</si>
  <si>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</si>
  <si>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</si>
  <si>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</si>
  <si>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</si>
  <si>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</si>
  <si>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</si>
  <si>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</si>
  <si>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</si>
  <si>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</si>
  <si>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</si>
  <si>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</si>
  <si>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</si>
  <si>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</si>
  <si>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</si>
  <si>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</si>
  <si>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</si>
  <si>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</si>
  <si>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</si>
  <si>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</si>
  <si>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</si>
  <si>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</si>
  <si>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</si>
  <si>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</si>
  <si>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</si>
  <si>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</si>
  <si>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</si>
  <si>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</si>
  <si>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</si>
  <si>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</si>
  <si>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</si>
  <si>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</si>
  <si>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</si>
  <si>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</si>
  <si>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</si>
  <si>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</si>
  <si>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</si>
  <si>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</si>
  <si>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</si>
  <si>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</si>
  <si>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</si>
  <si>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</si>
  <si>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</si>
  <si>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</si>
  <si>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</si>
  <si>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</si>
  <si>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</si>
  <si>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</si>
  <si>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</si>
  <si>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</si>
  <si>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</si>
  <si>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</si>
  <si>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</si>
  <si>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INFORMACIÓN ESTADÍSTICA FEBRERO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</si>
</sst>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1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1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9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2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4" fillId="7" borderId="24" xfId="2" applyFont="1" applyFill="1" applyBorder="1" applyAlignment="1">
      <alignment horizontal="left" wrapText="1"/>
    </xf>
    <xf numFmtId="0" fontId="4" fillId="7" borderId="19" xfId="2" applyFont="1" applyFill="1" applyBorder="1" applyAlignment="1">
      <alignment horizontal="left" wrapText="1"/>
    </xf>
    <xf numFmtId="0" fontId="4" fillId="7" borderId="25" xfId="2" applyFont="1" applyFill="1" applyBorder="1" applyAlignment="1">
      <alignment horizontal="left" wrapText="1"/>
    </xf>
    <xf numFmtId="0" fontId="4" fillId="7" borderId="26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9" fontId="7" fillId="7" borderId="10" xfId="1" applyFont="1" applyFill="1" applyBorder="1" applyAlignment="1">
      <alignment horizontal="center"/>
    </xf>
    <xf numFmtId="9" fontId="7" fillId="7" borderId="7" xfId="1" applyFont="1" applyFill="1" applyBorder="1" applyAlignment="1">
      <alignment horizontal="center" vertical="center"/>
    </xf>
    <xf numFmtId="9" fontId="7" fillId="7" borderId="7" xfId="1" applyFont="1" applyFill="1" applyBorder="1" applyAlignment="1">
      <alignment horizontal="center"/>
    </xf>
    <xf numFmtId="9" fontId="7" fillId="7" borderId="10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8" fillId="7" borderId="7" xfId="2" applyFont="1" applyFill="1" applyBorder="1" applyAlignment="1"/>
    <xf numFmtId="0" fontId="8" fillId="7" borderId="8" xfId="2" applyFont="1" applyFill="1" applyBorder="1" applyAlignment="1"/>
    <xf numFmtId="0" fontId="8" fillId="7" borderId="9" xfId="2" applyFont="1" applyFill="1" applyBorder="1" applyAlignment="1"/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8" fillId="7" borderId="2" xfId="2" applyFont="1" applyFill="1" applyBorder="1" applyAlignment="1"/>
    <xf numFmtId="0" fontId="8" fillId="7" borderId="2" xfId="2" applyFont="1" applyFill="1" applyBorder="1" applyAlignment="1">
      <alignment horizontal="left"/>
    </xf>
    <xf numFmtId="0" fontId="8" fillId="7" borderId="3" xfId="2" applyFont="1" applyFill="1" applyBorder="1" applyAlignment="1">
      <alignment horizontal="left"/>
    </xf>
    <xf numFmtId="0" fontId="7" fillId="5" borderId="0" xfId="0" applyFont="1" applyFill="1"/>
    <xf numFmtId="0" fontId="7" fillId="0" borderId="0" xfId="0" applyFont="1"/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9" fontId="7" fillId="7" borderId="17" xfId="1" applyFont="1" applyFill="1" applyBorder="1" applyAlignment="1">
      <alignment wrapText="1"/>
    </xf>
    <xf numFmtId="0" fontId="8" fillId="7" borderId="10" xfId="2" applyFont="1" applyFill="1" applyBorder="1" applyAlignment="1">
      <alignment horizontal="center"/>
    </xf>
    <xf numFmtId="0" fontId="7" fillId="5" borderId="0" xfId="0" applyFont="1" applyFill="1" applyAlignment="1">
      <alignment horizontal="right"/>
    </xf>
    <xf numFmtId="9" fontId="7" fillId="7" borderId="10" xfId="0" applyNumberFormat="1" applyFont="1" applyFill="1" applyBorder="1"/>
    <xf numFmtId="0" fontId="7" fillId="7" borderId="1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center" vertical="center"/>
    </xf>
    <xf numFmtId="9" fontId="7" fillId="7" borderId="17" xfId="1" applyFont="1" applyFill="1" applyBorder="1" applyAlignment="1">
      <alignment vertical="center" wrapText="1"/>
    </xf>
    <xf numFmtId="0" fontId="8" fillId="7" borderId="7" xfId="2" applyFont="1" applyFill="1" applyBorder="1" applyAlignment="1">
      <alignment vertical="center"/>
    </xf>
    <xf numFmtId="0" fontId="8" fillId="7" borderId="8" xfId="2" applyFont="1" applyFill="1" applyBorder="1" applyAlignment="1">
      <alignment vertical="center"/>
    </xf>
    <xf numFmtId="0" fontId="8" fillId="7" borderId="10" xfId="2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9" fontId="7" fillId="7" borderId="9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7" fillId="7" borderId="10" xfId="0" applyFont="1" applyFill="1" applyBorder="1" applyAlignment="1">
      <alignment vertical="center" wrapText="1"/>
    </xf>
    <xf numFmtId="9" fontId="7" fillId="7" borderId="10" xfId="0" applyNumberFormat="1" applyFont="1" applyFill="1" applyBorder="1" applyAlignment="1">
      <alignment vertical="center"/>
    </xf>
    <xf numFmtId="0" fontId="8" fillId="7" borderId="7" xfId="2" applyFont="1" applyFill="1" applyBorder="1" applyAlignment="1">
      <alignment horizontal="left" vertical="center" wrapText="1"/>
    </xf>
    <xf numFmtId="0" fontId="8" fillId="7" borderId="8" xfId="2" applyFont="1" applyFill="1" applyBorder="1" applyAlignment="1">
      <alignment horizontal="left" vertical="center" wrapText="1"/>
    </xf>
    <xf numFmtId="0" fontId="8" fillId="7" borderId="9" xfId="2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wrapText="1"/>
    </xf>
    <xf numFmtId="0" fontId="7" fillId="7" borderId="8" xfId="0" applyFont="1" applyFill="1" applyBorder="1" applyAlignment="1">
      <alignment horizontal="center" wrapText="1"/>
    </xf>
    <xf numFmtId="0" fontId="7" fillId="7" borderId="12" xfId="0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/>
    </xf>
    <xf numFmtId="0" fontId="7" fillId="7" borderId="10" xfId="0" applyFont="1" applyFill="1" applyBorder="1"/>
    <xf numFmtId="0" fontId="7" fillId="7" borderId="14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8" borderId="0" xfId="0" applyFont="1" applyFill="1"/>
    <xf numFmtId="0" fontId="7" fillId="7" borderId="15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left" wrapText="1"/>
    </xf>
    <xf numFmtId="0" fontId="7" fillId="7" borderId="8" xfId="0" applyFont="1" applyFill="1" applyBorder="1" applyAlignment="1">
      <alignment horizontal="left" wrapText="1"/>
    </xf>
    <xf numFmtId="0" fontId="7" fillId="7" borderId="9" xfId="0" applyFont="1" applyFill="1" applyBorder="1" applyAlignment="1">
      <alignment horizontal="left" wrapText="1"/>
    </xf>
    <xf numFmtId="9" fontId="7" fillId="7" borderId="17" xfId="1" applyFont="1" applyFill="1" applyBorder="1" applyAlignment="1">
      <alignment horizontal="right" wrapText="1"/>
    </xf>
    <xf numFmtId="9" fontId="7" fillId="7" borderId="11" xfId="1" applyFont="1" applyFill="1" applyBorder="1" applyAlignment="1">
      <alignment horizontal="right" wrapText="1"/>
    </xf>
    <xf numFmtId="0" fontId="7" fillId="7" borderId="7" xfId="0" applyFont="1" applyFill="1" applyBorder="1" applyAlignment="1">
      <alignment horizontal="center" wrapText="1"/>
    </xf>
    <xf numFmtId="9" fontId="7" fillId="7" borderId="10" xfId="1" applyFont="1" applyFill="1" applyBorder="1" applyAlignment="1">
      <alignment horizontal="right" wrapText="1"/>
    </xf>
    <xf numFmtId="0" fontId="7" fillId="5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7" fillId="7" borderId="10" xfId="0" applyFont="1" applyFill="1" applyBorder="1" applyAlignment="1"/>
    <xf numFmtId="9" fontId="7" fillId="7" borderId="11" xfId="1" applyFont="1" applyFill="1" applyBorder="1" applyAlignment="1">
      <alignment wrapText="1"/>
    </xf>
    <xf numFmtId="9" fontId="7" fillId="7" borderId="10" xfId="1" applyFont="1" applyFill="1" applyBorder="1" applyAlignment="1">
      <alignment wrapText="1"/>
    </xf>
    <xf numFmtId="0" fontId="7" fillId="5" borderId="0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1-4BFE-A841-54487D4EECB8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41-4BFE-A841-54487D4EE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41-4BFE-A841-54487D4EECB8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1-4BFE-A841-54487D4EECB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1-4BFE-A841-54487D4EE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41-4BFE-A841-54487D4EECB8}"/>
            </c:ext>
          </c:extLst>
        </c:ser>
        <c:dLbls>
          <c:showVal val="1"/>
        </c:dLbls>
        <c:gapWidth val="95"/>
        <c:gapDepth val="95"/>
        <c:shape val="box"/>
        <c:axId val="36924416"/>
        <c:axId val="36938496"/>
        <c:axId val="0"/>
      </c:bar3DChart>
      <c:catAx>
        <c:axId val="369244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36938496"/>
        <c:crosses val="autoZero"/>
        <c:auto val="1"/>
        <c:lblAlgn val="ctr"/>
        <c:lblOffset val="100"/>
      </c:catAx>
      <c:valAx>
        <c:axId val="369384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692441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92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36-4E0A-BE0A-A72E80D12872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36-4E0A-BE0A-A72E80D12872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96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36-4E0A-BE0A-A72E80D12872}"/>
                </c:ext>
              </c:extLst>
            </c:dLbl>
            <c:dLbl>
              <c:idx val="1"/>
              <c:layout>
                <c:manualLayout>
                  <c:x val="1.345272004465892E-2"/>
                  <c:y val="-4.8803393412970245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6-4E0A-BE0A-A72E80D12872}"/>
                </c:ext>
              </c:extLst>
            </c:dLbl>
            <c:dLbl>
              <c:idx val="2"/>
              <c:layout>
                <c:manualLayout>
                  <c:x val="1.0762176035727189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36-4E0A-BE0A-A72E80D12872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36-4E0A-BE0A-A72E80D12872}"/>
                </c:ext>
              </c:extLst>
            </c:dLbl>
            <c:dLbl>
              <c:idx val="4"/>
              <c:layout>
                <c:manualLayout>
                  <c:x val="6.4943094288032206E-3"/>
                  <c:y val="-6.21926608350662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36-4E0A-BE0A-A72E80D12872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49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36-4E0A-BE0A-A72E80D128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36-4E0A-BE0A-A72E80D12872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2018'!$I$96:$I$100</c:f>
              <c:numCache>
                <c:formatCode>General</c:formatCode>
                <c:ptCount val="5"/>
                <c:pt idx="0">
                  <c:v>31</c:v>
                </c:pt>
                <c:pt idx="1">
                  <c:v>236</c:v>
                </c:pt>
                <c:pt idx="2">
                  <c:v>316</c:v>
                </c:pt>
                <c:pt idx="3">
                  <c:v>49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436-4E0A-BE0A-A72E80D12872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766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36-4E0A-BE0A-A72E80D12872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1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36-4E0A-BE0A-A72E80D12872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36-4E0A-BE0A-A72E80D12872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36-4E0A-BE0A-A72E80D12872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36-4E0A-BE0A-A72E80D128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2018'!$J$96:$J$100</c:f>
              <c:numCache>
                <c:formatCode>0%</c:formatCode>
                <c:ptCount val="5"/>
                <c:pt idx="0">
                  <c:v>4.7692307692307694E-2</c:v>
                </c:pt>
                <c:pt idx="1">
                  <c:v>0.36307692307692307</c:v>
                </c:pt>
                <c:pt idx="2">
                  <c:v>0.48615384615384616</c:v>
                </c:pt>
                <c:pt idx="3">
                  <c:v>7.5384615384615383E-2</c:v>
                </c:pt>
                <c:pt idx="4">
                  <c:v>2.7692307692307693E-2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436-4E0A-BE0A-A72E80D12872}"/>
            </c:ext>
          </c:extLst>
        </c:ser>
        <c:dLbls>
          <c:showVal val="1"/>
        </c:dLbls>
        <c:shape val="cylinder"/>
        <c:axId val="37118336"/>
        <c:axId val="37119872"/>
        <c:axId val="0"/>
      </c:bar3DChart>
      <c:catAx>
        <c:axId val="37118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19872"/>
        <c:crosses val="autoZero"/>
        <c:auto val="1"/>
        <c:lblAlgn val="ctr"/>
        <c:lblOffset val="100"/>
      </c:catAx>
      <c:valAx>
        <c:axId val="37119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1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8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Febrero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D-4982-9325-9A3F3D383EB2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Febrero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D-4982-9325-9A3F3D383EB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Febrero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8D-4982-9325-9A3F3D383EB2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8D-4982-9325-9A3F3D383EB2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8D-4982-9325-9A3F3D383EB2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8D-4982-9325-9A3F3D383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2018'!$I$155:$I$158</c:f>
              <c:numCache>
                <c:formatCode>General</c:formatCode>
                <c:ptCount val="4"/>
                <c:pt idx="0">
                  <c:v>615</c:v>
                </c:pt>
                <c:pt idx="1">
                  <c:v>10</c:v>
                </c:pt>
                <c:pt idx="2">
                  <c:v>23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8D-4982-9325-9A3F3D383EB2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752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8D-4982-9325-9A3F3D383EB2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3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8D-4982-9325-9A3F3D383EB2}"/>
                </c:ext>
              </c:extLst>
            </c:dLbl>
            <c:dLbl>
              <c:idx val="2"/>
              <c:layout>
                <c:manualLayout>
                  <c:x val="7.5540091829787871E-3"/>
                  <c:y val="-0.4342767454206491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8D-4982-9325-9A3F3D383EB2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1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8D-4982-9325-9A3F3D383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2018'!$J$155:$J$158</c:f>
              <c:numCache>
                <c:formatCode>0%</c:formatCode>
                <c:ptCount val="4"/>
                <c:pt idx="0">
                  <c:v>0.94615384615384612</c:v>
                </c:pt>
                <c:pt idx="1">
                  <c:v>1.5384615384615385E-2</c:v>
                </c:pt>
                <c:pt idx="2">
                  <c:v>3.5384615384615382E-2</c:v>
                </c:pt>
                <c:pt idx="3">
                  <c:v>3.0769230769230769E-3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E8D-4982-9325-9A3F3D383EB2}"/>
            </c:ext>
          </c:extLst>
        </c:ser>
        <c:dLbls>
          <c:showVal val="1"/>
        </c:dLbls>
        <c:shape val="cylinder"/>
        <c:axId val="37394688"/>
        <c:axId val="37302272"/>
        <c:axId val="0"/>
      </c:bar3DChart>
      <c:catAx>
        <c:axId val="3739468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302272"/>
        <c:crosses val="autoZero"/>
        <c:auto val="1"/>
        <c:lblAlgn val="ctr"/>
        <c:lblOffset val="100"/>
      </c:catAx>
      <c:valAx>
        <c:axId val="373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39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2018'!$F$211:$F$214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C8-4B38-8570-335DCDDE79F7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2018'!$G$211:$G$214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C8-4B38-8570-335DCDDE79F7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2018'!$H$211:$H$214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C8-4B38-8570-335DCDDE79F7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C8-4B38-8570-335DCDDE79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2018'!$I$211:$I$214</c:f>
              <c:numCache>
                <c:formatCode>General</c:formatCode>
                <c:ptCount val="4"/>
                <c:pt idx="0">
                  <c:v>414</c:v>
                </c:pt>
                <c:pt idx="1">
                  <c:v>191</c:v>
                </c:pt>
                <c:pt idx="2">
                  <c:v>16</c:v>
                </c:pt>
                <c:pt idx="3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C8-4B38-8570-335DCDDE79F7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Febrero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2018'!$J$211:$J$214</c:f>
              <c:numCache>
                <c:formatCode>0%</c:formatCode>
                <c:ptCount val="4"/>
                <c:pt idx="0">
                  <c:v>0.63692307692307693</c:v>
                </c:pt>
                <c:pt idx="1">
                  <c:v>0.29384615384615387</c:v>
                </c:pt>
                <c:pt idx="2">
                  <c:v>2.4615384615384615E-2</c:v>
                </c:pt>
                <c:pt idx="3">
                  <c:v>4.4615384615384612E-2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0C8-4B38-8570-335DCDDE79F7}"/>
            </c:ext>
          </c:extLst>
        </c:ser>
        <c:dLbls/>
        <c:gapWidth val="55"/>
        <c:gapDepth val="55"/>
        <c:shape val="cylinder"/>
        <c:axId val="37338496"/>
        <c:axId val="37434496"/>
        <c:axId val="0"/>
      </c:bar3DChart>
      <c:catAx>
        <c:axId val="37338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434496"/>
        <c:crosses val="autoZero"/>
        <c:auto val="1"/>
        <c:lblAlgn val="ctr"/>
        <c:lblOffset val="100"/>
      </c:catAx>
      <c:valAx>
        <c:axId val="37434496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3733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2018'!$C$22:$E$22</c:f>
              <c:numCache>
                <c:formatCode>General</c:formatCode>
                <c:ptCount val="3"/>
                <c:pt idx="0">
                  <c:v>414</c:v>
                </c:pt>
                <c:pt idx="1">
                  <c:v>154</c:v>
                </c:pt>
                <c:pt idx="2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C-4B09-A5F0-0C536A64176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C-4B09-A5F0-0C536A64176E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C-4B09-A5F0-0C536A64176E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C-4B09-A5F0-0C536A6417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2018'!$C$23:$E$23</c:f>
              <c:numCache>
                <c:formatCode>0%</c:formatCode>
                <c:ptCount val="3"/>
                <c:pt idx="0">
                  <c:v>0.63692307692307693</c:v>
                </c:pt>
                <c:pt idx="1">
                  <c:v>0.23692307692307693</c:v>
                </c:pt>
                <c:pt idx="2">
                  <c:v>0.12615384615384614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DC-4B09-A5F0-0C536A64176E}"/>
            </c:ext>
          </c:extLst>
        </c:ser>
        <c:dLbls>
          <c:showVal val="1"/>
        </c:dLbls>
        <c:shape val="cylinder"/>
        <c:axId val="37486976"/>
        <c:axId val="37488512"/>
        <c:axId val="0"/>
      </c:bar3DChart>
      <c:catAx>
        <c:axId val="3748697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488512"/>
        <c:crosses val="autoZero"/>
        <c:auto val="1"/>
        <c:lblAlgn val="ctr"/>
        <c:lblOffset val="100"/>
      </c:catAx>
      <c:valAx>
        <c:axId val="37488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48697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51E-2"/>
          <c:y val="0.1881416151203362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Febrero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2A-44B6-9F14-241541794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2018'!$H$22:$K$22</c:f>
              <c:numCache>
                <c:formatCode>General</c:formatCode>
                <c:ptCount val="4"/>
                <c:pt idx="0">
                  <c:v>346</c:v>
                </c:pt>
                <c:pt idx="1">
                  <c:v>213</c:v>
                </c:pt>
                <c:pt idx="2">
                  <c:v>15</c:v>
                </c:pt>
                <c:pt idx="3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2A-44B6-9F14-241541794E98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2A-44B6-9F14-241541794E98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2A-44B6-9F14-241541794E98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2A-44B6-9F14-241541794E98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2A-44B6-9F14-241541794E98}"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2A-44B6-9F14-241541794E98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2A-44B6-9F14-241541794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2018'!$H$23:$K$23</c:f>
              <c:numCache>
                <c:formatCode>0%</c:formatCode>
                <c:ptCount val="4"/>
                <c:pt idx="0">
                  <c:v>0.53230769230769226</c:v>
                </c:pt>
                <c:pt idx="1">
                  <c:v>0.32769230769230767</c:v>
                </c:pt>
                <c:pt idx="2">
                  <c:v>2.3076923076923078E-2</c:v>
                </c:pt>
                <c:pt idx="3">
                  <c:v>0.11692307692307692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2A-44B6-9F14-241541794E98}"/>
            </c:ext>
          </c:extLst>
        </c:ser>
        <c:dLbls>
          <c:showVal val="1"/>
        </c:dLbls>
        <c:shape val="cylinder"/>
        <c:axId val="37550720"/>
        <c:axId val="37552512"/>
        <c:axId val="0"/>
      </c:bar3DChart>
      <c:catAx>
        <c:axId val="37550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52512"/>
        <c:crosses val="autoZero"/>
        <c:auto val="1"/>
        <c:lblAlgn val="ctr"/>
        <c:lblOffset val="100"/>
      </c:catAx>
      <c:valAx>
        <c:axId val="37552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50720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ED-4C22-9405-60EC90342E65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ED-4C22-9405-60EC90342E65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ED-4C22-9405-60EC90342E65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ED-4C22-9405-60EC90342E65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ED-4C22-9405-60EC90342E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2018'!$I$184:$I$187</c:f>
              <c:numCache>
                <c:formatCode>General</c:formatCode>
                <c:ptCount val="4"/>
                <c:pt idx="0">
                  <c:v>393</c:v>
                </c:pt>
                <c:pt idx="1">
                  <c:v>203</c:v>
                </c:pt>
                <c:pt idx="2">
                  <c:v>39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3ED-4C22-9405-60EC90342E65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ED-4C22-9405-60EC90342E65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ED-4C22-9405-60EC90342E65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4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ED-4C22-9405-60EC90342E65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ED-4C22-9405-60EC90342E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2018'!$J$184:$J$187</c:f>
              <c:numCache>
                <c:formatCode>0%</c:formatCode>
                <c:ptCount val="4"/>
                <c:pt idx="0">
                  <c:v>0.60461538461538467</c:v>
                </c:pt>
                <c:pt idx="1">
                  <c:v>0.31230769230769229</c:v>
                </c:pt>
                <c:pt idx="2">
                  <c:v>0.06</c:v>
                </c:pt>
                <c:pt idx="3">
                  <c:v>2.3076923076923078E-2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3ED-4C22-9405-60EC90342E65}"/>
            </c:ext>
          </c:extLst>
        </c:ser>
        <c:dLbls>
          <c:showVal val="1"/>
        </c:dLbls>
        <c:gapWidth val="79"/>
        <c:shape val="cylinder"/>
        <c:axId val="37627776"/>
        <c:axId val="37629312"/>
        <c:axId val="0"/>
      </c:bar3DChart>
      <c:catAx>
        <c:axId val="376277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629312"/>
        <c:crosses val="autoZero"/>
        <c:auto val="1"/>
        <c:lblAlgn val="ctr"/>
        <c:lblOffset val="100"/>
      </c:catAx>
      <c:valAx>
        <c:axId val="3762931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762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Febrero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A-4274-A9E0-EC1E735B0F73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Febrero 2018'!$G$238:$G$299</c:f>
              <c:numCache>
                <c:formatCode>General</c:formatCode>
                <c:ptCount val="62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55</c:v>
                </c:pt>
                <c:pt idx="9">
                  <c:v>26</c:v>
                </c:pt>
                <c:pt idx="10">
                  <c:v>56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</c:v>
                </c:pt>
                <c:pt idx="16">
                  <c:v>5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10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52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164</c:v>
                </c:pt>
                <c:pt idx="34">
                  <c:v>35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66</c:v>
                </c:pt>
                <c:pt idx="39">
                  <c:v>145</c:v>
                </c:pt>
                <c:pt idx="40">
                  <c:v>107</c:v>
                </c:pt>
                <c:pt idx="41">
                  <c:v>11</c:v>
                </c:pt>
                <c:pt idx="42">
                  <c:v>2</c:v>
                </c:pt>
                <c:pt idx="43">
                  <c:v>18</c:v>
                </c:pt>
                <c:pt idx="44">
                  <c:v>0</c:v>
                </c:pt>
                <c:pt idx="45">
                  <c:v>1</c:v>
                </c:pt>
                <c:pt idx="46">
                  <c:v>30</c:v>
                </c:pt>
                <c:pt idx="47">
                  <c:v>0</c:v>
                </c:pt>
                <c:pt idx="48">
                  <c:v>73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  <c:pt idx="52">
                  <c:v>12</c:v>
                </c:pt>
                <c:pt idx="53">
                  <c:v>8</c:v>
                </c:pt>
                <c:pt idx="54">
                  <c:v>3</c:v>
                </c:pt>
                <c:pt idx="55">
                  <c:v>0</c:v>
                </c:pt>
                <c:pt idx="56">
                  <c:v>2</c:v>
                </c:pt>
                <c:pt idx="57">
                  <c:v>113</c:v>
                </c:pt>
                <c:pt idx="58">
                  <c:v>122</c:v>
                </c:pt>
                <c:pt idx="59">
                  <c:v>21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1A-4274-A9E0-EC1E735B0F73}"/>
            </c:ext>
          </c:extLst>
        </c:ser>
        <c:dLbls>
          <c:showVal val="1"/>
        </c:dLbls>
        <c:gapWidth val="75"/>
        <c:shape val="box"/>
        <c:axId val="37688832"/>
        <c:axId val="37690368"/>
        <c:axId val="0"/>
      </c:bar3DChart>
      <c:catAx>
        <c:axId val="376888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37690368"/>
        <c:crosses val="autoZero"/>
        <c:auto val="1"/>
        <c:lblAlgn val="ctr"/>
        <c:lblOffset val="100"/>
      </c:catAx>
      <c:valAx>
        <c:axId val="37690368"/>
        <c:scaling>
          <c:orientation val="minMax"/>
        </c:scaling>
        <c:axPos val="l"/>
        <c:numFmt formatCode="General" sourceLinked="1"/>
        <c:majorTickMark val="none"/>
        <c:tickLblPos val="nextTo"/>
        <c:crossAx val="37688832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2018'!$F$44:$F$59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10-4D67-A497-E402A214F4EE}"/>
            </c:ext>
          </c:extLst>
        </c:ser>
        <c:ser>
          <c:idx val="1"/>
          <c:order val="1"/>
          <c:cat>
            <c:strRef>
              <c:f>'Estadísticas 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2018'!$G$44:$G$59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10-4D67-A497-E402A214F4EE}"/>
            </c:ext>
          </c:extLst>
        </c:ser>
        <c:ser>
          <c:idx val="2"/>
          <c:order val="2"/>
          <c:cat>
            <c:strRef>
              <c:f>'Estadísticas 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2018'!$H$44:$H$59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10-4D67-A497-E402A214F4EE}"/>
            </c:ext>
          </c:extLst>
        </c:ser>
        <c:ser>
          <c:idx val="3"/>
          <c:order val="3"/>
          <c:cat>
            <c:strRef>
              <c:f>'Estadísticas 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2018'!$I$44:$I$59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F10-4D67-A497-E402A214F4EE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2018'!$J$44:$J$59</c:f>
              <c:numCache>
                <c:formatCode>General</c:formatCode>
                <c:ptCount val="16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95</c:v>
                </c:pt>
                <c:pt idx="4">
                  <c:v>0</c:v>
                </c:pt>
                <c:pt idx="5">
                  <c:v>184</c:v>
                </c:pt>
                <c:pt idx="6">
                  <c:v>146</c:v>
                </c:pt>
                <c:pt idx="7">
                  <c:v>0</c:v>
                </c:pt>
                <c:pt idx="8">
                  <c:v>55</c:v>
                </c:pt>
                <c:pt idx="9">
                  <c:v>11</c:v>
                </c:pt>
                <c:pt idx="10">
                  <c:v>107</c:v>
                </c:pt>
                <c:pt idx="11">
                  <c:v>3</c:v>
                </c:pt>
                <c:pt idx="12">
                  <c:v>23</c:v>
                </c:pt>
                <c:pt idx="13">
                  <c:v>4</c:v>
                </c:pt>
                <c:pt idx="14">
                  <c:v>13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10-4D67-A497-E402A214F4EE}"/>
            </c:ext>
          </c:extLst>
        </c:ser>
        <c:ser>
          <c:idx val="5"/>
          <c:order val="5"/>
          <c:cat>
            <c:strRef>
              <c:f>'Estadísticas Febrero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2018'!$K$44:$K$59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F10-4D67-A497-E402A214F4EE}"/>
            </c:ext>
          </c:extLst>
        </c:ser>
        <c:dLbls/>
        <c:shape val="box"/>
        <c:axId val="37767808"/>
        <c:axId val="37785984"/>
        <c:axId val="0"/>
      </c:bar3DChart>
      <c:catAx>
        <c:axId val="377678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7785984"/>
        <c:crosses val="autoZero"/>
        <c:auto val="1"/>
        <c:lblAlgn val="ctr"/>
        <c:lblOffset val="100"/>
      </c:catAx>
      <c:valAx>
        <c:axId val="37785984"/>
        <c:scaling>
          <c:orientation val="minMax"/>
        </c:scaling>
        <c:axPos val="l"/>
        <c:majorGridlines/>
        <c:numFmt formatCode="General" sourceLinked="1"/>
        <c:tickLblPos val="nextTo"/>
        <c:crossAx val="37767808"/>
        <c:crosses val="autoZero"/>
        <c:crossBetween val="between"/>
      </c:valAx>
    </c:plotArea>
    <c:plotVisOnly val="1"/>
    <c:dispBlanksAs val="gap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2" zoomScaleNormal="72" workbookViewId="0">
      <selection activeCell="G29" sqref="G29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6.570312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70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11"/>
      <c r="Q13" s="4"/>
    </row>
    <row r="14" spans="1:17" ht="43.5" customHeight="1" thickBot="1">
      <c r="A14" s="4"/>
      <c r="B14" s="72" t="s">
        <v>94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40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74" t="s">
        <v>1</v>
      </c>
      <c r="D20" s="75"/>
      <c r="E20" s="75"/>
      <c r="F20" s="76"/>
      <c r="G20" s="41"/>
      <c r="H20" s="74" t="s">
        <v>2</v>
      </c>
      <c r="I20" s="75"/>
      <c r="J20" s="75"/>
      <c r="K20" s="75"/>
      <c r="L20" s="76"/>
      <c r="M20" s="41"/>
      <c r="N20" s="41"/>
      <c r="O20" s="41"/>
      <c r="P20" s="5"/>
      <c r="Q20" s="4"/>
      <c r="R20" s="2"/>
    </row>
    <row r="21" spans="1:18" s="3" customFormat="1" ht="35.25" thickBot="1">
      <c r="A21" s="12"/>
      <c r="B21" s="13"/>
      <c r="C21" s="77" t="s">
        <v>3</v>
      </c>
      <c r="D21" s="78" t="s">
        <v>4</v>
      </c>
      <c r="E21" s="79" t="s">
        <v>5</v>
      </c>
      <c r="F21" s="77" t="s">
        <v>6</v>
      </c>
      <c r="G21" s="13"/>
      <c r="H21" s="79" t="s">
        <v>7</v>
      </c>
      <c r="I21" s="79" t="s">
        <v>8</v>
      </c>
      <c r="J21" s="77" t="s">
        <v>9</v>
      </c>
      <c r="K21" s="79" t="s">
        <v>10</v>
      </c>
      <c r="L21" s="77" t="s">
        <v>6</v>
      </c>
      <c r="M21" s="13"/>
      <c r="N21" s="13"/>
      <c r="O21" s="13"/>
      <c r="P21" s="12"/>
      <c r="Q21" s="12"/>
    </row>
    <row r="22" spans="1:18" ht="18" thickBot="1">
      <c r="A22" s="4"/>
      <c r="B22" s="5"/>
      <c r="C22" s="80">
        <v>414</v>
      </c>
      <c r="D22" s="81">
        <v>154</v>
      </c>
      <c r="E22" s="81">
        <v>82</v>
      </c>
      <c r="F22" s="80">
        <f>SUM(C22:E22)</f>
        <v>650</v>
      </c>
      <c r="G22" s="5"/>
      <c r="H22" s="80">
        <v>346</v>
      </c>
      <c r="I22" s="80">
        <v>213</v>
      </c>
      <c r="J22" s="80">
        <v>15</v>
      </c>
      <c r="K22" s="80">
        <v>76</v>
      </c>
      <c r="L22" s="80">
        <f>SUM(H22:K22)</f>
        <v>650</v>
      </c>
      <c r="M22" s="5"/>
      <c r="N22" s="5"/>
      <c r="O22" s="14"/>
      <c r="P22" s="4"/>
      <c r="Q22" s="4"/>
    </row>
    <row r="23" spans="1:18" ht="18" thickBot="1">
      <c r="A23" s="4"/>
      <c r="B23" s="5"/>
      <c r="C23" s="82">
        <f>+C22/F22</f>
        <v>0.63692307692307693</v>
      </c>
      <c r="D23" s="83">
        <f>+D22/F22</f>
        <v>0.23692307692307693</v>
      </c>
      <c r="E23" s="84">
        <f>+E22/F22</f>
        <v>0.12615384615384614</v>
      </c>
      <c r="F23" s="85">
        <f>SUM(C23:E23)</f>
        <v>1</v>
      </c>
      <c r="G23" s="5"/>
      <c r="H23" s="82">
        <f>+H22/L22</f>
        <v>0.53230769230769226</v>
      </c>
      <c r="I23" s="82">
        <f>+I22/L22</f>
        <v>0.32769230769230767</v>
      </c>
      <c r="J23" s="82">
        <f>J22/L22</f>
        <v>2.3076923076923078E-2</v>
      </c>
      <c r="K23" s="82">
        <f>+K22/L22</f>
        <v>0.11692307692307692</v>
      </c>
      <c r="L23" s="85">
        <f>SUM(H23:K23)</f>
        <v>0.99999999999999989</v>
      </c>
      <c r="M23" s="5"/>
      <c r="N23" s="5"/>
      <c r="O23" s="14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/>
      <c r="O24" s="14"/>
      <c r="P24" s="14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4"/>
      <c r="N25" s="14"/>
      <c r="O25" s="14"/>
      <c r="P25" s="14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4"/>
      <c r="N26" s="14"/>
      <c r="O26" s="14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86" t="s">
        <v>11</v>
      </c>
      <c r="E43" s="86"/>
      <c r="F43" s="86"/>
      <c r="G43" s="86"/>
      <c r="H43" s="86"/>
      <c r="I43" s="86"/>
      <c r="J43" s="86"/>
      <c r="K43" s="86"/>
      <c r="L43" s="86"/>
      <c r="M43" s="86"/>
      <c r="N43" s="5"/>
      <c r="O43" s="5"/>
      <c r="P43" s="5"/>
      <c r="Q43" s="4"/>
    </row>
    <row r="44" spans="1:17" ht="18" thickBot="1">
      <c r="A44" s="4"/>
      <c r="B44" s="5"/>
      <c r="C44" s="5"/>
      <c r="D44" s="80">
        <v>1</v>
      </c>
      <c r="E44" s="87" t="str">
        <f>+'[1]ACUM-MAYO'!A61</f>
        <v>SE TIENE POR NO PRESENTADA ( NO CUMPLIÓ PREVENCIÓN)</v>
      </c>
      <c r="F44" s="88"/>
      <c r="G44" s="88"/>
      <c r="H44" s="88"/>
      <c r="I44" s="89"/>
      <c r="J44" s="90">
        <v>3</v>
      </c>
      <c r="K44" s="91"/>
      <c r="L44" s="92"/>
      <c r="M44" s="82">
        <f>+$J44/$J61</f>
        <v>4.6153846153846158E-3</v>
      </c>
      <c r="N44" s="5"/>
      <c r="O44" s="5"/>
      <c r="P44" s="5"/>
      <c r="Q44" s="4"/>
    </row>
    <row r="45" spans="1:17" ht="18" thickBot="1">
      <c r="A45" s="4"/>
      <c r="B45" s="5"/>
      <c r="C45" s="5"/>
      <c r="D45" s="80">
        <v>2</v>
      </c>
      <c r="E45" s="87" t="str">
        <f>+'[1]ACUM-MAYO'!A62</f>
        <v>NO CUMPLIO CON LOS EXTREMOS DEL ARTÍCULO 79 (REQUISITOS)</v>
      </c>
      <c r="F45" s="88"/>
      <c r="G45" s="88"/>
      <c r="H45" s="88"/>
      <c r="I45" s="89"/>
      <c r="J45" s="90">
        <v>0</v>
      </c>
      <c r="K45" s="91"/>
      <c r="L45" s="92"/>
      <c r="M45" s="82">
        <f>+$J45/$J61</f>
        <v>0</v>
      </c>
      <c r="N45" s="5"/>
      <c r="O45" s="5"/>
      <c r="P45" s="5"/>
      <c r="Q45" s="4"/>
    </row>
    <row r="46" spans="1:17" ht="18" thickBot="1">
      <c r="A46" s="4"/>
      <c r="B46" s="5"/>
      <c r="C46" s="5"/>
      <c r="D46" s="80">
        <v>3</v>
      </c>
      <c r="E46" s="87" t="str">
        <f>+'[1]ACUM-MAYO'!A63</f>
        <v xml:space="preserve">INCOMPETENCIA </v>
      </c>
      <c r="F46" s="88"/>
      <c r="G46" s="88"/>
      <c r="H46" s="88"/>
      <c r="I46" s="89"/>
      <c r="J46" s="90">
        <v>6</v>
      </c>
      <c r="K46" s="91"/>
      <c r="L46" s="92"/>
      <c r="M46" s="82">
        <f>+$J46/$J61</f>
        <v>9.2307692307692316E-3</v>
      </c>
      <c r="N46" s="5"/>
      <c r="O46" s="5"/>
      <c r="P46" s="5"/>
      <c r="Q46" s="4"/>
    </row>
    <row r="47" spans="1:17" ht="18" thickBot="1">
      <c r="A47" s="4"/>
      <c r="B47" s="5"/>
      <c r="C47" s="5"/>
      <c r="D47" s="80">
        <v>4</v>
      </c>
      <c r="E47" s="87" t="str">
        <f>+'[1]ACUM-MAYO'!A64</f>
        <v>NEGATIVA POR INEXISTENCIA</v>
      </c>
      <c r="F47" s="88"/>
      <c r="G47" s="88"/>
      <c r="H47" s="88"/>
      <c r="I47" s="89"/>
      <c r="J47" s="90">
        <v>95</v>
      </c>
      <c r="K47" s="91"/>
      <c r="L47" s="92"/>
      <c r="M47" s="82">
        <f>+$J47/$J61</f>
        <v>0.14615384615384616</v>
      </c>
      <c r="N47" s="5"/>
      <c r="O47" s="5"/>
      <c r="P47" s="5"/>
      <c r="Q47" s="4"/>
    </row>
    <row r="48" spans="1:17" ht="18" thickBot="1">
      <c r="A48" s="4"/>
      <c r="B48" s="5"/>
      <c r="C48" s="5"/>
      <c r="D48" s="80">
        <v>5</v>
      </c>
      <c r="E48" s="87" t="str">
        <f>+'[1]ACUM-MAYO'!A65</f>
        <v>NEGATIVA CONFIDENCIAL E INEXISTENTE</v>
      </c>
      <c r="F48" s="88"/>
      <c r="G48" s="88"/>
      <c r="H48" s="88"/>
      <c r="I48" s="89"/>
      <c r="J48" s="90">
        <v>0</v>
      </c>
      <c r="K48" s="91"/>
      <c r="L48" s="92"/>
      <c r="M48" s="82">
        <f>+$J48/$J61</f>
        <v>0</v>
      </c>
      <c r="N48" s="5"/>
      <c r="O48" s="5"/>
      <c r="P48" s="5"/>
      <c r="Q48" s="4"/>
    </row>
    <row r="49" spans="1:17" ht="18" thickBot="1">
      <c r="A49" s="4"/>
      <c r="B49" s="5"/>
      <c r="C49" s="5"/>
      <c r="D49" s="80">
        <v>6</v>
      </c>
      <c r="E49" s="87" t="str">
        <f>+'[1]ACUM-MAYO'!A66</f>
        <v>AFIRMATIVO</v>
      </c>
      <c r="F49" s="88"/>
      <c r="G49" s="88"/>
      <c r="H49" s="88"/>
      <c r="I49" s="89"/>
      <c r="J49" s="90">
        <v>184</v>
      </c>
      <c r="K49" s="91"/>
      <c r="L49" s="92"/>
      <c r="M49" s="82">
        <f>+$J49/J61</f>
        <v>0.28307692307692306</v>
      </c>
      <c r="N49" s="5"/>
      <c r="O49" s="5"/>
      <c r="P49" s="5"/>
      <c r="Q49" s="4"/>
    </row>
    <row r="50" spans="1:17" ht="18" thickBot="1">
      <c r="A50" s="4"/>
      <c r="B50" s="5"/>
      <c r="C50" s="5"/>
      <c r="D50" s="80">
        <v>7</v>
      </c>
      <c r="E50" s="87" t="str">
        <f>+'[1]ACUM-MAYO'!A67</f>
        <v xml:space="preserve">AFIRMATIVO PARCIAL POR CONFIDENCIALIDAD </v>
      </c>
      <c r="F50" s="88"/>
      <c r="G50" s="88"/>
      <c r="H50" s="88"/>
      <c r="I50" s="89"/>
      <c r="J50" s="90">
        <v>146</v>
      </c>
      <c r="K50" s="91"/>
      <c r="L50" s="92"/>
      <c r="M50" s="82">
        <f>+$J50/J61</f>
        <v>0.22461538461538461</v>
      </c>
      <c r="N50" s="5"/>
      <c r="O50" s="5"/>
      <c r="P50" s="5"/>
      <c r="Q50" s="4"/>
    </row>
    <row r="51" spans="1:17" ht="18" thickBot="1">
      <c r="A51" s="4"/>
      <c r="B51" s="5"/>
      <c r="C51" s="5"/>
      <c r="D51" s="80">
        <v>8</v>
      </c>
      <c r="E51" s="87" t="str">
        <f>+'[1]ACUM-MAYO'!A68</f>
        <v>NEGATIVA POR CONFIDENCIALIDAD Y RESERVADA</v>
      </c>
      <c r="F51" s="93"/>
      <c r="G51" s="94"/>
      <c r="H51" s="94"/>
      <c r="I51" s="95"/>
      <c r="J51" s="90">
        <v>0</v>
      </c>
      <c r="K51" s="91"/>
      <c r="L51" s="92"/>
      <c r="M51" s="82">
        <f>+$J51/J61</f>
        <v>0</v>
      </c>
      <c r="N51" s="5"/>
      <c r="O51" s="5"/>
      <c r="P51" s="5"/>
      <c r="Q51" s="4"/>
    </row>
    <row r="52" spans="1:17" ht="18" thickBot="1">
      <c r="A52" s="4"/>
      <c r="B52" s="5"/>
      <c r="C52" s="5"/>
      <c r="D52" s="80">
        <v>9</v>
      </c>
      <c r="E52" s="87" t="str">
        <f>+'[1]ACUM-MAYO'!A69</f>
        <v>AFIRMATIVO PARCIAL POR CONFIDENCIALIDAD E INEXISTENCIA</v>
      </c>
      <c r="F52" s="93"/>
      <c r="G52" s="94"/>
      <c r="H52" s="94"/>
      <c r="I52" s="95"/>
      <c r="J52" s="90">
        <v>55</v>
      </c>
      <c r="K52" s="91"/>
      <c r="L52" s="92"/>
      <c r="M52" s="82">
        <f>+$J52/J61</f>
        <v>8.461538461538462E-2</v>
      </c>
      <c r="N52" s="5"/>
      <c r="O52" s="5"/>
      <c r="P52" s="5"/>
      <c r="Q52" s="4"/>
    </row>
    <row r="53" spans="1:17" ht="18" thickBot="1">
      <c r="A53" s="4"/>
      <c r="B53" s="5"/>
      <c r="C53" s="5"/>
      <c r="D53" s="80">
        <v>10</v>
      </c>
      <c r="E53" s="87" t="str">
        <f>+'[1]ACUM-MAYO'!A70</f>
        <v>AFIRMATIVO PARCIAL POR CONFIDENCIALIDAD, RESERVA E INEXISTENCIA</v>
      </c>
      <c r="F53" s="93"/>
      <c r="G53" s="94"/>
      <c r="H53" s="94"/>
      <c r="I53" s="95"/>
      <c r="J53" s="90">
        <v>11</v>
      </c>
      <c r="K53" s="91"/>
      <c r="L53" s="92"/>
      <c r="M53" s="82">
        <f>+J53/J61</f>
        <v>1.6923076923076923E-2</v>
      </c>
      <c r="N53" s="5"/>
      <c r="O53" s="5"/>
      <c r="P53" s="5"/>
      <c r="Q53" s="4"/>
    </row>
    <row r="54" spans="1:17" ht="18" thickBot="1">
      <c r="A54" s="4"/>
      <c r="B54" s="5"/>
      <c r="C54" s="5"/>
      <c r="D54" s="80">
        <v>11</v>
      </c>
      <c r="E54" s="87" t="str">
        <f>+'[1]ACUM-MAYO'!A71</f>
        <v>AFIRMATIVO PARCIAL POR INEXISTENCIA</v>
      </c>
      <c r="F54" s="93"/>
      <c r="G54" s="94"/>
      <c r="H54" s="94"/>
      <c r="I54" s="95"/>
      <c r="J54" s="90">
        <v>107</v>
      </c>
      <c r="K54" s="91"/>
      <c r="L54" s="92"/>
      <c r="M54" s="82">
        <f>+$J54/J61</f>
        <v>0.16461538461538461</v>
      </c>
      <c r="N54" s="5"/>
      <c r="O54" s="5"/>
      <c r="P54" s="5"/>
      <c r="Q54" s="4"/>
    </row>
    <row r="55" spans="1:17" ht="18" thickBot="1">
      <c r="A55" s="4"/>
      <c r="B55" s="5"/>
      <c r="C55" s="5"/>
      <c r="D55" s="80">
        <v>12</v>
      </c>
      <c r="E55" s="87" t="str">
        <f>+'[1]ACUM-MAYO'!A72</f>
        <v>AFIRMATIVO PARCIAL POR RESERVA</v>
      </c>
      <c r="F55" s="88"/>
      <c r="G55" s="88"/>
      <c r="H55" s="88"/>
      <c r="I55" s="89"/>
      <c r="J55" s="90">
        <v>3</v>
      </c>
      <c r="K55" s="91"/>
      <c r="L55" s="92"/>
      <c r="M55" s="82">
        <f>+$J55/J61</f>
        <v>4.6153846153846158E-3</v>
      </c>
      <c r="N55" s="5"/>
      <c r="O55" s="5"/>
      <c r="P55" s="5"/>
      <c r="Q55" s="4"/>
    </row>
    <row r="56" spans="1:17" ht="18" thickBot="1">
      <c r="A56" s="4"/>
      <c r="B56" s="5"/>
      <c r="C56" s="5"/>
      <c r="D56" s="80">
        <v>13</v>
      </c>
      <c r="E56" s="87" t="str">
        <f>+'[1]ACUM-MAYO'!A73</f>
        <v>AFIRMATIVO PARCIAL POR RESERVA Y CONFIDENCIALIDAD</v>
      </c>
      <c r="F56" s="88"/>
      <c r="G56" s="88"/>
      <c r="H56" s="88"/>
      <c r="I56" s="89"/>
      <c r="J56" s="90">
        <v>23</v>
      </c>
      <c r="K56" s="91"/>
      <c r="L56" s="92"/>
      <c r="M56" s="82">
        <f>+$J56/J61</f>
        <v>3.5384615384615382E-2</v>
      </c>
      <c r="N56" s="5"/>
      <c r="O56" s="5"/>
      <c r="P56" s="5"/>
      <c r="Q56" s="4"/>
    </row>
    <row r="57" spans="1:17" ht="18" thickBot="1">
      <c r="A57" s="4"/>
      <c r="B57" s="5"/>
      <c r="C57" s="5"/>
      <c r="D57" s="80">
        <v>14</v>
      </c>
      <c r="E57" s="87" t="str">
        <f>+'[1]ACUM-MAYO'!A74</f>
        <v>AFIRMATIVO PARCIAL POR RESERVA E INEXISTENCIA</v>
      </c>
      <c r="F57" s="88"/>
      <c r="G57" s="88"/>
      <c r="H57" s="88"/>
      <c r="I57" s="89"/>
      <c r="J57" s="90">
        <v>4</v>
      </c>
      <c r="K57" s="91"/>
      <c r="L57" s="92"/>
      <c r="M57" s="82">
        <f>+$J57/J61</f>
        <v>6.1538461538461538E-3</v>
      </c>
      <c r="N57" s="5"/>
      <c r="O57" s="5"/>
      <c r="P57" s="5"/>
      <c r="Q57" s="4"/>
    </row>
    <row r="58" spans="1:17" ht="18" thickBot="1">
      <c r="A58" s="4"/>
      <c r="B58" s="5"/>
      <c r="C58" s="5"/>
      <c r="D58" s="80">
        <v>15</v>
      </c>
      <c r="E58" s="87" t="str">
        <f>+'[1]ACUM-MAYO'!A75</f>
        <v>NEGATIVA  POR RESERVA</v>
      </c>
      <c r="F58" s="88"/>
      <c r="G58" s="88"/>
      <c r="H58" s="88"/>
      <c r="I58" s="89"/>
      <c r="J58" s="90">
        <v>13</v>
      </c>
      <c r="K58" s="91"/>
      <c r="L58" s="92"/>
      <c r="M58" s="82">
        <f>+$J58/J61</f>
        <v>0.02</v>
      </c>
      <c r="N58" s="5"/>
      <c r="O58" s="5"/>
      <c r="P58" s="5"/>
      <c r="Q58" s="4"/>
    </row>
    <row r="59" spans="1:17" ht="18" thickBot="1">
      <c r="A59" s="4"/>
      <c r="B59" s="5"/>
      <c r="C59" s="5"/>
      <c r="D59" s="80">
        <v>16</v>
      </c>
      <c r="E59" s="87" t="str">
        <f>+'[1]ACUM-MAYO'!A76</f>
        <v>PREVENCIÓN ENTRAMITE</v>
      </c>
      <c r="F59" s="88"/>
      <c r="G59" s="88"/>
      <c r="H59" s="88"/>
      <c r="I59" s="89"/>
      <c r="J59" s="90">
        <v>0</v>
      </c>
      <c r="K59" s="91"/>
      <c r="L59" s="92"/>
      <c r="M59" s="82">
        <f>+J59/J61</f>
        <v>0</v>
      </c>
      <c r="N59" s="5"/>
      <c r="O59" s="5"/>
      <c r="P59" s="5"/>
      <c r="Q59" s="4"/>
    </row>
    <row r="60" spans="1:17" s="6" customFormat="1" ht="18" thickBot="1">
      <c r="A60" s="4"/>
      <c r="B60" s="5"/>
      <c r="C60" s="5"/>
      <c r="D60" s="96"/>
      <c r="E60" s="96"/>
      <c r="F60" s="96"/>
      <c r="G60" s="96"/>
      <c r="H60" s="96"/>
      <c r="I60" s="96"/>
      <c r="J60" s="97"/>
      <c r="K60" s="97"/>
      <c r="L60" s="97"/>
      <c r="M60" s="97"/>
      <c r="N60" s="5"/>
      <c r="O60" s="5"/>
      <c r="P60" s="5"/>
      <c r="Q60" s="4"/>
    </row>
    <row r="61" spans="1:17" ht="18" thickBot="1">
      <c r="A61" s="4"/>
      <c r="B61" s="5"/>
      <c r="C61" s="5"/>
      <c r="D61" s="96"/>
      <c r="E61" s="96"/>
      <c r="F61" s="96"/>
      <c r="G61" s="96"/>
      <c r="H61" s="96"/>
      <c r="I61" s="96"/>
      <c r="J61" s="90">
        <f>SUM(J44:J59)</f>
        <v>650</v>
      </c>
      <c r="K61" s="91"/>
      <c r="L61" s="92"/>
      <c r="M61" s="85">
        <f>SUM(M44:M60)</f>
        <v>0.99999999999999989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98" t="s">
        <v>12</v>
      </c>
      <c r="E95" s="99"/>
      <c r="F95" s="99"/>
      <c r="G95" s="99"/>
      <c r="H95" s="99"/>
      <c r="I95" s="99"/>
      <c r="J95" s="100"/>
      <c r="K95" s="42"/>
      <c r="L95" s="42"/>
      <c r="M95" s="5"/>
      <c r="N95" s="5"/>
      <c r="O95" s="5"/>
      <c r="P95" s="5"/>
      <c r="Q95" s="4"/>
    </row>
    <row r="96" spans="1:17" ht="31.5" customHeight="1" thickBot="1">
      <c r="A96" s="4"/>
      <c r="B96" s="5"/>
      <c r="C96" s="5"/>
      <c r="D96" s="105">
        <v>1</v>
      </c>
      <c r="E96" s="106" t="s">
        <v>71</v>
      </c>
      <c r="F96" s="107"/>
      <c r="G96" s="107"/>
      <c r="H96" s="107"/>
      <c r="I96" s="108">
        <v>31</v>
      </c>
      <c r="J96" s="109">
        <f>+I96/I102</f>
        <v>4.7692307692307694E-2</v>
      </c>
      <c r="K96" s="17"/>
      <c r="L96" s="17"/>
      <c r="M96" s="5"/>
      <c r="N96" s="5"/>
      <c r="O96" s="5"/>
      <c r="P96" s="5"/>
      <c r="Q96" s="4"/>
    </row>
    <row r="97" spans="1:17" ht="31.5" customHeight="1" thickBot="1">
      <c r="A97" s="4"/>
      <c r="B97" s="5"/>
      <c r="C97" s="5"/>
      <c r="D97" s="105">
        <v>2</v>
      </c>
      <c r="E97" s="110" t="s">
        <v>72</v>
      </c>
      <c r="F97" s="111"/>
      <c r="G97" s="107"/>
      <c r="H97" s="107"/>
      <c r="I97" s="112">
        <v>236</v>
      </c>
      <c r="J97" s="109">
        <f>I97/I102</f>
        <v>0.36307692307692307</v>
      </c>
      <c r="K97" s="17"/>
      <c r="L97" s="17"/>
      <c r="M97" s="5"/>
      <c r="N97" s="5"/>
      <c r="O97" s="5"/>
      <c r="P97" s="5"/>
      <c r="Q97" s="4"/>
    </row>
    <row r="98" spans="1:17" ht="36" customHeight="1" thickBot="1">
      <c r="A98" s="4"/>
      <c r="B98" s="5"/>
      <c r="C98" s="5"/>
      <c r="D98" s="105">
        <v>3</v>
      </c>
      <c r="E98" s="120" t="s">
        <v>73</v>
      </c>
      <c r="F98" s="121"/>
      <c r="G98" s="121"/>
      <c r="H98" s="122"/>
      <c r="I98" s="112">
        <v>316</v>
      </c>
      <c r="J98" s="109">
        <f>+I98/I102</f>
        <v>0.48615384615384616</v>
      </c>
      <c r="K98" s="17"/>
      <c r="L98" s="17"/>
      <c r="M98" s="5"/>
      <c r="N98" s="5"/>
      <c r="O98" s="5"/>
      <c r="P98" s="5"/>
      <c r="Q98" s="4"/>
    </row>
    <row r="99" spans="1:17" ht="29.25" customHeight="1" thickBot="1">
      <c r="A99" s="4"/>
      <c r="B99" s="5"/>
      <c r="C99" s="5"/>
      <c r="D99" s="105">
        <v>4</v>
      </c>
      <c r="E99" s="110" t="s">
        <v>74</v>
      </c>
      <c r="F99" s="111"/>
      <c r="G99" s="107"/>
      <c r="H99" s="107"/>
      <c r="I99" s="112">
        <v>49</v>
      </c>
      <c r="J99" s="109">
        <f>I99/I102</f>
        <v>7.5384615384615383E-2</v>
      </c>
      <c r="K99" s="17"/>
      <c r="L99" s="17"/>
      <c r="M99" s="6"/>
      <c r="N99" s="5"/>
      <c r="O99" s="5"/>
      <c r="P99" s="5"/>
      <c r="Q99" s="4"/>
    </row>
    <row r="100" spans="1:17" ht="28.5" customHeight="1" thickBot="1">
      <c r="A100" s="4"/>
      <c r="B100" s="5"/>
      <c r="C100" s="5"/>
      <c r="D100" s="113">
        <v>5</v>
      </c>
      <c r="E100" s="110" t="s">
        <v>75</v>
      </c>
      <c r="F100" s="111"/>
      <c r="G100" s="107"/>
      <c r="H100" s="107"/>
      <c r="I100" s="108">
        <v>18</v>
      </c>
      <c r="J100" s="114">
        <f>+I100/I102</f>
        <v>2.7692307692307693E-2</v>
      </c>
      <c r="K100" s="17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115"/>
      <c r="E101" s="116"/>
      <c r="F101" s="116"/>
      <c r="G101" s="116"/>
      <c r="H101" s="116"/>
      <c r="I101" s="116"/>
      <c r="J101" s="116"/>
      <c r="K101" s="5"/>
      <c r="L101" s="5"/>
      <c r="M101" s="5"/>
      <c r="N101" s="5"/>
      <c r="O101" s="5"/>
      <c r="P101" s="5"/>
      <c r="Q101" s="4"/>
    </row>
    <row r="102" spans="1:17" ht="26.25" customHeight="1" thickBot="1">
      <c r="A102" s="4"/>
      <c r="B102" s="5"/>
      <c r="C102" s="5"/>
      <c r="D102" s="116"/>
      <c r="E102" s="116"/>
      <c r="F102" s="116"/>
      <c r="G102" s="117"/>
      <c r="H102" s="118" t="s">
        <v>6</v>
      </c>
      <c r="I102" s="108">
        <f>SUM(I96:I101)</f>
        <v>650</v>
      </c>
      <c r="J102" s="119">
        <f>SUM(J96:J101)</f>
        <v>1</v>
      </c>
      <c r="K102" s="44"/>
      <c r="L102" s="44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65"/>
      <c r="E105" s="65"/>
      <c r="F105" s="65"/>
      <c r="G105" s="65"/>
      <c r="H105" s="65"/>
      <c r="I105" s="65"/>
      <c r="J105" s="65"/>
      <c r="K105" s="42"/>
      <c r="L105" s="42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8" thickBot="1">
      <c r="A132" s="4"/>
      <c r="B132" s="5"/>
      <c r="C132" s="5"/>
      <c r="D132" s="5"/>
      <c r="E132" s="74" t="s">
        <v>14</v>
      </c>
      <c r="F132" s="75"/>
      <c r="G132" s="75"/>
      <c r="H132" s="75"/>
      <c r="I132" s="75"/>
      <c r="J132" s="76"/>
      <c r="K132" s="42"/>
      <c r="L132" s="42"/>
      <c r="M132" s="5"/>
      <c r="N132" s="5"/>
      <c r="O132" s="5"/>
      <c r="P132" s="5"/>
      <c r="Q132" s="4"/>
    </row>
    <row r="133" spans="1:17" ht="18" thickBot="1">
      <c r="A133" s="4"/>
      <c r="B133" s="5"/>
      <c r="C133" s="5"/>
      <c r="D133" s="5"/>
      <c r="E133" s="123" t="s">
        <v>15</v>
      </c>
      <c r="F133" s="124"/>
      <c r="G133" s="124"/>
      <c r="H133" s="124"/>
      <c r="I133" s="125"/>
      <c r="J133" s="126">
        <v>2069</v>
      </c>
      <c r="K133" s="19"/>
      <c r="L133" s="19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96"/>
      <c r="F134" s="96"/>
      <c r="G134" s="96"/>
      <c r="H134" s="96"/>
      <c r="I134" s="127" t="s">
        <v>6</v>
      </c>
      <c r="J134" s="80">
        <f>SUM(J133)</f>
        <v>2069</v>
      </c>
      <c r="K134" s="19"/>
      <c r="L134" s="19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96"/>
      <c r="F135" s="96"/>
      <c r="G135" s="96"/>
      <c r="H135" s="96"/>
      <c r="I135" s="96"/>
      <c r="J135" s="96"/>
      <c r="K135" s="5"/>
      <c r="L135" s="5"/>
      <c r="M135" s="5"/>
      <c r="N135" s="5"/>
      <c r="O135" s="5"/>
      <c r="P135" s="5"/>
      <c r="Q135" s="4"/>
    </row>
    <row r="136" spans="1:17" ht="18" thickBot="1">
      <c r="A136" s="4"/>
      <c r="B136" s="5"/>
      <c r="C136" s="5"/>
      <c r="D136" s="5"/>
      <c r="E136" s="96"/>
      <c r="F136" s="96"/>
      <c r="G136" s="96"/>
      <c r="H136" s="96"/>
      <c r="I136" s="96"/>
      <c r="J136" s="96"/>
      <c r="K136" s="5"/>
      <c r="L136" s="5"/>
      <c r="M136" s="5"/>
      <c r="N136" s="5"/>
      <c r="O136" s="5"/>
      <c r="P136" s="5"/>
      <c r="Q136" s="4"/>
    </row>
    <row r="137" spans="1:17" ht="18" thickBot="1">
      <c r="A137" s="4"/>
      <c r="B137" s="5"/>
      <c r="C137" s="5"/>
      <c r="D137" s="5"/>
      <c r="E137" s="74" t="s">
        <v>16</v>
      </c>
      <c r="F137" s="75"/>
      <c r="G137" s="75"/>
      <c r="H137" s="75"/>
      <c r="I137" s="75"/>
      <c r="J137" s="76"/>
      <c r="K137" s="42"/>
      <c r="L137" s="42"/>
      <c r="M137" s="5"/>
      <c r="N137" s="5"/>
      <c r="O137" s="5"/>
      <c r="P137" s="5"/>
      <c r="Q137" s="4"/>
    </row>
    <row r="138" spans="1:17" ht="18" thickBot="1">
      <c r="A138" s="4"/>
      <c r="B138" s="5"/>
      <c r="C138" s="5"/>
      <c r="D138" s="5"/>
      <c r="E138" s="123" t="s">
        <v>17</v>
      </c>
      <c r="F138" s="124"/>
      <c r="G138" s="124"/>
      <c r="H138" s="124"/>
      <c r="I138" s="125"/>
      <c r="J138" s="128">
        <v>569</v>
      </c>
      <c r="K138" s="20"/>
      <c r="L138" s="2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96"/>
      <c r="F139" s="96"/>
      <c r="G139" s="96"/>
      <c r="H139" s="96"/>
      <c r="I139" s="127" t="s">
        <v>6</v>
      </c>
      <c r="J139" s="80">
        <f>SUM(J138)</f>
        <v>569</v>
      </c>
      <c r="K139" s="19"/>
      <c r="L139" s="19"/>
      <c r="M139" s="5"/>
      <c r="N139" s="5"/>
      <c r="O139" s="5"/>
      <c r="P139" s="5"/>
      <c r="Q139" s="4"/>
    </row>
    <row r="140" spans="1:17" ht="17.25">
      <c r="A140" s="4"/>
      <c r="B140" s="5"/>
      <c r="C140" s="5"/>
      <c r="D140" s="5"/>
      <c r="E140" s="96"/>
      <c r="F140" s="96"/>
      <c r="G140" s="96"/>
      <c r="H140" s="96"/>
      <c r="I140" s="96"/>
      <c r="J140" s="96"/>
      <c r="K140" s="5"/>
      <c r="L140" s="5"/>
      <c r="M140" s="5"/>
      <c r="N140" s="5"/>
      <c r="O140" s="5"/>
      <c r="P140" s="5"/>
      <c r="Q140" s="4"/>
    </row>
    <row r="141" spans="1:17" ht="18" thickBot="1">
      <c r="A141" s="4"/>
      <c r="B141" s="5"/>
      <c r="C141" s="5"/>
      <c r="D141" s="5"/>
      <c r="E141" s="96"/>
      <c r="F141" s="96"/>
      <c r="G141" s="96"/>
      <c r="H141" s="96"/>
      <c r="I141" s="96"/>
      <c r="J141" s="96"/>
      <c r="K141" s="5"/>
      <c r="L141" s="5"/>
      <c r="M141" s="5"/>
      <c r="N141" s="5"/>
      <c r="O141" s="5"/>
      <c r="P141" s="5"/>
      <c r="Q141" s="4"/>
    </row>
    <row r="142" spans="1:17" ht="18" thickBot="1">
      <c r="A142" s="4"/>
      <c r="B142" s="5"/>
      <c r="C142" s="5"/>
      <c r="D142" s="5"/>
      <c r="E142" s="129" t="s">
        <v>18</v>
      </c>
      <c r="F142" s="130"/>
      <c r="G142" s="130"/>
      <c r="H142" s="130"/>
      <c r="I142" s="130"/>
      <c r="J142" s="131"/>
      <c r="K142" s="46"/>
      <c r="L142" s="46"/>
      <c r="M142" s="5"/>
      <c r="N142" s="5"/>
      <c r="O142" s="5"/>
      <c r="P142" s="5"/>
      <c r="Q142" s="4"/>
    </row>
    <row r="143" spans="1:17" ht="18" thickBot="1">
      <c r="A143" s="4"/>
      <c r="B143" s="5"/>
      <c r="C143" s="5"/>
      <c r="D143" s="5"/>
      <c r="E143" s="123" t="s">
        <v>19</v>
      </c>
      <c r="F143" s="124"/>
      <c r="G143" s="124"/>
      <c r="H143" s="124"/>
      <c r="I143" s="125"/>
      <c r="J143" s="128">
        <v>6</v>
      </c>
      <c r="K143" s="20"/>
      <c r="L143" s="20"/>
      <c r="M143" s="5"/>
      <c r="N143" s="5"/>
      <c r="O143" s="5"/>
      <c r="P143" s="5"/>
      <c r="Q143" s="4"/>
    </row>
    <row r="144" spans="1:17" ht="18" thickBot="1">
      <c r="A144" s="4"/>
      <c r="B144" s="5"/>
      <c r="C144" s="5"/>
      <c r="D144" s="5"/>
      <c r="E144" s="96"/>
      <c r="F144" s="96"/>
      <c r="G144" s="96"/>
      <c r="H144" s="96"/>
      <c r="I144" s="127" t="s">
        <v>6</v>
      </c>
      <c r="J144" s="80">
        <f>SUM(J143)</f>
        <v>6</v>
      </c>
      <c r="K144" s="19"/>
      <c r="L144" s="19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96"/>
      <c r="F145" s="96"/>
      <c r="G145" s="96"/>
      <c r="H145" s="96"/>
      <c r="I145" s="96"/>
      <c r="J145" s="96"/>
      <c r="K145" s="5"/>
      <c r="L145" s="5"/>
      <c r="M145" s="5"/>
      <c r="N145" s="5"/>
      <c r="O145" s="5"/>
      <c r="P145" s="5"/>
      <c r="Q145" s="4"/>
    </row>
    <row r="146" spans="1:17" ht="18" thickBot="1">
      <c r="A146" s="4"/>
      <c r="B146" s="5"/>
      <c r="C146" s="5"/>
      <c r="D146" s="5"/>
      <c r="E146" s="96"/>
      <c r="F146" s="96"/>
      <c r="G146" s="96"/>
      <c r="H146" s="96"/>
      <c r="I146" s="96"/>
      <c r="J146" s="96"/>
      <c r="K146" s="5"/>
      <c r="L146" s="5"/>
      <c r="M146" s="5"/>
      <c r="N146" s="5"/>
      <c r="O146" s="5"/>
      <c r="P146" s="5"/>
      <c r="Q146" s="4"/>
    </row>
    <row r="147" spans="1:17" ht="18" thickBot="1">
      <c r="A147" s="4"/>
      <c r="B147" s="5"/>
      <c r="C147" s="5"/>
      <c r="D147" s="5"/>
      <c r="E147" s="129" t="s">
        <v>20</v>
      </c>
      <c r="F147" s="130"/>
      <c r="G147" s="130"/>
      <c r="H147" s="130"/>
      <c r="I147" s="130"/>
      <c r="J147" s="131"/>
      <c r="K147" s="46"/>
      <c r="L147" s="46"/>
      <c r="M147" s="5"/>
      <c r="N147" s="5"/>
      <c r="O147" s="5"/>
      <c r="P147" s="5"/>
      <c r="Q147" s="4"/>
    </row>
    <row r="148" spans="1:17" ht="18" thickBot="1">
      <c r="A148" s="4"/>
      <c r="B148" s="5"/>
      <c r="C148" s="5"/>
      <c r="D148" s="5"/>
      <c r="E148" s="123" t="s">
        <v>20</v>
      </c>
      <c r="F148" s="124"/>
      <c r="G148" s="124"/>
      <c r="H148" s="124"/>
      <c r="I148" s="125"/>
      <c r="J148" s="128">
        <v>22</v>
      </c>
      <c r="K148" s="20"/>
      <c r="L148" s="20"/>
      <c r="M148" s="5"/>
      <c r="N148" s="5"/>
      <c r="O148" s="5"/>
      <c r="P148" s="5"/>
      <c r="Q148" s="4"/>
    </row>
    <row r="149" spans="1:17" ht="18" thickBot="1">
      <c r="A149" s="4"/>
      <c r="B149" s="5"/>
      <c r="C149" s="5"/>
      <c r="D149" s="5"/>
      <c r="E149" s="132"/>
      <c r="F149" s="132"/>
      <c r="G149" s="132"/>
      <c r="H149" s="132"/>
      <c r="I149" s="127" t="s">
        <v>6</v>
      </c>
      <c r="J149" s="80">
        <f>SUM(J148)</f>
        <v>22</v>
      </c>
      <c r="K149" s="19"/>
      <c r="L149" s="19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8" thickBot="1">
      <c r="A154" s="4"/>
      <c r="B154" s="5"/>
      <c r="C154" s="5"/>
      <c r="D154" s="74" t="s">
        <v>21</v>
      </c>
      <c r="E154" s="75"/>
      <c r="F154" s="75"/>
      <c r="G154" s="75"/>
      <c r="H154" s="75"/>
      <c r="I154" s="75"/>
      <c r="J154" s="76"/>
      <c r="K154" s="42"/>
      <c r="L154" s="42"/>
      <c r="M154" s="5"/>
      <c r="N154" s="5"/>
      <c r="O154" s="5"/>
      <c r="P154" s="5"/>
      <c r="Q154" s="4"/>
    </row>
    <row r="155" spans="1:17" ht="18" thickBot="1">
      <c r="A155" s="4"/>
      <c r="B155" s="5"/>
      <c r="C155" s="5"/>
      <c r="D155" s="133">
        <v>1</v>
      </c>
      <c r="E155" s="134" t="str">
        <f>+'[1]ACUM-MAYO'!A162</f>
        <v>ORDINARIA</v>
      </c>
      <c r="F155" s="135"/>
      <c r="G155" s="135"/>
      <c r="H155" s="136"/>
      <c r="I155" s="102">
        <v>615</v>
      </c>
      <c r="J155" s="137">
        <f>I155/I160</f>
        <v>0.94615384615384612</v>
      </c>
      <c r="K155" s="22"/>
      <c r="L155" s="22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133">
        <v>2</v>
      </c>
      <c r="E156" s="134" t="str">
        <f>+'[1]ACUM-MAYO'!A163</f>
        <v>FUNDAMENTAL</v>
      </c>
      <c r="F156" s="135"/>
      <c r="G156" s="135"/>
      <c r="H156" s="136"/>
      <c r="I156" s="102">
        <v>10</v>
      </c>
      <c r="J156" s="138">
        <f>I156/I160</f>
        <v>1.5384615384615385E-2</v>
      </c>
      <c r="K156" s="22"/>
      <c r="L156" s="22"/>
      <c r="M156" s="5"/>
      <c r="N156" s="5"/>
      <c r="O156" s="5"/>
      <c r="P156" s="5"/>
      <c r="Q156" s="4"/>
    </row>
    <row r="157" spans="1:17" ht="18" thickBot="1">
      <c r="A157" s="4"/>
      <c r="B157" s="5"/>
      <c r="C157" s="5"/>
      <c r="D157" s="139">
        <v>4</v>
      </c>
      <c r="E157" s="134" t="str">
        <f>+'[1]ACUM-MAYO'!A165</f>
        <v>RESERVADA</v>
      </c>
      <c r="F157" s="135"/>
      <c r="G157" s="135"/>
      <c r="H157" s="136"/>
      <c r="I157" s="102">
        <v>23</v>
      </c>
      <c r="J157" s="138">
        <f>I157/I160</f>
        <v>3.5384615384615382E-2</v>
      </c>
      <c r="K157" s="22"/>
      <c r="L157" s="22"/>
      <c r="M157" s="5"/>
      <c r="N157" s="5"/>
      <c r="O157" s="5"/>
      <c r="P157" s="5"/>
      <c r="Q157" s="4"/>
    </row>
    <row r="158" spans="1:17" ht="18" thickBot="1">
      <c r="A158" s="4"/>
      <c r="B158" s="5"/>
      <c r="C158" s="5"/>
      <c r="D158" s="133">
        <v>3</v>
      </c>
      <c r="E158" s="134" t="s">
        <v>86</v>
      </c>
      <c r="F158" s="135"/>
      <c r="G158" s="135"/>
      <c r="H158" s="136"/>
      <c r="I158" s="102">
        <v>2</v>
      </c>
      <c r="J158" s="140">
        <f>I158/I160</f>
        <v>3.0769230769230769E-3</v>
      </c>
      <c r="K158" s="22"/>
      <c r="L158" s="22"/>
      <c r="M158" s="5"/>
      <c r="N158" s="5"/>
      <c r="O158" s="5"/>
      <c r="P158" s="5"/>
      <c r="Q158" s="4"/>
    </row>
    <row r="159" spans="1:17" ht="18" thickBot="1">
      <c r="A159" s="4"/>
      <c r="B159" s="5"/>
      <c r="C159" s="5"/>
      <c r="D159" s="96"/>
      <c r="E159" s="96"/>
      <c r="F159" s="96"/>
      <c r="G159" s="96"/>
      <c r="H159" s="96"/>
      <c r="I159" s="141"/>
      <c r="J159" s="103"/>
      <c r="K159" s="24"/>
      <c r="L159" s="24"/>
      <c r="M159" s="5"/>
      <c r="N159" s="5"/>
      <c r="O159" s="5"/>
      <c r="P159" s="5"/>
      <c r="Q159" s="4"/>
    </row>
    <row r="160" spans="1:17" ht="18" thickBot="1">
      <c r="A160" s="4"/>
      <c r="B160" s="5"/>
      <c r="C160" s="5"/>
      <c r="D160" s="96"/>
      <c r="E160" s="142"/>
      <c r="F160" s="142"/>
      <c r="G160" s="142"/>
      <c r="H160" s="143" t="s">
        <v>6</v>
      </c>
      <c r="I160" s="80">
        <f>SUM(I155:I159)</f>
        <v>650</v>
      </c>
      <c r="J160" s="140">
        <f>SUM(J155:J158)</f>
        <v>0.99999999999999989</v>
      </c>
      <c r="K160" s="22"/>
      <c r="L160" s="22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23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23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23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23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23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23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23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23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23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23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23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23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23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23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23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23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23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23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23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23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23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8" thickBot="1">
      <c r="A183" s="4"/>
      <c r="B183" s="5"/>
      <c r="C183" s="5"/>
      <c r="D183" s="74" t="s">
        <v>22</v>
      </c>
      <c r="E183" s="75"/>
      <c r="F183" s="75"/>
      <c r="G183" s="75"/>
      <c r="H183" s="75"/>
      <c r="I183" s="75"/>
      <c r="J183" s="76"/>
      <c r="K183" s="42"/>
      <c r="L183" s="42"/>
      <c r="M183" s="5"/>
      <c r="N183" s="5"/>
      <c r="O183" s="5"/>
      <c r="P183" s="5"/>
      <c r="Q183" s="4"/>
    </row>
    <row r="184" spans="1:17" ht="18" thickBot="1">
      <c r="A184" s="4"/>
      <c r="B184" s="5"/>
      <c r="C184" s="5"/>
      <c r="D184" s="133">
        <v>1</v>
      </c>
      <c r="E184" s="134" t="str">
        <f>+'[1]ACUM-MAYO'!A173</f>
        <v>ECONOMICA ADMINISTRATIVA</v>
      </c>
      <c r="F184" s="135"/>
      <c r="G184" s="135"/>
      <c r="H184" s="136"/>
      <c r="I184" s="102">
        <v>393</v>
      </c>
      <c r="J184" s="101">
        <f>I184/I189</f>
        <v>0.60461538461538467</v>
      </c>
      <c r="K184" s="17"/>
      <c r="L184" s="17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133">
        <v>2</v>
      </c>
      <c r="E185" s="134" t="str">
        <f>+'[1]ACUM-MAYO'!A174</f>
        <v>TRAMITE</v>
      </c>
      <c r="F185" s="135"/>
      <c r="G185" s="135"/>
      <c r="H185" s="136"/>
      <c r="I185" s="102">
        <v>203</v>
      </c>
      <c r="J185" s="144">
        <f>I185/I189</f>
        <v>0.31230769230769229</v>
      </c>
      <c r="K185" s="17"/>
      <c r="L185" s="17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133">
        <v>3</v>
      </c>
      <c r="E186" s="134" t="str">
        <f>+'[1]ACUM-MAYO'!A175</f>
        <v>SERV. PUB.</v>
      </c>
      <c r="F186" s="135"/>
      <c r="G186" s="135"/>
      <c r="H186" s="136"/>
      <c r="I186" s="102">
        <v>39</v>
      </c>
      <c r="J186" s="144">
        <f>I186/I189</f>
        <v>0.06</v>
      </c>
      <c r="K186" s="17"/>
      <c r="L186" s="17"/>
      <c r="M186" s="5"/>
      <c r="N186" s="5"/>
      <c r="O186" s="5"/>
      <c r="P186" s="5"/>
      <c r="Q186" s="4"/>
    </row>
    <row r="187" spans="1:17" ht="18" thickBot="1">
      <c r="A187" s="4"/>
      <c r="B187" s="5"/>
      <c r="C187" s="5"/>
      <c r="D187" s="133">
        <v>4</v>
      </c>
      <c r="E187" s="134" t="str">
        <f>+'[1]ACUM-MAYO'!A176</f>
        <v>LEGAL</v>
      </c>
      <c r="F187" s="135"/>
      <c r="G187" s="135"/>
      <c r="H187" s="136"/>
      <c r="I187" s="102">
        <v>15</v>
      </c>
      <c r="J187" s="145">
        <f>I187/I189</f>
        <v>2.3076923076923078E-2</v>
      </c>
      <c r="K187" s="17"/>
      <c r="L187" s="17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146"/>
      <c r="E188" s="142"/>
      <c r="F188" s="142"/>
      <c r="G188" s="142"/>
      <c r="H188" s="142"/>
      <c r="I188" s="142"/>
      <c r="J188" s="142"/>
      <c r="K188" s="7"/>
      <c r="L188" s="7"/>
      <c r="M188" s="5"/>
      <c r="N188" s="5"/>
      <c r="O188" s="5"/>
      <c r="P188" s="5"/>
      <c r="Q188" s="4"/>
    </row>
    <row r="189" spans="1:17" ht="18" thickBot="1">
      <c r="A189" s="4"/>
      <c r="B189" s="5"/>
      <c r="C189" s="5"/>
      <c r="D189" s="96"/>
      <c r="E189" s="96"/>
      <c r="F189" s="96"/>
      <c r="G189" s="96"/>
      <c r="H189" s="127" t="s">
        <v>6</v>
      </c>
      <c r="I189" s="80">
        <f>SUM(I184:I187)</f>
        <v>650</v>
      </c>
      <c r="J189" s="104">
        <f>SUM(J184:J187)</f>
        <v>1</v>
      </c>
      <c r="K189" s="44"/>
      <c r="L189" s="44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23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23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23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23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66" t="s">
        <v>23</v>
      </c>
      <c r="E210" s="67"/>
      <c r="F210" s="67"/>
      <c r="G210" s="67"/>
      <c r="H210" s="67"/>
      <c r="I210" s="67"/>
      <c r="J210" s="68"/>
      <c r="K210" s="42"/>
      <c r="L210" s="42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21">
        <v>1</v>
      </c>
      <c r="E211" s="25" t="str">
        <f>+'[1]ACUM-MAYO'!A186</f>
        <v>INFOMEX</v>
      </c>
      <c r="F211" s="15"/>
      <c r="G211" s="15"/>
      <c r="H211" s="26"/>
      <c r="I211" s="18">
        <v>414</v>
      </c>
      <c r="J211" s="16">
        <f>I211/I216</f>
        <v>0.63692307692307693</v>
      </c>
      <c r="K211" s="17"/>
      <c r="L211" s="17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21">
        <v>2</v>
      </c>
      <c r="E212" s="25" t="str">
        <f>+'[1]ACUM-MAYO'!A187</f>
        <v>CORREO ELECTRONICO</v>
      </c>
      <c r="F212" s="15"/>
      <c r="G212" s="15"/>
      <c r="H212" s="26"/>
      <c r="I212" s="18">
        <v>191</v>
      </c>
      <c r="J212" s="16">
        <f>I212/I216</f>
        <v>0.29384615384615387</v>
      </c>
      <c r="K212" s="17"/>
      <c r="L212" s="17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21">
        <v>3</v>
      </c>
      <c r="E213" s="25" t="str">
        <f>+'[1]ACUM-MAYO'!A188</f>
        <v>NOTIFICACIÓN PERSONAL</v>
      </c>
      <c r="F213" s="15"/>
      <c r="G213" s="15"/>
      <c r="H213" s="26"/>
      <c r="I213" s="18">
        <v>16</v>
      </c>
      <c r="J213" s="16">
        <f>I213/I216</f>
        <v>2.4615384615384615E-2</v>
      </c>
      <c r="K213" s="17"/>
      <c r="L213" s="17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21">
        <v>4</v>
      </c>
      <c r="E214" s="25" t="str">
        <f>+'[1]ACUM-MAYO'!A189</f>
        <v>LISTAS</v>
      </c>
      <c r="F214" s="15"/>
      <c r="G214" s="27"/>
      <c r="H214" s="28"/>
      <c r="I214" s="18">
        <v>29</v>
      </c>
      <c r="J214" s="16">
        <f>I214/I216</f>
        <v>4.4615384615384612E-2</v>
      </c>
      <c r="K214" s="17"/>
      <c r="L214" s="17"/>
      <c r="M214" s="5"/>
      <c r="N214" s="29"/>
      <c r="O214" s="5"/>
      <c r="P214" s="5"/>
      <c r="Q214" s="4"/>
    </row>
    <row r="215" spans="1:17" ht="15.75" customHeight="1" thickBot="1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29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45" t="s">
        <v>6</v>
      </c>
      <c r="I216" s="8">
        <f>SUM(I211:I215)</f>
        <v>650</v>
      </c>
      <c r="J216" s="43">
        <f>SUM(J211:J215)</f>
        <v>1</v>
      </c>
      <c r="K216" s="44"/>
      <c r="L216" s="44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62" t="s">
        <v>24</v>
      </c>
      <c r="E237" s="63"/>
      <c r="F237" s="63"/>
      <c r="G237" s="64"/>
      <c r="H237" s="30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31">
        <v>1</v>
      </c>
      <c r="E238" s="52" t="s">
        <v>26</v>
      </c>
      <c r="F238" s="53"/>
      <c r="G238" s="32">
        <v>6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33"/>
      <c r="D239" s="8">
        <v>2</v>
      </c>
      <c r="E239" s="50" t="s">
        <v>27</v>
      </c>
      <c r="F239" s="51"/>
      <c r="G239" s="32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34"/>
      <c r="D240" s="8">
        <v>3</v>
      </c>
      <c r="E240" s="50" t="s">
        <v>29</v>
      </c>
      <c r="F240" s="51"/>
      <c r="G240" s="32">
        <v>3</v>
      </c>
      <c r="H240" s="5"/>
      <c r="I240" s="5"/>
      <c r="J240" s="5"/>
      <c r="K240" s="5"/>
      <c r="L240" s="5"/>
      <c r="M240" s="5"/>
      <c r="N240" s="5"/>
      <c r="O240" s="5"/>
      <c r="P240" s="4"/>
      <c r="Q240" s="35"/>
    </row>
    <row r="241" spans="1:17" ht="20.100000000000001" customHeight="1" thickBot="1">
      <c r="A241" s="4"/>
      <c r="B241" s="5"/>
      <c r="C241" s="34"/>
      <c r="D241" s="8">
        <v>4</v>
      </c>
      <c r="E241" s="50" t="s">
        <v>38</v>
      </c>
      <c r="F241" s="51"/>
      <c r="G241" s="32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35"/>
    </row>
    <row r="242" spans="1:17" ht="20.100000000000001" customHeight="1" thickBot="1">
      <c r="A242" s="4"/>
      <c r="B242" s="5"/>
      <c r="C242" s="34"/>
      <c r="D242" s="8">
        <v>5</v>
      </c>
      <c r="E242" s="50" t="s">
        <v>61</v>
      </c>
      <c r="F242" s="51"/>
      <c r="G242" s="32">
        <v>4</v>
      </c>
      <c r="H242" s="5"/>
      <c r="I242" s="5"/>
      <c r="J242" s="5"/>
      <c r="K242" s="5"/>
      <c r="L242" s="5"/>
      <c r="M242" s="5"/>
      <c r="N242" s="5"/>
      <c r="O242" s="5"/>
      <c r="P242" s="4"/>
      <c r="Q242" s="35"/>
    </row>
    <row r="243" spans="1:17" ht="20.100000000000001" customHeight="1" thickBot="1">
      <c r="A243" s="4"/>
      <c r="B243" s="5"/>
      <c r="C243" s="34"/>
      <c r="D243" s="8">
        <v>6</v>
      </c>
      <c r="E243" s="50" t="s">
        <v>66</v>
      </c>
      <c r="F243" s="51"/>
      <c r="G243" s="32">
        <v>3</v>
      </c>
      <c r="H243" s="5"/>
      <c r="I243" s="5"/>
      <c r="J243" s="5"/>
      <c r="K243" s="5"/>
      <c r="L243" s="5"/>
      <c r="M243" s="5"/>
      <c r="N243" s="5"/>
      <c r="O243" s="5"/>
      <c r="P243" s="4"/>
      <c r="Q243" s="35"/>
    </row>
    <row r="244" spans="1:17" ht="20.100000000000001" customHeight="1" thickBot="1">
      <c r="A244" s="4"/>
      <c r="B244" s="5"/>
      <c r="C244" s="34"/>
      <c r="D244" s="8">
        <v>7</v>
      </c>
      <c r="E244" s="50" t="s">
        <v>87</v>
      </c>
      <c r="F244" s="51"/>
      <c r="G244" s="32">
        <v>1</v>
      </c>
      <c r="H244" s="5"/>
      <c r="I244" s="5"/>
      <c r="J244" s="5"/>
      <c r="K244" s="5"/>
      <c r="L244" s="5"/>
      <c r="M244" s="5"/>
      <c r="N244" s="5"/>
      <c r="O244" s="5"/>
      <c r="P244" s="4"/>
      <c r="Q244" s="35"/>
    </row>
    <row r="245" spans="1:17" ht="20.100000000000001" customHeight="1" thickBot="1">
      <c r="A245" s="4"/>
      <c r="B245" s="5"/>
      <c r="C245" s="34"/>
      <c r="D245" s="8">
        <v>8</v>
      </c>
      <c r="E245" s="50" t="s">
        <v>89</v>
      </c>
      <c r="F245" s="51"/>
      <c r="G245" s="32">
        <v>4</v>
      </c>
      <c r="H245" s="5"/>
      <c r="I245" s="69"/>
      <c r="J245" s="69"/>
      <c r="K245" s="36"/>
      <c r="L245" s="36"/>
      <c r="M245" s="5"/>
      <c r="N245" s="5"/>
      <c r="O245" s="5"/>
      <c r="P245" s="4"/>
      <c r="Q245" s="35"/>
    </row>
    <row r="246" spans="1:17" ht="20.100000000000001" customHeight="1" thickBot="1">
      <c r="A246" s="4"/>
      <c r="B246" s="5"/>
      <c r="C246" s="34"/>
      <c r="D246" s="8">
        <v>9</v>
      </c>
      <c r="E246" s="50" t="s">
        <v>28</v>
      </c>
      <c r="F246" s="51"/>
      <c r="G246" s="32">
        <v>55</v>
      </c>
      <c r="H246" s="5"/>
      <c r="I246" s="5"/>
      <c r="J246" s="5"/>
      <c r="K246" s="5"/>
      <c r="L246" s="5"/>
      <c r="M246" s="5"/>
      <c r="N246" s="5"/>
      <c r="O246" s="5"/>
      <c r="P246" s="4"/>
      <c r="Q246" s="35"/>
    </row>
    <row r="247" spans="1:17" ht="20.100000000000001" customHeight="1" thickBot="1">
      <c r="A247" s="4"/>
      <c r="B247" s="5"/>
      <c r="C247" s="34"/>
      <c r="D247" s="8">
        <v>10</v>
      </c>
      <c r="E247" s="50" t="s">
        <v>30</v>
      </c>
      <c r="F247" s="51"/>
      <c r="G247" s="32">
        <v>26</v>
      </c>
      <c r="H247" s="5"/>
      <c r="I247" s="5"/>
      <c r="J247" s="5"/>
      <c r="K247" s="5"/>
      <c r="L247" s="5"/>
      <c r="M247" s="5"/>
      <c r="N247" s="5"/>
      <c r="O247" s="5"/>
      <c r="P247" s="4"/>
      <c r="Q247" s="35"/>
    </row>
    <row r="248" spans="1:17" ht="20.100000000000001" customHeight="1" thickBot="1">
      <c r="A248" s="4"/>
      <c r="B248" s="5"/>
      <c r="C248" s="34"/>
      <c r="D248" s="8">
        <v>11</v>
      </c>
      <c r="E248" s="50" t="s">
        <v>31</v>
      </c>
      <c r="F248" s="51"/>
      <c r="G248" s="32">
        <v>56</v>
      </c>
      <c r="H248" s="5"/>
      <c r="I248" s="5"/>
      <c r="J248" s="5"/>
      <c r="K248" s="5"/>
      <c r="L248" s="5"/>
      <c r="M248" s="5"/>
      <c r="N248" s="5"/>
      <c r="O248" s="5"/>
      <c r="P248" s="4"/>
      <c r="Q248" s="35"/>
    </row>
    <row r="249" spans="1:17" ht="20.100000000000001" customHeight="1" thickBot="1">
      <c r="A249" s="4"/>
      <c r="B249" s="5"/>
      <c r="C249" s="34"/>
      <c r="D249" s="8">
        <v>12</v>
      </c>
      <c r="E249" s="50" t="s">
        <v>35</v>
      </c>
      <c r="F249" s="51"/>
      <c r="G249" s="32">
        <v>9</v>
      </c>
      <c r="H249" s="5"/>
      <c r="I249" s="5"/>
      <c r="J249" s="5"/>
      <c r="K249" s="5"/>
      <c r="L249" s="5"/>
      <c r="M249" s="5"/>
      <c r="N249" s="5"/>
      <c r="O249" s="5"/>
      <c r="P249" s="4"/>
      <c r="Q249" s="35"/>
    </row>
    <row r="250" spans="1:17" ht="20.100000000000001" customHeight="1" thickBot="1">
      <c r="A250" s="4"/>
      <c r="B250" s="5"/>
      <c r="C250" s="34"/>
      <c r="D250" s="8">
        <v>13</v>
      </c>
      <c r="E250" s="50" t="s">
        <v>37</v>
      </c>
      <c r="F250" s="51"/>
      <c r="G250" s="32">
        <v>6</v>
      </c>
      <c r="H250" s="5"/>
      <c r="I250" s="5"/>
      <c r="J250" s="5"/>
      <c r="K250" s="5"/>
      <c r="L250" s="5"/>
      <c r="M250" s="5"/>
      <c r="N250" s="5"/>
      <c r="O250" s="5"/>
      <c r="P250" s="4"/>
      <c r="Q250" s="35"/>
    </row>
    <row r="251" spans="1:17" ht="20.100000000000001" customHeight="1" thickBot="1">
      <c r="A251" s="4"/>
      <c r="B251" s="5"/>
      <c r="C251" s="34"/>
      <c r="D251" s="8">
        <v>14</v>
      </c>
      <c r="E251" s="50" t="s">
        <v>40</v>
      </c>
      <c r="F251" s="51"/>
      <c r="G251" s="32">
        <v>6</v>
      </c>
      <c r="H251" s="5"/>
      <c r="I251" s="5"/>
      <c r="J251" s="5"/>
      <c r="K251" s="5"/>
      <c r="L251" s="5"/>
      <c r="M251" s="5"/>
      <c r="N251" s="5"/>
      <c r="O251" s="5"/>
      <c r="P251" s="4"/>
      <c r="Q251" s="35"/>
    </row>
    <row r="252" spans="1:17" ht="20.100000000000001" customHeight="1" thickBot="1">
      <c r="A252" s="4"/>
      <c r="B252" s="5"/>
      <c r="C252" s="34"/>
      <c r="D252" s="8">
        <v>15</v>
      </c>
      <c r="E252" s="50" t="s">
        <v>44</v>
      </c>
      <c r="F252" s="51"/>
      <c r="G252" s="32">
        <v>11</v>
      </c>
      <c r="H252" s="5"/>
      <c r="I252" s="5"/>
      <c r="J252" s="5"/>
      <c r="K252" s="5"/>
      <c r="L252" s="5"/>
      <c r="M252" s="5"/>
      <c r="N252" s="5"/>
      <c r="O252" s="5"/>
      <c r="P252" s="4"/>
      <c r="Q252" s="35"/>
    </row>
    <row r="253" spans="1:17" ht="20.100000000000001" customHeight="1" thickBot="1">
      <c r="A253" s="4"/>
      <c r="B253" s="5"/>
      <c r="C253" s="34"/>
      <c r="D253" s="8">
        <v>16</v>
      </c>
      <c r="E253" s="50" t="s">
        <v>47</v>
      </c>
      <c r="F253" s="51"/>
      <c r="G253" s="32">
        <v>1</v>
      </c>
      <c r="H253" s="5"/>
      <c r="I253" s="5"/>
      <c r="J253" s="5"/>
      <c r="K253" s="5"/>
      <c r="L253" s="5"/>
      <c r="M253" s="5"/>
      <c r="N253" s="5"/>
      <c r="O253" s="5"/>
      <c r="P253" s="4"/>
      <c r="Q253" s="35"/>
    </row>
    <row r="254" spans="1:17" ht="20.100000000000001" customHeight="1" thickBot="1">
      <c r="A254" s="4"/>
      <c r="B254" s="5"/>
      <c r="C254" s="34"/>
      <c r="D254" s="8">
        <v>17</v>
      </c>
      <c r="E254" s="50" t="s">
        <v>48</v>
      </c>
      <c r="F254" s="51"/>
      <c r="G254" s="32">
        <v>5</v>
      </c>
      <c r="H254" s="5"/>
      <c r="I254" s="5"/>
      <c r="J254" s="5"/>
      <c r="K254" s="5"/>
      <c r="L254" s="5"/>
      <c r="M254" s="5"/>
      <c r="N254" s="5"/>
      <c r="O254" s="5"/>
      <c r="P254" s="4"/>
      <c r="Q254" s="35"/>
    </row>
    <row r="255" spans="1:17" ht="20.100000000000001" customHeight="1" thickBot="1">
      <c r="A255" s="4"/>
      <c r="B255" s="5"/>
      <c r="C255" s="34"/>
      <c r="D255" s="8">
        <v>18</v>
      </c>
      <c r="E255" s="50" t="s">
        <v>53</v>
      </c>
      <c r="F255" s="51"/>
      <c r="G255" s="32">
        <v>6</v>
      </c>
      <c r="H255" s="5"/>
      <c r="I255" s="5"/>
      <c r="J255" s="5"/>
      <c r="K255" s="5"/>
      <c r="L255" s="5"/>
      <c r="M255" s="5"/>
      <c r="N255" s="5"/>
      <c r="O255" s="5"/>
      <c r="P255" s="4"/>
      <c r="Q255" s="35"/>
    </row>
    <row r="256" spans="1:17" ht="20.100000000000001" customHeight="1" thickBot="1">
      <c r="A256" s="4"/>
      <c r="B256" s="5"/>
      <c r="C256" s="34"/>
      <c r="D256" s="8">
        <v>19</v>
      </c>
      <c r="E256" s="50" t="s">
        <v>54</v>
      </c>
      <c r="F256" s="51"/>
      <c r="G256" s="32">
        <v>0</v>
      </c>
      <c r="H256" s="5"/>
      <c r="I256" s="5"/>
      <c r="J256" s="5"/>
      <c r="K256" s="5"/>
      <c r="L256" s="5"/>
      <c r="M256" s="5"/>
      <c r="N256" s="5"/>
      <c r="O256" s="5"/>
      <c r="P256" s="4"/>
      <c r="Q256" s="35"/>
    </row>
    <row r="257" spans="1:17" ht="20.100000000000001" customHeight="1" thickBot="1">
      <c r="A257" s="4"/>
      <c r="B257" s="5"/>
      <c r="C257" s="34"/>
      <c r="D257" s="8">
        <v>20</v>
      </c>
      <c r="E257" s="50" t="s">
        <v>60</v>
      </c>
      <c r="F257" s="51"/>
      <c r="G257" s="32">
        <v>3</v>
      </c>
      <c r="H257" s="5"/>
      <c r="I257" s="5"/>
      <c r="J257" s="5"/>
      <c r="K257" s="5"/>
      <c r="L257" s="5"/>
      <c r="M257" s="5"/>
      <c r="N257" s="5"/>
      <c r="O257" s="5"/>
      <c r="P257" s="4"/>
      <c r="Q257" s="35"/>
    </row>
    <row r="258" spans="1:17" ht="20.100000000000001" customHeight="1" thickBot="1">
      <c r="A258" s="4"/>
      <c r="B258" s="5"/>
      <c r="C258" s="34"/>
      <c r="D258" s="8">
        <v>21</v>
      </c>
      <c r="E258" s="50" t="s">
        <v>70</v>
      </c>
      <c r="F258" s="51"/>
      <c r="G258" s="32">
        <v>10</v>
      </c>
      <c r="H258" s="5"/>
      <c r="I258" s="5"/>
      <c r="J258" s="5"/>
      <c r="K258" s="5"/>
      <c r="L258" s="5"/>
      <c r="M258" s="5"/>
      <c r="N258" s="5"/>
      <c r="O258" s="5"/>
      <c r="P258" s="4"/>
      <c r="Q258" s="35"/>
    </row>
    <row r="259" spans="1:17" ht="20.100000000000001" customHeight="1" thickBot="1">
      <c r="A259" s="4"/>
      <c r="B259" s="5"/>
      <c r="C259" s="34"/>
      <c r="D259" s="8">
        <v>22</v>
      </c>
      <c r="E259" s="50" t="s">
        <v>88</v>
      </c>
      <c r="F259" s="51"/>
      <c r="G259" s="32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35"/>
    </row>
    <row r="260" spans="1:17" ht="19.5" customHeight="1" thickBot="1">
      <c r="A260" s="4"/>
      <c r="B260" s="5"/>
      <c r="C260" s="34"/>
      <c r="D260" s="8">
        <v>23</v>
      </c>
      <c r="E260" s="50" t="s">
        <v>32</v>
      </c>
      <c r="F260" s="51"/>
      <c r="G260" s="32">
        <v>4</v>
      </c>
      <c r="H260" s="5"/>
      <c r="I260" s="5"/>
      <c r="J260" s="5"/>
      <c r="K260" s="5"/>
      <c r="L260" s="5"/>
      <c r="M260" s="5"/>
      <c r="N260" s="5"/>
      <c r="O260" s="5"/>
      <c r="P260" s="4"/>
      <c r="Q260" s="35"/>
    </row>
    <row r="261" spans="1:17" ht="20.100000000000001" customHeight="1" thickBot="1">
      <c r="A261" s="4"/>
      <c r="B261" s="5"/>
      <c r="C261" s="34"/>
      <c r="D261" s="8">
        <v>24</v>
      </c>
      <c r="E261" s="50" t="s">
        <v>43</v>
      </c>
      <c r="F261" s="51"/>
      <c r="G261" s="32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35"/>
    </row>
    <row r="262" spans="1:17" ht="20.100000000000001" customHeight="1" thickBot="1">
      <c r="A262" s="4"/>
      <c r="B262" s="5"/>
      <c r="C262" s="34"/>
      <c r="D262" s="8">
        <v>25</v>
      </c>
      <c r="E262" s="50" t="s">
        <v>52</v>
      </c>
      <c r="F262" s="51"/>
      <c r="G262" s="32">
        <v>52</v>
      </c>
      <c r="H262" s="5"/>
      <c r="I262" s="5"/>
      <c r="J262" s="5"/>
      <c r="K262" s="5"/>
      <c r="L262" s="5"/>
      <c r="M262" s="5"/>
      <c r="N262" s="5"/>
      <c r="O262" s="5"/>
      <c r="P262" s="4"/>
      <c r="Q262" s="35"/>
    </row>
    <row r="263" spans="1:17" ht="20.100000000000001" customHeight="1" thickBot="1">
      <c r="A263" s="4"/>
      <c r="B263" s="5"/>
      <c r="C263" s="34"/>
      <c r="D263" s="8">
        <v>26</v>
      </c>
      <c r="E263" s="50" t="s">
        <v>56</v>
      </c>
      <c r="F263" s="51"/>
      <c r="G263" s="32">
        <v>5</v>
      </c>
      <c r="H263" s="5"/>
      <c r="I263" s="5"/>
      <c r="J263" s="5"/>
      <c r="K263" s="5"/>
      <c r="L263" s="5"/>
      <c r="M263" s="5"/>
      <c r="N263" s="5"/>
      <c r="O263" s="5"/>
      <c r="P263" s="4"/>
      <c r="Q263" s="35"/>
    </row>
    <row r="264" spans="1:17" ht="20.100000000000001" customHeight="1" thickBot="1">
      <c r="A264" s="4"/>
      <c r="B264" s="5"/>
      <c r="C264" s="34"/>
      <c r="D264" s="8">
        <v>27</v>
      </c>
      <c r="E264" s="50" t="s">
        <v>64</v>
      </c>
      <c r="F264" s="51"/>
      <c r="G264" s="32">
        <v>0</v>
      </c>
      <c r="H264" s="5"/>
      <c r="I264" s="5"/>
      <c r="J264" s="5"/>
      <c r="K264" s="5"/>
      <c r="L264" s="5"/>
      <c r="M264" s="5"/>
      <c r="N264" s="5"/>
      <c r="O264" s="5"/>
      <c r="P264" s="4"/>
      <c r="Q264" s="35"/>
    </row>
    <row r="265" spans="1:17" ht="20.100000000000001" customHeight="1" thickBot="1">
      <c r="A265" s="4"/>
      <c r="B265" s="5"/>
      <c r="C265" s="34"/>
      <c r="D265" s="8">
        <v>28</v>
      </c>
      <c r="E265" s="50" t="s">
        <v>78</v>
      </c>
      <c r="F265" s="51"/>
      <c r="G265" s="32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35"/>
    </row>
    <row r="266" spans="1:17" ht="20.100000000000001" customHeight="1" thickBot="1">
      <c r="A266" s="4"/>
      <c r="B266" s="5"/>
      <c r="C266" s="34"/>
      <c r="D266" s="8">
        <v>29</v>
      </c>
      <c r="E266" s="50" t="s">
        <v>83</v>
      </c>
      <c r="F266" s="51"/>
      <c r="G266" s="32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35"/>
    </row>
    <row r="267" spans="1:17" ht="20.100000000000001" customHeight="1" thickBot="1">
      <c r="A267" s="4"/>
      <c r="B267" s="5"/>
      <c r="C267" s="34"/>
      <c r="D267" s="8">
        <v>30</v>
      </c>
      <c r="E267" s="50" t="s">
        <v>84</v>
      </c>
      <c r="F267" s="51"/>
      <c r="G267" s="32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35"/>
    </row>
    <row r="268" spans="1:17" ht="20.100000000000001" customHeight="1" thickBot="1">
      <c r="A268" s="4"/>
      <c r="B268" s="5"/>
      <c r="C268" s="34"/>
      <c r="D268" s="8">
        <v>31</v>
      </c>
      <c r="E268" s="50" t="s">
        <v>85</v>
      </c>
      <c r="F268" s="51"/>
      <c r="G268" s="32">
        <v>2</v>
      </c>
      <c r="H268" s="5"/>
      <c r="I268" s="5"/>
      <c r="J268" s="5"/>
      <c r="K268" s="5"/>
      <c r="L268" s="5"/>
      <c r="M268" s="5"/>
      <c r="N268" s="5"/>
      <c r="O268" s="5"/>
      <c r="P268" s="4"/>
      <c r="Q268" s="35"/>
    </row>
    <row r="269" spans="1:17" ht="20.100000000000001" customHeight="1" thickBot="1">
      <c r="A269" s="4"/>
      <c r="B269" s="5"/>
      <c r="C269" s="34"/>
      <c r="D269" s="8">
        <v>32</v>
      </c>
      <c r="E269" s="50" t="s">
        <v>92</v>
      </c>
      <c r="F269" s="51"/>
      <c r="G269" s="32">
        <v>0</v>
      </c>
      <c r="H269" s="5"/>
      <c r="I269" s="5"/>
      <c r="J269" s="5"/>
      <c r="K269" s="5"/>
      <c r="L269" s="5"/>
      <c r="M269" s="5"/>
      <c r="N269" s="5"/>
      <c r="O269" s="5"/>
      <c r="P269" s="4"/>
      <c r="Q269" s="35"/>
    </row>
    <row r="270" spans="1:17" ht="20.100000000000001" customHeight="1" thickBot="1">
      <c r="A270" s="4"/>
      <c r="B270" s="5"/>
      <c r="C270" s="34"/>
      <c r="D270" s="8">
        <v>33</v>
      </c>
      <c r="E270" s="50" t="s">
        <v>93</v>
      </c>
      <c r="F270" s="51"/>
      <c r="G270" s="32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35"/>
    </row>
    <row r="271" spans="1:17" ht="20.100000000000001" customHeight="1" thickBot="1">
      <c r="A271" s="4"/>
      <c r="B271" s="5"/>
      <c r="C271" s="34"/>
      <c r="D271" s="8">
        <v>34</v>
      </c>
      <c r="E271" s="50" t="s">
        <v>33</v>
      </c>
      <c r="F271" s="51"/>
      <c r="G271" s="32">
        <v>164</v>
      </c>
      <c r="H271" s="5"/>
      <c r="I271" s="5"/>
      <c r="J271" s="5"/>
      <c r="K271" s="5"/>
      <c r="L271" s="5"/>
      <c r="M271" s="5"/>
      <c r="N271" s="5"/>
      <c r="O271" s="5"/>
      <c r="P271" s="4"/>
      <c r="Q271" s="35"/>
    </row>
    <row r="272" spans="1:17" ht="20.100000000000001" customHeight="1" thickBot="1">
      <c r="A272" s="4"/>
      <c r="B272" s="5"/>
      <c r="C272" s="34"/>
      <c r="D272" s="8">
        <v>35</v>
      </c>
      <c r="E272" s="50" t="s">
        <v>45</v>
      </c>
      <c r="F272" s="51"/>
      <c r="G272" s="32">
        <v>35</v>
      </c>
      <c r="H272" s="5"/>
      <c r="I272" s="5"/>
      <c r="J272" s="5"/>
      <c r="K272" s="5"/>
      <c r="L272" s="5"/>
      <c r="M272" s="5"/>
      <c r="N272" s="5"/>
      <c r="O272" s="5"/>
      <c r="P272" s="4"/>
      <c r="Q272" s="35"/>
    </row>
    <row r="273" spans="1:17" ht="20.100000000000001" customHeight="1" thickBot="1">
      <c r="A273" s="4"/>
      <c r="B273" s="5"/>
      <c r="C273" s="34"/>
      <c r="D273" s="8">
        <v>36</v>
      </c>
      <c r="E273" s="50" t="s">
        <v>69</v>
      </c>
      <c r="F273" s="51"/>
      <c r="G273" s="32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35"/>
    </row>
    <row r="274" spans="1:17" ht="20.100000000000001" customHeight="1" thickBot="1">
      <c r="A274" s="4"/>
      <c r="B274" s="5"/>
      <c r="C274" s="34"/>
      <c r="D274" s="8">
        <v>37</v>
      </c>
      <c r="E274" s="50" t="s">
        <v>90</v>
      </c>
      <c r="F274" s="51"/>
      <c r="G274" s="32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35"/>
    </row>
    <row r="275" spans="1:17" ht="20.100000000000001" customHeight="1" thickBot="1">
      <c r="A275" s="4"/>
      <c r="B275" s="5"/>
      <c r="C275" s="34"/>
      <c r="D275" s="8">
        <v>38</v>
      </c>
      <c r="E275" s="50" t="s">
        <v>34</v>
      </c>
      <c r="F275" s="51"/>
      <c r="G275" s="32">
        <v>2</v>
      </c>
      <c r="H275" s="5"/>
      <c r="I275" s="5"/>
      <c r="J275" s="5"/>
      <c r="K275" s="5"/>
      <c r="L275" s="5"/>
      <c r="M275" s="5"/>
      <c r="N275" s="5"/>
      <c r="O275" s="5"/>
      <c r="P275" s="4"/>
      <c r="Q275" s="35"/>
    </row>
    <row r="276" spans="1:17" ht="20.100000000000001" customHeight="1" thickBot="1">
      <c r="A276" s="4"/>
      <c r="B276" s="5"/>
      <c r="C276" s="34"/>
      <c r="D276" s="8">
        <v>39</v>
      </c>
      <c r="E276" s="50" t="s">
        <v>49</v>
      </c>
      <c r="F276" s="51"/>
      <c r="G276" s="32">
        <v>66</v>
      </c>
      <c r="H276" s="5"/>
      <c r="I276" s="5"/>
      <c r="J276" s="5"/>
      <c r="K276" s="5"/>
      <c r="L276" s="5"/>
      <c r="M276" s="5"/>
      <c r="N276" s="5"/>
      <c r="O276" s="5"/>
      <c r="P276" s="4"/>
      <c r="Q276" s="35"/>
    </row>
    <row r="277" spans="1:17" ht="20.100000000000001" customHeight="1" thickBot="1">
      <c r="A277" s="4"/>
      <c r="B277" s="5"/>
      <c r="C277" s="34"/>
      <c r="D277" s="8">
        <v>40</v>
      </c>
      <c r="E277" s="50" t="s">
        <v>50</v>
      </c>
      <c r="F277" s="51"/>
      <c r="G277" s="32">
        <v>145</v>
      </c>
      <c r="H277" s="5"/>
      <c r="I277" s="5"/>
      <c r="J277" s="5"/>
      <c r="K277" s="5"/>
      <c r="L277" s="5"/>
      <c r="M277" s="5"/>
      <c r="N277" s="5"/>
      <c r="O277" s="5"/>
      <c r="P277" s="4"/>
      <c r="Q277" s="35"/>
    </row>
    <row r="278" spans="1:17" ht="20.100000000000001" customHeight="1" thickBot="1">
      <c r="A278" s="4"/>
      <c r="B278" s="5"/>
      <c r="C278" s="34"/>
      <c r="D278" s="8">
        <v>41</v>
      </c>
      <c r="E278" s="50" t="s">
        <v>51</v>
      </c>
      <c r="F278" s="51"/>
      <c r="G278" s="32">
        <v>107</v>
      </c>
      <c r="H278" s="5"/>
      <c r="I278" s="5"/>
      <c r="J278" s="5"/>
      <c r="K278" s="5"/>
      <c r="L278" s="5"/>
      <c r="M278" s="5"/>
      <c r="N278" s="5"/>
      <c r="O278" s="5"/>
      <c r="P278" s="4"/>
      <c r="Q278" s="35"/>
    </row>
    <row r="279" spans="1:17" ht="20.100000000000001" customHeight="1" thickBot="1">
      <c r="A279" s="4"/>
      <c r="B279" s="5"/>
      <c r="C279" s="34"/>
      <c r="D279" s="8">
        <v>42</v>
      </c>
      <c r="E279" s="50" t="s">
        <v>57</v>
      </c>
      <c r="F279" s="51"/>
      <c r="G279" s="32">
        <v>11</v>
      </c>
      <c r="H279" s="5"/>
      <c r="I279" s="5"/>
      <c r="J279" s="5"/>
      <c r="K279" s="5"/>
      <c r="L279" s="5"/>
      <c r="M279" s="5"/>
      <c r="N279" s="5"/>
      <c r="O279" s="5"/>
      <c r="P279" s="4"/>
      <c r="Q279" s="35"/>
    </row>
    <row r="280" spans="1:17" ht="20.100000000000001" customHeight="1" thickBot="1">
      <c r="A280" s="4"/>
      <c r="B280" s="5"/>
      <c r="C280" s="34"/>
      <c r="D280" s="8">
        <v>43</v>
      </c>
      <c r="E280" s="50" t="s">
        <v>65</v>
      </c>
      <c r="F280" s="51"/>
      <c r="G280" s="32">
        <v>2</v>
      </c>
      <c r="H280" s="5"/>
      <c r="I280" s="5"/>
      <c r="J280" s="5"/>
      <c r="K280" s="5"/>
      <c r="L280" s="5"/>
      <c r="M280" s="5"/>
      <c r="N280" s="5"/>
      <c r="O280" s="5"/>
      <c r="P280" s="4"/>
      <c r="Q280" s="35"/>
    </row>
    <row r="281" spans="1:17" ht="20.100000000000001" customHeight="1" thickBot="1">
      <c r="A281" s="4"/>
      <c r="B281" s="5"/>
      <c r="C281" s="34"/>
      <c r="D281" s="8">
        <v>44</v>
      </c>
      <c r="E281" s="50" t="s">
        <v>36</v>
      </c>
      <c r="F281" s="51"/>
      <c r="G281" s="32">
        <v>18</v>
      </c>
      <c r="H281" s="5"/>
      <c r="I281" s="5"/>
      <c r="J281" s="5"/>
      <c r="K281" s="5"/>
      <c r="L281" s="5"/>
      <c r="M281" s="5"/>
      <c r="N281" s="5"/>
      <c r="O281" s="5"/>
      <c r="P281" s="4"/>
      <c r="Q281" s="35"/>
    </row>
    <row r="282" spans="1:17" ht="20.100000000000001" customHeight="1" thickBot="1">
      <c r="A282" s="4"/>
      <c r="B282" s="5"/>
      <c r="C282" s="34"/>
      <c r="D282" s="8">
        <v>45</v>
      </c>
      <c r="E282" s="50" t="s">
        <v>42</v>
      </c>
      <c r="F282" s="51"/>
      <c r="G282" s="32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35"/>
    </row>
    <row r="283" spans="1:17" ht="20.100000000000001" customHeight="1" thickBot="1">
      <c r="A283" s="4"/>
      <c r="B283" s="5"/>
      <c r="C283" s="34"/>
      <c r="D283" s="8">
        <v>46</v>
      </c>
      <c r="E283" s="56" t="s">
        <v>46</v>
      </c>
      <c r="F283" s="57"/>
      <c r="G283" s="32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35"/>
    </row>
    <row r="284" spans="1:17" ht="20.100000000000001" customHeight="1" thickBot="1">
      <c r="A284" s="4"/>
      <c r="B284" s="5"/>
      <c r="C284" s="34"/>
      <c r="D284" s="8">
        <v>47</v>
      </c>
      <c r="E284" s="56" t="s">
        <v>58</v>
      </c>
      <c r="F284" s="57"/>
      <c r="G284" s="32">
        <v>30</v>
      </c>
      <c r="H284" s="5"/>
      <c r="I284" s="5"/>
      <c r="J284" s="5"/>
      <c r="K284" s="5"/>
      <c r="L284" s="5"/>
      <c r="M284" s="5"/>
      <c r="N284" s="5"/>
      <c r="O284" s="5"/>
      <c r="P284" s="4"/>
      <c r="Q284" s="35"/>
    </row>
    <row r="285" spans="1:17" ht="20.100000000000001" customHeight="1" thickBot="1">
      <c r="A285" s="4"/>
      <c r="B285" s="5"/>
      <c r="C285" s="34"/>
      <c r="D285" s="8">
        <v>48</v>
      </c>
      <c r="E285" s="56" t="s">
        <v>59</v>
      </c>
      <c r="F285" s="57"/>
      <c r="G285" s="32">
        <v>0</v>
      </c>
      <c r="H285" s="5"/>
      <c r="I285" s="5"/>
      <c r="J285" s="5"/>
      <c r="K285" s="5"/>
      <c r="L285" s="5"/>
      <c r="M285" s="5"/>
      <c r="N285" s="5"/>
      <c r="O285" s="5"/>
      <c r="P285" s="4"/>
      <c r="Q285" s="35"/>
    </row>
    <row r="286" spans="1:17" ht="20.100000000000001" customHeight="1" thickBot="1">
      <c r="A286" s="4"/>
      <c r="B286" s="5"/>
      <c r="C286" s="34"/>
      <c r="D286" s="8">
        <v>49</v>
      </c>
      <c r="E286" s="56" t="s">
        <v>81</v>
      </c>
      <c r="F286" s="57"/>
      <c r="G286" s="32">
        <v>73</v>
      </c>
      <c r="H286" s="5"/>
      <c r="I286" s="5"/>
      <c r="J286" s="5"/>
      <c r="K286" s="5"/>
      <c r="L286" s="5"/>
      <c r="M286" s="5"/>
      <c r="N286" s="5"/>
      <c r="O286" s="5"/>
      <c r="P286" s="4"/>
      <c r="Q286" s="35"/>
    </row>
    <row r="287" spans="1:17" ht="20.100000000000001" customHeight="1" thickBot="1">
      <c r="A287" s="4"/>
      <c r="B287" s="5"/>
      <c r="C287" s="34"/>
      <c r="D287" s="8">
        <v>50</v>
      </c>
      <c r="E287" s="56" t="s">
        <v>82</v>
      </c>
      <c r="F287" s="57"/>
      <c r="G287" s="32">
        <v>0</v>
      </c>
      <c r="H287" s="5"/>
      <c r="I287" s="5"/>
      <c r="J287" s="5"/>
      <c r="K287" s="5"/>
      <c r="L287" s="5"/>
      <c r="M287" s="5"/>
      <c r="N287" s="5"/>
      <c r="O287" s="5"/>
      <c r="P287" s="4"/>
      <c r="Q287" s="35"/>
    </row>
    <row r="288" spans="1:17" ht="20.100000000000001" customHeight="1" thickBot="1">
      <c r="A288" s="4"/>
      <c r="B288" s="5"/>
      <c r="C288" s="34"/>
      <c r="D288" s="8">
        <v>51</v>
      </c>
      <c r="E288" s="56" t="s">
        <v>76</v>
      </c>
      <c r="F288" s="57"/>
      <c r="G288" s="32">
        <v>2</v>
      </c>
      <c r="H288" s="5"/>
      <c r="I288" s="5"/>
      <c r="J288" s="5"/>
      <c r="K288" s="5"/>
      <c r="L288" s="5"/>
      <c r="M288" s="5"/>
      <c r="N288" s="5"/>
      <c r="O288" s="5"/>
      <c r="P288" s="4"/>
      <c r="Q288" s="35"/>
    </row>
    <row r="289" spans="1:17" ht="20.100000000000001" customHeight="1" thickBot="1">
      <c r="A289" s="4"/>
      <c r="B289" s="5"/>
      <c r="C289" s="34"/>
      <c r="D289" s="8">
        <v>52</v>
      </c>
      <c r="E289" s="56" t="s">
        <v>41</v>
      </c>
      <c r="F289" s="57"/>
      <c r="G289" s="32">
        <v>1</v>
      </c>
      <c r="H289" s="5"/>
      <c r="I289" s="5"/>
      <c r="J289" s="5"/>
      <c r="K289" s="5"/>
      <c r="L289" s="5"/>
      <c r="M289" s="5"/>
      <c r="N289" s="5"/>
      <c r="O289" s="5"/>
      <c r="P289" s="4"/>
      <c r="Q289" s="35"/>
    </row>
    <row r="290" spans="1:17" ht="20.100000000000001" customHeight="1" thickBot="1">
      <c r="A290" s="4"/>
      <c r="B290" s="5"/>
      <c r="C290" s="34"/>
      <c r="D290" s="8">
        <v>53</v>
      </c>
      <c r="E290" s="56" t="s">
        <v>55</v>
      </c>
      <c r="F290" s="57"/>
      <c r="G290" s="32">
        <v>12</v>
      </c>
      <c r="H290" s="5"/>
      <c r="I290" s="5"/>
      <c r="J290" s="5"/>
      <c r="K290" s="5"/>
      <c r="L290" s="5"/>
      <c r="M290" s="5"/>
      <c r="N290" s="5"/>
      <c r="O290" s="5"/>
      <c r="P290" s="4"/>
      <c r="Q290" s="35"/>
    </row>
    <row r="291" spans="1:17" ht="20.100000000000001" customHeight="1" thickBot="1">
      <c r="A291" s="4"/>
      <c r="B291" s="5"/>
      <c r="C291" s="34"/>
      <c r="D291" s="8">
        <v>54</v>
      </c>
      <c r="E291" s="56" t="s">
        <v>62</v>
      </c>
      <c r="F291" s="57"/>
      <c r="G291" s="32">
        <v>8</v>
      </c>
      <c r="H291" s="5"/>
      <c r="I291" s="5"/>
      <c r="J291" s="5"/>
      <c r="K291" s="5"/>
      <c r="L291" s="5"/>
      <c r="M291" s="5"/>
      <c r="N291" s="5"/>
      <c r="O291" s="5"/>
      <c r="P291" s="4"/>
      <c r="Q291" s="35"/>
    </row>
    <row r="292" spans="1:17" ht="20.100000000000001" customHeight="1" thickBot="1">
      <c r="A292" s="4"/>
      <c r="B292" s="5"/>
      <c r="C292" s="34"/>
      <c r="D292" s="8">
        <v>55</v>
      </c>
      <c r="E292" s="56" t="s">
        <v>63</v>
      </c>
      <c r="F292" s="57"/>
      <c r="G292" s="32">
        <v>3</v>
      </c>
      <c r="H292" s="5"/>
      <c r="I292" s="5"/>
      <c r="J292" s="5"/>
      <c r="K292" s="5"/>
      <c r="L292" s="5"/>
      <c r="M292" s="5"/>
      <c r="N292" s="5"/>
      <c r="O292" s="5"/>
      <c r="P292" s="4"/>
      <c r="Q292" s="35"/>
    </row>
    <row r="293" spans="1:17" ht="20.100000000000001" customHeight="1" thickBot="1">
      <c r="A293" s="4"/>
      <c r="B293" s="5"/>
      <c r="C293" s="34"/>
      <c r="D293" s="8">
        <v>56</v>
      </c>
      <c r="E293" s="56" t="s">
        <v>77</v>
      </c>
      <c r="F293" s="57"/>
      <c r="G293" s="32">
        <v>0</v>
      </c>
      <c r="H293" s="5"/>
      <c r="I293" s="5"/>
      <c r="J293" s="5"/>
      <c r="K293" s="5"/>
      <c r="L293" s="5"/>
      <c r="M293" s="5"/>
      <c r="N293" s="5"/>
      <c r="O293" s="5"/>
      <c r="P293" s="4"/>
      <c r="Q293" s="35"/>
    </row>
    <row r="294" spans="1:17" ht="20.100000000000001" customHeight="1" thickBot="1">
      <c r="A294" s="4"/>
      <c r="B294" s="5"/>
      <c r="C294" s="34"/>
      <c r="D294" s="8">
        <v>57</v>
      </c>
      <c r="E294" s="56" t="s">
        <v>79</v>
      </c>
      <c r="F294" s="57"/>
      <c r="G294" s="32">
        <v>2</v>
      </c>
      <c r="H294" s="5"/>
      <c r="I294" s="5"/>
      <c r="J294" s="5"/>
      <c r="K294" s="5"/>
      <c r="L294" s="5"/>
      <c r="M294" s="5"/>
      <c r="N294" s="5"/>
      <c r="O294" s="5"/>
      <c r="P294" s="4"/>
      <c r="Q294" s="35"/>
    </row>
    <row r="295" spans="1:17" ht="20.100000000000001" customHeight="1" thickBot="1">
      <c r="A295" s="4"/>
      <c r="B295" s="5"/>
      <c r="C295" s="6"/>
      <c r="D295" s="8">
        <v>58</v>
      </c>
      <c r="E295" s="56" t="s">
        <v>67</v>
      </c>
      <c r="F295" s="57"/>
      <c r="G295" s="32">
        <v>113</v>
      </c>
      <c r="H295" s="5"/>
      <c r="I295" s="5"/>
      <c r="J295" s="5"/>
      <c r="K295" s="5"/>
      <c r="L295" s="5"/>
      <c r="M295" s="5"/>
      <c r="N295" s="5"/>
      <c r="O295" s="5"/>
      <c r="P295" s="4"/>
      <c r="Q295" s="35"/>
    </row>
    <row r="296" spans="1:17" ht="20.100000000000001" customHeight="1" thickBot="1">
      <c r="A296" s="4"/>
      <c r="B296" s="5"/>
      <c r="C296" s="34"/>
      <c r="D296" s="37">
        <v>59</v>
      </c>
      <c r="E296" s="56" t="s">
        <v>68</v>
      </c>
      <c r="F296" s="57"/>
      <c r="G296" s="32">
        <v>122</v>
      </c>
      <c r="H296" s="5"/>
      <c r="I296" s="5"/>
      <c r="J296" s="5"/>
      <c r="K296" s="5"/>
      <c r="L296" s="5"/>
      <c r="M296" s="5"/>
      <c r="N296" s="5"/>
      <c r="O296" s="5"/>
      <c r="P296" s="4"/>
      <c r="Q296" s="35"/>
    </row>
    <row r="297" spans="1:17" ht="20.100000000000001" customHeight="1" thickBot="1">
      <c r="A297" s="4"/>
      <c r="B297" s="5"/>
      <c r="C297" s="34"/>
      <c r="D297" s="38">
        <v>60</v>
      </c>
      <c r="E297" s="56" t="s">
        <v>39</v>
      </c>
      <c r="F297" s="57"/>
      <c r="G297" s="32">
        <v>21</v>
      </c>
      <c r="H297" s="5"/>
      <c r="I297" s="5"/>
      <c r="J297" s="5"/>
      <c r="K297" s="5"/>
      <c r="L297" s="5"/>
      <c r="M297" s="5"/>
      <c r="N297" s="5"/>
      <c r="O297" s="5"/>
      <c r="P297" s="4"/>
      <c r="Q297" s="35"/>
    </row>
    <row r="298" spans="1:17" ht="15.75" customHeight="1" thickBot="1">
      <c r="A298" s="4"/>
      <c r="B298" s="5"/>
      <c r="C298" s="5"/>
      <c r="D298" s="38">
        <v>61</v>
      </c>
      <c r="E298" s="56" t="s">
        <v>80</v>
      </c>
      <c r="F298" s="57"/>
      <c r="G298" s="32">
        <v>0</v>
      </c>
      <c r="H298" s="5"/>
      <c r="I298" s="5"/>
      <c r="J298" s="5"/>
      <c r="K298" s="5"/>
      <c r="L298" s="5"/>
      <c r="M298" s="5"/>
      <c r="N298" s="5"/>
      <c r="O298" s="5"/>
      <c r="P298" s="4"/>
      <c r="Q298" s="35"/>
    </row>
    <row r="299" spans="1:17" ht="15.75" customHeight="1" thickBot="1">
      <c r="A299" s="4"/>
      <c r="B299" s="5"/>
      <c r="C299" s="5"/>
      <c r="D299" s="39">
        <v>62</v>
      </c>
      <c r="E299" s="58" t="s">
        <v>91</v>
      </c>
      <c r="F299" s="59"/>
      <c r="G299" s="32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35"/>
    </row>
    <row r="300" spans="1:17" ht="15.75" customHeight="1" thickBot="1">
      <c r="A300" s="4"/>
      <c r="B300" s="5"/>
      <c r="C300" s="6"/>
      <c r="D300" s="6"/>
      <c r="E300" s="54" t="s">
        <v>6</v>
      </c>
      <c r="F300" s="55"/>
      <c r="G300" s="47">
        <f>SUM(G238:G299)</f>
        <v>1219</v>
      </c>
      <c r="H300" s="6"/>
      <c r="I300" s="6"/>
      <c r="J300" s="6"/>
      <c r="K300" s="6"/>
      <c r="L300" s="6"/>
      <c r="M300" s="6"/>
      <c r="N300" s="6"/>
      <c r="O300" s="6"/>
      <c r="P300" s="4"/>
      <c r="Q300" s="35"/>
    </row>
    <row r="301" spans="1:17" ht="15.75" customHeight="1" thickBot="1">
      <c r="A301" s="4"/>
      <c r="B301" s="60" t="s">
        <v>25</v>
      </c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4"/>
      <c r="Q301" s="35"/>
    </row>
    <row r="302" spans="1:17" ht="15.75" customHeight="1">
      <c r="A302" s="4"/>
      <c r="B302" s="5"/>
      <c r="C302" s="34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35"/>
    </row>
    <row r="303" spans="1:17" ht="15.75" customHeight="1">
      <c r="A303" s="4"/>
      <c r="B303" s="5"/>
      <c r="C303" s="34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35"/>
    </row>
    <row r="304" spans="1:17" ht="15.75">
      <c r="A304" s="4"/>
      <c r="B304" s="5"/>
      <c r="C304" s="33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48"/>
      <c r="Q308" s="49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3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35"/>
    </row>
    <row r="336" spans="1:17" ht="15.75">
      <c r="A336" s="3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35"/>
    </row>
    <row r="337" spans="1:17" ht="15.75">
      <c r="A337" s="3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35"/>
    </row>
    <row r="338" spans="1:17" ht="15.75">
      <c r="A338" s="3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35"/>
    </row>
    <row r="339" spans="1:17" ht="15.75">
      <c r="A339" s="3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35"/>
    </row>
    <row r="340" spans="1:17" ht="15.7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E288:F288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98:H9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Febrero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2018-03-15T22:52:11Z</dcterms:modified>
</cp:coreProperties>
</file>