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10" windowHeight="8655" activeTab="1"/>
  </bookViews>
  <sheets>
    <sheet name="Hoja1" sheetId="1" r:id="rId1"/>
    <sheet name="Hoja1 (2)" sheetId="2" r:id="rId2"/>
  </sheets>
  <definedNames>
    <definedName name="_xlnm.Print_Area" localSheetId="0">Hoja1!$A$1:$I$55</definedName>
    <definedName name="_xlnm.Print_Area" localSheetId="1">'Hoja1 (2)'!$A$1:$I$53</definedName>
  </definedNames>
  <calcPr calcId="125725"/>
</workbook>
</file>

<file path=xl/calcChain.xml><?xml version="1.0" encoding="utf-8"?>
<calcChain xmlns="http://schemas.openxmlformats.org/spreadsheetml/2006/main">
  <c r="H13" i="2"/>
  <c r="F46" l="1"/>
  <c r="I46" s="1"/>
  <c r="F45"/>
  <c r="I45" s="1"/>
  <c r="F44"/>
  <c r="I44" s="1"/>
  <c r="F43"/>
  <c r="I43" s="1"/>
  <c r="H42"/>
  <c r="G42"/>
  <c r="E42"/>
  <c r="D42"/>
  <c r="F41"/>
  <c r="I41" s="1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H32"/>
  <c r="G32"/>
  <c r="E32"/>
  <c r="D32"/>
  <c r="F30"/>
  <c r="I30" s="1"/>
  <c r="F29"/>
  <c r="I29" s="1"/>
  <c r="F28"/>
  <c r="I28" s="1"/>
  <c r="F27"/>
  <c r="I27" s="1"/>
  <c r="F26"/>
  <c r="I26" s="1"/>
  <c r="F25"/>
  <c r="I25" s="1"/>
  <c r="F24"/>
  <c r="I24" s="1"/>
  <c r="H23"/>
  <c r="G23"/>
  <c r="E23"/>
  <c r="D23"/>
  <c r="F21"/>
  <c r="I21" s="1"/>
  <c r="F20"/>
  <c r="I20" s="1"/>
  <c r="F19"/>
  <c r="I19" s="1"/>
  <c r="F18"/>
  <c r="I18" s="1"/>
  <c r="F17"/>
  <c r="I17" s="1"/>
  <c r="F16"/>
  <c r="I16" s="1"/>
  <c r="F15"/>
  <c r="I15" s="1"/>
  <c r="F14"/>
  <c r="I14" s="1"/>
  <c r="G13"/>
  <c r="E13"/>
  <c r="D13"/>
  <c r="G32" i="1"/>
  <c r="H32"/>
  <c r="G43"/>
  <c r="H43"/>
  <c r="G23"/>
  <c r="H23"/>
  <c r="G13"/>
  <c r="G49" s="1"/>
  <c r="H13"/>
  <c r="F45"/>
  <c r="I45" s="1"/>
  <c r="F46"/>
  <c r="I46" s="1"/>
  <c r="F47"/>
  <c r="I47" s="1"/>
  <c r="F44"/>
  <c r="I44" s="1"/>
  <c r="E43"/>
  <c r="D43"/>
  <c r="F34"/>
  <c r="I34" s="1"/>
  <c r="F35"/>
  <c r="I35" s="1"/>
  <c r="F36"/>
  <c r="I36" s="1"/>
  <c r="F37"/>
  <c r="I37" s="1"/>
  <c r="F38"/>
  <c r="I38" s="1"/>
  <c r="F39"/>
  <c r="I39" s="1"/>
  <c r="F40"/>
  <c r="I40" s="1"/>
  <c r="F41"/>
  <c r="I41" s="1"/>
  <c r="F33"/>
  <c r="I33" s="1"/>
  <c r="E32"/>
  <c r="D32"/>
  <c r="F25"/>
  <c r="I25" s="1"/>
  <c r="F26"/>
  <c r="I26" s="1"/>
  <c r="F27"/>
  <c r="I27" s="1"/>
  <c r="F28"/>
  <c r="I28" s="1"/>
  <c r="F29"/>
  <c r="I29" s="1"/>
  <c r="F30"/>
  <c r="I30" s="1"/>
  <c r="F24"/>
  <c r="I24" s="1"/>
  <c r="E23"/>
  <c r="D23"/>
  <c r="F15"/>
  <c r="I15" s="1"/>
  <c r="F16"/>
  <c r="I16" s="1"/>
  <c r="F17"/>
  <c r="I17" s="1"/>
  <c r="F18"/>
  <c r="I18" s="1"/>
  <c r="F19"/>
  <c r="I19" s="1"/>
  <c r="F20"/>
  <c r="I20" s="1"/>
  <c r="F21"/>
  <c r="I21" s="1"/>
  <c r="F14"/>
  <c r="I14" s="1"/>
  <c r="E13"/>
  <c r="D13"/>
  <c r="H48" i="2" l="1"/>
  <c r="F43" i="1"/>
  <c r="I23" i="2"/>
  <c r="I32"/>
  <c r="D48"/>
  <c r="F13"/>
  <c r="F32"/>
  <c r="F42"/>
  <c r="I42"/>
  <c r="G48"/>
  <c r="E48"/>
  <c r="F23"/>
  <c r="I13"/>
  <c r="I43" i="1"/>
  <c r="H49"/>
  <c r="E49"/>
  <c r="D49"/>
  <c r="F13"/>
  <c r="I32"/>
  <c r="I13"/>
  <c r="F32"/>
  <c r="F23"/>
  <c r="I23"/>
  <c r="I48" i="2" l="1"/>
  <c r="F48"/>
  <c r="I49" i="1"/>
  <c r="F49"/>
</calcChain>
</file>

<file path=xl/sharedStrings.xml><?xml version="1.0" encoding="utf-8"?>
<sst xmlns="http://schemas.openxmlformats.org/spreadsheetml/2006/main" count="104" uniqueCount="53">
  <si>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</si>
  <si>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</si>
  <si>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</si>
  <si>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</si>
  <si>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</si>
  <si>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</si>
  <si>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</si>
  <si>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</si>
  <si>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</si>
  <si>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</si>
  <si>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</si>
  <si>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</si>
  <si>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</si>
  <si>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</si>
  <si>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</si>
  <si>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</si>
  <si>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</si>
  <si>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</si>
  <si>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</si>
  <si>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</si>
  <si>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</si>
  <si>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</si>
  <si>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</si>
  <si>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</si>
  <si>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</si>
  <si>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</si>
  <si>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</si>
  <si>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</si>
  <si>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</si>
  <si>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</si>
  <si>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</si>
  <si>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</si>
  <si>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</si>
  <si>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</si>
  <si>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</si>
  <si>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</si>
  <si>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</si>
  <si>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</si>
  <si>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</si>
  <si>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</si>
  <si>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</si>
  <si>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</si>
  <si>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</si>
  <si>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</si>
  <si>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</si>
  <si>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</si>
  <si>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</si>
  <si>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</si>
  <si>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</si>
  <si>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</si>
  <si>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</si>
  <si>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Del 01 de enero al 30 de Junio del 2016</t>
  </si>
  <si>
    <t>Del 01 de Enero al 31 de Diciembre del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</si>
</sst>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</cellStyleXfs>
  <cellXfs count="91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4" fontId="7" fillId="5" borderId="2" xfId="1" applyNumberFormat="1" applyFont="1" applyFill="1" applyBorder="1" applyAlignment="1" applyProtection="1">
      <alignment vertical="center"/>
    </xf>
    <xf numFmtId="164" fontId="7" fillId="5" borderId="0" xfId="1" applyNumberFormat="1" applyFont="1" applyFill="1" applyBorder="1" applyAlignment="1" applyProtection="1">
      <alignment horizontal="center" vertical="center"/>
    </xf>
    <xf numFmtId="164" fontId="7" fillId="5" borderId="0" xfId="1" applyNumberFormat="1" applyFont="1" applyFill="1" applyBorder="1" applyAlignment="1" applyProtection="1">
      <alignment horizontal="center" vertical="center" wrapText="1"/>
    </xf>
    <xf numFmtId="164" fontId="7" fillId="6" borderId="0" xfId="1" applyNumberFormat="1" applyFont="1" applyFill="1" applyBorder="1" applyAlignment="1" applyProtection="1">
      <alignment horizontal="center" vertical="center"/>
    </xf>
    <xf numFmtId="164" fontId="7" fillId="7" borderId="2" xfId="1" applyNumberFormat="1" applyFont="1" applyFill="1" applyBorder="1" applyAlignment="1" applyProtection="1">
      <alignment vertical="center"/>
    </xf>
    <xf numFmtId="164" fontId="7" fillId="7" borderId="0" xfId="1" applyNumberFormat="1" applyFont="1" applyFill="1" applyBorder="1" applyAlignment="1" applyProtection="1">
      <alignment horizontal="center" vertical="center"/>
    </xf>
    <xf numFmtId="164" fontId="7" fillId="7" borderId="3" xfId="1" applyNumberFormat="1" applyFont="1" applyFill="1" applyBorder="1" applyAlignment="1" applyProtection="1">
      <alignment vertical="center"/>
    </xf>
    <xf numFmtId="164" fontId="7" fillId="7" borderId="5" xfId="1" applyNumberFormat="1" applyFont="1" applyFill="1" applyBorder="1" applyAlignment="1" applyProtection="1">
      <alignment horizontal="center" vertical="center"/>
    </xf>
    <xf numFmtId="0" fontId="8" fillId="8" borderId="0" xfId="0" applyFont="1" applyFill="1" applyBorder="1" applyAlignment="1">
      <alignment horizontal="justify" vertical="center" wrapText="1"/>
    </xf>
    <xf numFmtId="165" fontId="8" fillId="8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9" fillId="8" borderId="0" xfId="0" applyFont="1" applyFill="1" applyAlignment="1">
      <alignment horizontal="left"/>
    </xf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3" fontId="4" fillId="0" borderId="2" xfId="0" applyNumberFormat="1" applyFont="1" applyFill="1" applyBorder="1" applyAlignment="1">
      <alignment horizontal="justify" vertical="center" wrapText="1"/>
    </xf>
    <xf numFmtId="3" fontId="4" fillId="0" borderId="3" xfId="0" applyNumberFormat="1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top"/>
    </xf>
    <xf numFmtId="0" fontId="10" fillId="0" borderId="0" xfId="0" applyFont="1" applyFill="1" applyBorder="1" applyAlignment="1" applyProtection="1"/>
    <xf numFmtId="0" fontId="10" fillId="0" borderId="0" xfId="0" applyFont="1" applyFill="1" applyBorder="1" applyProtection="1"/>
    <xf numFmtId="0" fontId="0" fillId="0" borderId="0" xfId="0" applyFill="1"/>
    <xf numFmtId="0" fontId="13" fillId="0" borderId="0" xfId="0" applyFont="1" applyFill="1" applyBorder="1" applyAlignment="1">
      <alignment vertical="top"/>
    </xf>
    <xf numFmtId="43" fontId="14" fillId="0" borderId="0" xfId="4" applyFont="1" applyFill="1" applyBorder="1"/>
    <xf numFmtId="0" fontId="15" fillId="0" borderId="0" xfId="0" applyFont="1" applyBorder="1"/>
    <xf numFmtId="0" fontId="10" fillId="0" borderId="0" xfId="0" applyFont="1" applyFill="1" applyBorder="1"/>
    <xf numFmtId="0" fontId="12" fillId="0" borderId="0" xfId="3" applyFont="1" applyFill="1" applyBorder="1" applyAlignment="1"/>
    <xf numFmtId="0" fontId="13" fillId="0" borderId="0" xfId="3" applyFont="1" applyFill="1" applyBorder="1" applyAlignment="1"/>
    <xf numFmtId="0" fontId="10" fillId="0" borderId="0" xfId="0" applyFont="1" applyFill="1" applyProtection="1"/>
    <xf numFmtId="0" fontId="16" fillId="0" borderId="0" xfId="0" applyFont="1" applyFill="1" applyBorder="1" applyAlignment="1"/>
    <xf numFmtId="0" fontId="10" fillId="0" borderId="0" xfId="0" applyFont="1" applyProtection="1"/>
    <xf numFmtId="37" fontId="17" fillId="9" borderId="0" xfId="4" applyNumberFormat="1" applyFont="1" applyFill="1" applyBorder="1" applyAlignment="1" applyProtection="1">
      <alignment horizontal="center" vertical="top"/>
    </xf>
    <xf numFmtId="0" fontId="15" fillId="0" borderId="0" xfId="0" applyFont="1" applyFill="1"/>
    <xf numFmtId="0" fontId="13" fillId="0" borderId="0" xfId="3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37" fontId="20" fillId="11" borderId="11" xfId="4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7" fillId="6" borderId="2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9" fillId="8" borderId="0" xfId="0" applyFont="1" applyFill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0" xfId="1" applyNumberFormat="1" applyFont="1" applyFill="1" applyBorder="1" applyAlignment="1" applyProtection="1">
      <alignment horizontal="center" vertical="center"/>
    </xf>
    <xf numFmtId="165" fontId="8" fillId="8" borderId="0" xfId="0" applyNumberFormat="1" applyFont="1" applyFill="1" applyBorder="1" applyAlignment="1" applyProtection="1">
      <alignment horizontal="center" vertical="center" wrapText="1"/>
    </xf>
    <xf numFmtId="37" fontId="20" fillId="10" borderId="4" xfId="4" applyNumberFormat="1" applyFont="1" applyFill="1" applyBorder="1" applyAlignment="1" applyProtection="1">
      <alignment horizontal="center" vertical="center" wrapText="1"/>
    </xf>
    <xf numFmtId="37" fontId="20" fillId="10" borderId="0" xfId="4" applyNumberFormat="1" applyFont="1" applyFill="1" applyBorder="1" applyAlignment="1" applyProtection="1">
      <alignment horizontal="center" vertical="center" wrapText="1"/>
    </xf>
    <xf numFmtId="37" fontId="20" fillId="11" borderId="12" xfId="4" applyNumberFormat="1" applyFont="1" applyFill="1" applyBorder="1" applyAlignment="1" applyProtection="1">
      <alignment horizontal="center" vertical="center"/>
    </xf>
    <xf numFmtId="37" fontId="20" fillId="11" borderId="13" xfId="4" applyNumberFormat="1" applyFont="1" applyFill="1" applyBorder="1" applyAlignment="1" applyProtection="1">
      <alignment horizontal="center" vertical="center"/>
    </xf>
    <xf numFmtId="37" fontId="20" fillId="11" borderId="9" xfId="4" applyNumberFormat="1" applyFont="1" applyFill="1" applyBorder="1" applyAlignment="1" applyProtection="1">
      <alignment horizontal="center" vertical="center" wrapText="1"/>
    </xf>
    <xf numFmtId="37" fontId="20" fillId="11" borderId="10" xfId="4" applyNumberFormat="1" applyFont="1" applyFill="1" applyBorder="1" applyAlignment="1" applyProtection="1">
      <alignment horizontal="center" vertical="center" wrapText="1"/>
    </xf>
    <xf numFmtId="0" fontId="12" fillId="0" borderId="0" xfId="3" applyFont="1" applyFill="1" applyBorder="1" applyAlignment="1">
      <alignment horizontal="center"/>
    </xf>
  </cellXfs>
  <cellStyles count="5">
    <cellStyle name="Millares" xfId="1" builtinId="3"/>
    <cellStyle name="Millares 2" xfId="4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838200</xdr:colOff>
      <xdr:row>6</xdr:row>
      <xdr:rowOff>64728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7650" y="219075"/>
          <a:ext cx="809625" cy="93150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2000250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56"/>
  <sheetViews>
    <sheetView showGridLines="0" topLeftCell="A49" zoomScale="90" zoomScaleNormal="90" workbookViewId="0">
      <selection activeCell="H21" sqref="H21"/>
    </sheetView>
  </sheetViews>
  <sheetFormatPr baseColWidth="10" defaultColWidth="11.42578125" defaultRowHeight="1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>
      <c r="B2" s="76"/>
      <c r="C2" s="77"/>
      <c r="D2" s="77"/>
      <c r="E2" s="77"/>
      <c r="F2" s="77"/>
      <c r="G2" s="77"/>
      <c r="H2" s="77"/>
      <c r="I2" s="78"/>
    </row>
    <row r="3" spans="2:9" ht="15.75">
      <c r="B3" s="68" t="s">
        <v>0</v>
      </c>
      <c r="C3" s="69"/>
      <c r="D3" s="69"/>
      <c r="E3" s="69"/>
      <c r="F3" s="69"/>
      <c r="G3" s="69"/>
      <c r="H3" s="69"/>
      <c r="I3" s="70"/>
    </row>
    <row r="4" spans="2:9" ht="15.75">
      <c r="B4" s="68" t="s">
        <v>1</v>
      </c>
      <c r="C4" s="69"/>
      <c r="D4" s="69"/>
      <c r="E4" s="69"/>
      <c r="F4" s="69"/>
      <c r="G4" s="69"/>
      <c r="H4" s="69"/>
      <c r="I4" s="70"/>
    </row>
    <row r="5" spans="2:9" ht="15.75">
      <c r="B5" s="68" t="s">
        <v>2</v>
      </c>
      <c r="C5" s="69"/>
      <c r="D5" s="69"/>
      <c r="E5" s="69"/>
      <c r="F5" s="69"/>
      <c r="G5" s="69"/>
      <c r="H5" s="69"/>
      <c r="I5" s="70"/>
    </row>
    <row r="6" spans="2:9" ht="15.75">
      <c r="B6" s="68" t="s">
        <v>51</v>
      </c>
      <c r="C6" s="69"/>
      <c r="D6" s="69"/>
      <c r="E6" s="69"/>
      <c r="F6" s="69"/>
      <c r="G6" s="69"/>
      <c r="H6" s="69"/>
      <c r="I6" s="70"/>
    </row>
    <row r="7" spans="2:9" ht="7.5" customHeight="1">
      <c r="B7" s="2"/>
      <c r="C7" s="3"/>
      <c r="D7" s="3"/>
      <c r="E7" s="3"/>
      <c r="F7" s="3"/>
      <c r="G7" s="3"/>
      <c r="H7" s="3"/>
      <c r="I7" s="4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79" t="s">
        <v>3</v>
      </c>
      <c r="C9" s="80"/>
      <c r="D9" s="6"/>
      <c r="E9" s="6"/>
      <c r="F9" s="71" t="s">
        <v>4</v>
      </c>
      <c r="G9" s="71"/>
      <c r="H9" s="10"/>
      <c r="I9" s="12"/>
    </row>
    <row r="10" spans="2:9" ht="25.5">
      <c r="B10" s="81"/>
      <c r="C10" s="82"/>
      <c r="D10" s="7" t="s">
        <v>5</v>
      </c>
      <c r="E10" s="8" t="s">
        <v>6</v>
      </c>
      <c r="F10" s="9" t="s">
        <v>7</v>
      </c>
      <c r="G10" s="9" t="s">
        <v>8</v>
      </c>
      <c r="H10" s="11" t="s">
        <v>9</v>
      </c>
      <c r="I10" s="13" t="s">
        <v>10</v>
      </c>
    </row>
    <row r="11" spans="2:9">
      <c r="B11" s="81"/>
      <c r="C11" s="82"/>
      <c r="D11" s="7">
        <v>1</v>
      </c>
      <c r="E11" s="7">
        <v>2</v>
      </c>
      <c r="F11" s="9" t="s">
        <v>11</v>
      </c>
      <c r="G11" s="9">
        <v>4</v>
      </c>
      <c r="H11" s="11">
        <v>5</v>
      </c>
      <c r="I11" s="13" t="s">
        <v>12</v>
      </c>
    </row>
    <row r="12" spans="2:9">
      <c r="B12" s="21"/>
      <c r="C12" s="22"/>
      <c r="D12" s="23"/>
      <c r="E12" s="23"/>
      <c r="F12" s="23"/>
      <c r="G12" s="23"/>
      <c r="H12" s="23"/>
      <c r="I12" s="24"/>
    </row>
    <row r="13" spans="2:9">
      <c r="B13" s="62" t="s">
        <v>13</v>
      </c>
      <c r="C13" s="63"/>
      <c r="D13" s="30">
        <f>SUM(D14:D21)</f>
        <v>2550187238.9599996</v>
      </c>
      <c r="E13" s="30">
        <f t="shared" ref="E13:F13" si="0">SUM(E14:E21)</f>
        <v>117162149.52999999</v>
      </c>
      <c r="F13" s="30">
        <f t="shared" si="0"/>
        <v>2667349388.4899998</v>
      </c>
      <c r="G13" s="30">
        <f t="shared" ref="G13" si="1">SUM(G14:G21)</f>
        <v>1227158687.6600001</v>
      </c>
      <c r="H13" s="30">
        <f t="shared" ref="H13" si="2">SUM(H14:H21)</f>
        <v>1163775868.6200001</v>
      </c>
      <c r="I13" s="31">
        <f t="shared" ref="I13" si="3">SUM(I14:I21)</f>
        <v>1440190700.8300002</v>
      </c>
    </row>
    <row r="14" spans="2:9">
      <c r="B14" s="64" t="s">
        <v>14</v>
      </c>
      <c r="C14" s="65"/>
      <c r="D14" s="32">
        <v>65645248.509999998</v>
      </c>
      <c r="E14" s="32">
        <v>-9615.32</v>
      </c>
      <c r="F14" s="33">
        <f>SUM(D14+E14)</f>
        <v>65635633.189999998</v>
      </c>
      <c r="G14" s="32">
        <v>46760610.939999998</v>
      </c>
      <c r="H14" s="32">
        <v>46760610.939999998</v>
      </c>
      <c r="I14" s="34">
        <f>SUM(F14-G14)</f>
        <v>18875022.25</v>
      </c>
    </row>
    <row r="15" spans="2:9">
      <c r="B15" s="64" t="s">
        <v>15</v>
      </c>
      <c r="C15" s="65"/>
      <c r="D15" s="32">
        <v>89274546.090000004</v>
      </c>
      <c r="E15" s="32">
        <v>3859930.31</v>
      </c>
      <c r="F15" s="33">
        <f t="shared" ref="F15:F21" si="4">SUM(D15+E15)</f>
        <v>93134476.400000006</v>
      </c>
      <c r="G15" s="32">
        <v>36787849.159999996</v>
      </c>
      <c r="H15" s="32">
        <v>36707849.18</v>
      </c>
      <c r="I15" s="34">
        <f t="shared" ref="I15:I21" si="5">SUM(F15-G15)</f>
        <v>56346627.24000001</v>
      </c>
    </row>
    <row r="16" spans="2:9">
      <c r="B16" s="64" t="s">
        <v>16</v>
      </c>
      <c r="C16" s="65"/>
      <c r="D16" s="32">
        <v>1001509071.01</v>
      </c>
      <c r="E16" s="32">
        <v>83548813.650000006</v>
      </c>
      <c r="F16" s="33">
        <f t="shared" si="4"/>
        <v>1085057884.6600001</v>
      </c>
      <c r="G16" s="32">
        <v>592960203.88</v>
      </c>
      <c r="H16" s="32">
        <v>547467507.37</v>
      </c>
      <c r="I16" s="34">
        <f t="shared" si="5"/>
        <v>492097680.78000009</v>
      </c>
    </row>
    <row r="17" spans="2:9">
      <c r="B17" s="64" t="s">
        <v>17</v>
      </c>
      <c r="C17" s="65"/>
      <c r="D17" s="32">
        <v>0</v>
      </c>
      <c r="E17" s="32">
        <v>0</v>
      </c>
      <c r="F17" s="33">
        <f t="shared" si="4"/>
        <v>0</v>
      </c>
      <c r="G17" s="32">
        <v>0</v>
      </c>
      <c r="H17" s="32">
        <v>0</v>
      </c>
      <c r="I17" s="34">
        <f t="shared" si="5"/>
        <v>0</v>
      </c>
    </row>
    <row r="18" spans="2:9">
      <c r="B18" s="64" t="s">
        <v>18</v>
      </c>
      <c r="C18" s="65"/>
      <c r="D18" s="32">
        <v>233397091.81999999</v>
      </c>
      <c r="E18" s="32">
        <v>28236091.93</v>
      </c>
      <c r="F18" s="33">
        <f t="shared" si="4"/>
        <v>261633183.75</v>
      </c>
      <c r="G18" s="32">
        <v>141377819.97999999</v>
      </c>
      <c r="H18" s="32">
        <v>133453878.48999999</v>
      </c>
      <c r="I18" s="34">
        <f t="shared" si="5"/>
        <v>120255363.77000001</v>
      </c>
    </row>
    <row r="19" spans="2:9">
      <c r="B19" s="64" t="s">
        <v>19</v>
      </c>
      <c r="C19" s="65"/>
      <c r="D19" s="32">
        <v>0</v>
      </c>
      <c r="E19" s="32">
        <v>0</v>
      </c>
      <c r="F19" s="33">
        <f t="shared" si="4"/>
        <v>0</v>
      </c>
      <c r="G19" s="32">
        <v>0</v>
      </c>
      <c r="H19" s="32">
        <v>0</v>
      </c>
      <c r="I19" s="34">
        <f t="shared" si="5"/>
        <v>0</v>
      </c>
    </row>
    <row r="20" spans="2:9">
      <c r="B20" s="64" t="s">
        <v>20</v>
      </c>
      <c r="C20" s="65"/>
      <c r="D20" s="32">
        <v>1048472164.55</v>
      </c>
      <c r="E20" s="32">
        <v>1732675.97</v>
      </c>
      <c r="F20" s="33">
        <f t="shared" si="4"/>
        <v>1050204840.52</v>
      </c>
      <c r="G20" s="32">
        <v>404912891.13</v>
      </c>
      <c r="H20" s="32">
        <v>403743351.61000001</v>
      </c>
      <c r="I20" s="34">
        <f t="shared" si="5"/>
        <v>645291949.38999999</v>
      </c>
    </row>
    <row r="21" spans="2:9">
      <c r="B21" s="64" t="s">
        <v>21</v>
      </c>
      <c r="C21" s="65"/>
      <c r="D21" s="32">
        <v>111889116.98</v>
      </c>
      <c r="E21" s="32">
        <v>-205747.01</v>
      </c>
      <c r="F21" s="33">
        <f t="shared" si="4"/>
        <v>111683369.97</v>
      </c>
      <c r="G21" s="32">
        <v>4359312.57</v>
      </c>
      <c r="H21" s="32">
        <v>-4357328.97</v>
      </c>
      <c r="I21" s="34">
        <f t="shared" si="5"/>
        <v>107324057.40000001</v>
      </c>
    </row>
    <row r="22" spans="2:9">
      <c r="B22" s="25"/>
      <c r="C22" s="26"/>
      <c r="D22" s="35"/>
      <c r="E22" s="35"/>
      <c r="F22" s="35"/>
      <c r="G22" s="35"/>
      <c r="H22" s="35"/>
      <c r="I22" s="36"/>
    </row>
    <row r="23" spans="2:9">
      <c r="B23" s="62" t="s">
        <v>22</v>
      </c>
      <c r="C23" s="63"/>
      <c r="D23" s="30">
        <f>SUM(D24:D30)</f>
        <v>2691047644.3499999</v>
      </c>
      <c r="E23" s="30">
        <f t="shared" ref="E23:F23" si="6">SUM(E24:E30)</f>
        <v>248853451.08999997</v>
      </c>
      <c r="F23" s="30">
        <f t="shared" si="6"/>
        <v>2939901095.4400001</v>
      </c>
      <c r="G23" s="30">
        <f t="shared" ref="G23" si="7">SUM(G24:G30)</f>
        <v>981820488.50999999</v>
      </c>
      <c r="H23" s="30">
        <f t="shared" ref="H23" si="8">SUM(H24:H30)</f>
        <v>977282036.65999997</v>
      </c>
      <c r="I23" s="31">
        <f t="shared" ref="I23" si="9">SUM(I24:I30)</f>
        <v>1958080606.9299996</v>
      </c>
    </row>
    <row r="24" spans="2:9">
      <c r="B24" s="64" t="s">
        <v>23</v>
      </c>
      <c r="C24" s="65"/>
      <c r="D24" s="37">
        <v>131860196.2</v>
      </c>
      <c r="E24" s="37">
        <v>295815.78999999998</v>
      </c>
      <c r="F24" s="33">
        <f>SUM(D24+E24)</f>
        <v>132156011.99000001</v>
      </c>
      <c r="G24" s="37">
        <v>273406198.69999999</v>
      </c>
      <c r="H24" s="37">
        <v>273376034.37</v>
      </c>
      <c r="I24" s="34">
        <f t="shared" ref="I24:I30" si="10">SUM(F24-G24)</f>
        <v>-141250186.70999998</v>
      </c>
    </row>
    <row r="25" spans="2:9">
      <c r="B25" s="64" t="s">
        <v>24</v>
      </c>
      <c r="C25" s="65"/>
      <c r="D25" s="37">
        <v>1481344459.0599999</v>
      </c>
      <c r="E25" s="37">
        <v>233067109.03999999</v>
      </c>
      <c r="F25" s="33">
        <f t="shared" ref="F25:F30" si="11">SUM(D25+E25)</f>
        <v>1714411568.0999999</v>
      </c>
      <c r="G25" s="37">
        <v>140013377.96000001</v>
      </c>
      <c r="H25" s="37">
        <v>139668763.00999999</v>
      </c>
      <c r="I25" s="34">
        <f t="shared" si="10"/>
        <v>1574398190.1399999</v>
      </c>
    </row>
    <row r="26" spans="2:9">
      <c r="B26" s="64" t="s">
        <v>25</v>
      </c>
      <c r="C26" s="65"/>
      <c r="D26" s="37">
        <v>0</v>
      </c>
      <c r="E26" s="37">
        <v>0</v>
      </c>
      <c r="F26" s="33">
        <f t="shared" si="11"/>
        <v>0</v>
      </c>
      <c r="G26" s="37">
        <v>0</v>
      </c>
      <c r="H26" s="37">
        <v>0</v>
      </c>
      <c r="I26" s="34">
        <f t="shared" si="10"/>
        <v>0</v>
      </c>
    </row>
    <row r="27" spans="2:9">
      <c r="B27" s="64" t="s">
        <v>26</v>
      </c>
      <c r="C27" s="65"/>
      <c r="D27" s="37">
        <v>681542634.32000005</v>
      </c>
      <c r="E27" s="37">
        <v>10216256.01</v>
      </c>
      <c r="F27" s="33">
        <f t="shared" si="11"/>
        <v>691758890.33000004</v>
      </c>
      <c r="G27" s="37">
        <v>419475490.79000002</v>
      </c>
      <c r="H27" s="37">
        <v>418784138.13</v>
      </c>
      <c r="I27" s="34">
        <f t="shared" si="10"/>
        <v>272283399.54000002</v>
      </c>
    </row>
    <row r="28" spans="2:9">
      <c r="B28" s="64" t="s">
        <v>27</v>
      </c>
      <c r="C28" s="65"/>
      <c r="D28" s="37">
        <v>29344881.620000001</v>
      </c>
      <c r="E28" s="37">
        <v>-45797.87</v>
      </c>
      <c r="F28" s="33">
        <f t="shared" si="11"/>
        <v>29299083.75</v>
      </c>
      <c r="G28" s="37">
        <v>4253754.9000000004</v>
      </c>
      <c r="H28" s="37">
        <v>4073432.9</v>
      </c>
      <c r="I28" s="34">
        <f t="shared" si="10"/>
        <v>25045328.850000001</v>
      </c>
    </row>
    <row r="29" spans="2:9">
      <c r="B29" s="64" t="s">
        <v>28</v>
      </c>
      <c r="C29" s="65"/>
      <c r="D29" s="37">
        <v>343005253.57999998</v>
      </c>
      <c r="E29" s="37">
        <v>4907118.01</v>
      </c>
      <c r="F29" s="33">
        <f t="shared" si="11"/>
        <v>347912371.58999997</v>
      </c>
      <c r="G29" s="37">
        <v>144576008.94999999</v>
      </c>
      <c r="H29" s="37">
        <v>141284011.03999999</v>
      </c>
      <c r="I29" s="34">
        <f t="shared" si="10"/>
        <v>203336362.63999999</v>
      </c>
    </row>
    <row r="30" spans="2:9">
      <c r="B30" s="64" t="s">
        <v>29</v>
      </c>
      <c r="C30" s="65"/>
      <c r="D30" s="37">
        <v>23950219.57</v>
      </c>
      <c r="E30" s="37">
        <v>412950.11</v>
      </c>
      <c r="F30" s="33">
        <f t="shared" si="11"/>
        <v>24363169.68</v>
      </c>
      <c r="G30" s="37">
        <v>95657.21</v>
      </c>
      <c r="H30" s="37">
        <v>95657.21</v>
      </c>
      <c r="I30" s="34">
        <f t="shared" si="10"/>
        <v>24267512.469999999</v>
      </c>
    </row>
    <row r="31" spans="2:9">
      <c r="B31" s="25"/>
      <c r="C31" s="26"/>
      <c r="D31" s="38"/>
      <c r="E31" s="38"/>
      <c r="F31" s="35"/>
      <c r="G31" s="38"/>
      <c r="H31" s="38"/>
      <c r="I31" s="39"/>
    </row>
    <row r="32" spans="2:9">
      <c r="B32" s="62" t="s">
        <v>30</v>
      </c>
      <c r="C32" s="63"/>
      <c r="D32" s="40">
        <f>SUM(D33:D41)</f>
        <v>76543805.620000005</v>
      </c>
      <c r="E32" s="40">
        <f t="shared" ref="E32:F32" si="12">SUM(E33:E41)</f>
        <v>6780053.9000000004</v>
      </c>
      <c r="F32" s="40">
        <f t="shared" si="12"/>
        <v>83323859.520000011</v>
      </c>
      <c r="G32" s="40">
        <f t="shared" ref="G32" si="13">SUM(G33:G41)</f>
        <v>23776743.899999999</v>
      </c>
      <c r="H32" s="40">
        <f t="shared" ref="H32" si="14">SUM(H33:H41)</f>
        <v>23744263.899999999</v>
      </c>
      <c r="I32" s="41">
        <f t="shared" ref="I32" si="15">SUM(I33:I41)</f>
        <v>59547115.620000012</v>
      </c>
    </row>
    <row r="33" spans="2:9">
      <c r="B33" s="64" t="s">
        <v>31</v>
      </c>
      <c r="C33" s="65"/>
      <c r="D33" s="37">
        <v>76543805.620000005</v>
      </c>
      <c r="E33" s="37">
        <v>6780053.9000000004</v>
      </c>
      <c r="F33" s="33">
        <f>SUM(D33+E33)</f>
        <v>83323859.520000011</v>
      </c>
      <c r="G33" s="37">
        <v>23776743.899999999</v>
      </c>
      <c r="H33" s="37">
        <v>23744263.899999999</v>
      </c>
      <c r="I33" s="34">
        <f t="shared" ref="I33:I41" si="16">SUM(F33-G33)</f>
        <v>59547115.620000012</v>
      </c>
    </row>
    <row r="34" spans="2:9">
      <c r="B34" s="64" t="s">
        <v>32</v>
      </c>
      <c r="C34" s="65"/>
      <c r="D34" s="37">
        <v>0</v>
      </c>
      <c r="E34" s="37">
        <v>0</v>
      </c>
      <c r="F34" s="33">
        <f t="shared" ref="F34:F41" si="17">SUM(D34+E34)</f>
        <v>0</v>
      </c>
      <c r="G34" s="37">
        <v>0</v>
      </c>
      <c r="H34" s="37">
        <v>0</v>
      </c>
      <c r="I34" s="34">
        <f t="shared" si="16"/>
        <v>0</v>
      </c>
    </row>
    <row r="35" spans="2:9">
      <c r="B35" s="64" t="s">
        <v>33</v>
      </c>
      <c r="C35" s="65"/>
      <c r="D35" s="37">
        <v>0</v>
      </c>
      <c r="E35" s="37">
        <v>0</v>
      </c>
      <c r="F35" s="33">
        <f t="shared" si="17"/>
        <v>0</v>
      </c>
      <c r="G35" s="37">
        <v>0</v>
      </c>
      <c r="H35" s="37">
        <v>0</v>
      </c>
      <c r="I35" s="34">
        <f t="shared" si="16"/>
        <v>0</v>
      </c>
    </row>
    <row r="36" spans="2:9">
      <c r="B36" s="64" t="s">
        <v>34</v>
      </c>
      <c r="C36" s="65"/>
      <c r="D36" s="37">
        <v>0</v>
      </c>
      <c r="E36" s="37">
        <v>0</v>
      </c>
      <c r="F36" s="33">
        <f t="shared" si="17"/>
        <v>0</v>
      </c>
      <c r="G36" s="37">
        <v>0</v>
      </c>
      <c r="H36" s="37">
        <v>0</v>
      </c>
      <c r="I36" s="34">
        <f t="shared" si="16"/>
        <v>0</v>
      </c>
    </row>
    <row r="37" spans="2:9">
      <c r="B37" s="64" t="s">
        <v>35</v>
      </c>
      <c r="C37" s="65"/>
      <c r="D37" s="37">
        <v>0</v>
      </c>
      <c r="E37" s="37">
        <v>0</v>
      </c>
      <c r="F37" s="33">
        <f t="shared" si="17"/>
        <v>0</v>
      </c>
      <c r="G37" s="37">
        <v>0</v>
      </c>
      <c r="H37" s="37">
        <v>0</v>
      </c>
      <c r="I37" s="34">
        <f t="shared" si="16"/>
        <v>0</v>
      </c>
    </row>
    <row r="38" spans="2:9">
      <c r="B38" s="64" t="s">
        <v>36</v>
      </c>
      <c r="C38" s="65"/>
      <c r="D38" s="37">
        <v>0</v>
      </c>
      <c r="E38" s="37">
        <v>0</v>
      </c>
      <c r="F38" s="33">
        <f t="shared" si="17"/>
        <v>0</v>
      </c>
      <c r="G38" s="37">
        <v>0</v>
      </c>
      <c r="H38" s="37">
        <v>0</v>
      </c>
      <c r="I38" s="34">
        <f t="shared" si="16"/>
        <v>0</v>
      </c>
    </row>
    <row r="39" spans="2:9">
      <c r="B39" s="64" t="s">
        <v>37</v>
      </c>
      <c r="C39" s="65"/>
      <c r="D39" s="37">
        <v>0</v>
      </c>
      <c r="E39" s="37">
        <v>0</v>
      </c>
      <c r="F39" s="33">
        <f t="shared" si="17"/>
        <v>0</v>
      </c>
      <c r="G39" s="37">
        <v>0</v>
      </c>
      <c r="H39" s="37">
        <v>0</v>
      </c>
      <c r="I39" s="34">
        <f t="shared" si="16"/>
        <v>0</v>
      </c>
    </row>
    <row r="40" spans="2:9">
      <c r="B40" s="64" t="s">
        <v>38</v>
      </c>
      <c r="C40" s="65"/>
      <c r="D40" s="37">
        <v>0</v>
      </c>
      <c r="E40" s="37">
        <v>0</v>
      </c>
      <c r="F40" s="33">
        <f t="shared" si="17"/>
        <v>0</v>
      </c>
      <c r="G40" s="37">
        <v>0</v>
      </c>
      <c r="H40" s="37">
        <v>0</v>
      </c>
      <c r="I40" s="34">
        <f t="shared" si="16"/>
        <v>0</v>
      </c>
    </row>
    <row r="41" spans="2:9">
      <c r="B41" s="64" t="s">
        <v>39</v>
      </c>
      <c r="C41" s="65"/>
      <c r="D41" s="37">
        <v>0</v>
      </c>
      <c r="E41" s="37">
        <v>0</v>
      </c>
      <c r="F41" s="33">
        <f t="shared" si="17"/>
        <v>0</v>
      </c>
      <c r="G41" s="37">
        <v>0</v>
      </c>
      <c r="H41" s="37">
        <v>0</v>
      </c>
      <c r="I41" s="34">
        <f t="shared" si="16"/>
        <v>0</v>
      </c>
    </row>
    <row r="42" spans="2:9">
      <c r="B42" s="25"/>
      <c r="C42" s="26"/>
      <c r="D42" s="38"/>
      <c r="E42" s="38"/>
      <c r="F42" s="38"/>
      <c r="G42" s="38"/>
      <c r="H42" s="38"/>
      <c r="I42" s="39"/>
    </row>
    <row r="43" spans="2:9">
      <c r="B43" s="62" t="s">
        <v>40</v>
      </c>
      <c r="C43" s="63"/>
      <c r="D43" s="40">
        <f>SUM(D44:D47)</f>
        <v>0</v>
      </c>
      <c r="E43" s="40">
        <f t="shared" ref="E43:F43" si="18">SUM(E44:E47)</f>
        <v>0</v>
      </c>
      <c r="F43" s="40">
        <f t="shared" si="18"/>
        <v>0</v>
      </c>
      <c r="G43" s="40">
        <f t="shared" ref="G43" si="19">SUM(G44:G47)</f>
        <v>61439540.359999999</v>
      </c>
      <c r="H43" s="40">
        <f t="shared" ref="H43" si="20">SUM(H44:H47)</f>
        <v>61438604.649999999</v>
      </c>
      <c r="I43" s="41">
        <f t="shared" ref="I43" si="21">SUM(I44:I47)</f>
        <v>-61439540.359999999</v>
      </c>
    </row>
    <row r="44" spans="2:9">
      <c r="B44" s="64" t="s">
        <v>41</v>
      </c>
      <c r="C44" s="65"/>
      <c r="D44" s="37">
        <v>0</v>
      </c>
      <c r="E44" s="37">
        <v>0</v>
      </c>
      <c r="F44" s="33">
        <f>SUM(D44+E44)</f>
        <v>0</v>
      </c>
      <c r="G44" s="37">
        <v>60726022.530000001</v>
      </c>
      <c r="H44" s="37">
        <v>60726022.530000001</v>
      </c>
      <c r="I44" s="34">
        <f t="shared" ref="I44:I47" si="22">SUM(F44-G44)</f>
        <v>-60726022.530000001</v>
      </c>
    </row>
    <row r="45" spans="2:9" ht="26.25" customHeight="1">
      <c r="B45" s="66" t="s">
        <v>42</v>
      </c>
      <c r="C45" s="67"/>
      <c r="D45" s="37">
        <v>0</v>
      </c>
      <c r="E45" s="37">
        <v>0</v>
      </c>
      <c r="F45" s="33">
        <f t="shared" ref="F45:F47" si="23">SUM(D45+E45)</f>
        <v>0</v>
      </c>
      <c r="G45" s="37">
        <v>0</v>
      </c>
      <c r="H45" s="37">
        <v>0</v>
      </c>
      <c r="I45" s="34">
        <f t="shared" si="22"/>
        <v>0</v>
      </c>
    </row>
    <row r="46" spans="2:9">
      <c r="B46" s="64" t="s">
        <v>43</v>
      </c>
      <c r="C46" s="65"/>
      <c r="D46" s="37">
        <v>0</v>
      </c>
      <c r="E46" s="37">
        <v>0</v>
      </c>
      <c r="F46" s="33">
        <f t="shared" si="23"/>
        <v>0</v>
      </c>
      <c r="G46" s="37">
        <v>0</v>
      </c>
      <c r="H46" s="37">
        <v>0</v>
      </c>
      <c r="I46" s="34">
        <f t="shared" si="22"/>
        <v>0</v>
      </c>
    </row>
    <row r="47" spans="2:9">
      <c r="B47" s="64" t="s">
        <v>44</v>
      </c>
      <c r="C47" s="65"/>
      <c r="D47" s="37">
        <v>0</v>
      </c>
      <c r="E47" s="37">
        <v>0</v>
      </c>
      <c r="F47" s="33">
        <f t="shared" si="23"/>
        <v>0</v>
      </c>
      <c r="G47" s="37">
        <v>713517.83</v>
      </c>
      <c r="H47" s="37">
        <v>712582.12</v>
      </c>
      <c r="I47" s="34">
        <f t="shared" si="22"/>
        <v>-713517.83</v>
      </c>
    </row>
    <row r="48" spans="2:9">
      <c r="B48" s="25"/>
      <c r="C48" s="29"/>
      <c r="D48" s="27"/>
      <c r="E48" s="27"/>
      <c r="F48" s="27"/>
      <c r="G48" s="27"/>
      <c r="H48" s="27"/>
      <c r="I48" s="28"/>
    </row>
    <row r="49" spans="2:10">
      <c r="B49" s="5"/>
      <c r="C49" s="18" t="s">
        <v>45</v>
      </c>
      <c r="D49" s="19">
        <f>SUM(D13+D23+D32+D43)</f>
        <v>5317778688.9299994</v>
      </c>
      <c r="E49" s="19">
        <f t="shared" ref="E49:I49" si="24">SUM(E13+E23+E32+E43)</f>
        <v>372795654.51999992</v>
      </c>
      <c r="F49" s="19">
        <f t="shared" si="24"/>
        <v>5690574343.4500008</v>
      </c>
      <c r="G49" s="19">
        <f t="shared" si="24"/>
        <v>2294195460.4300003</v>
      </c>
      <c r="H49" s="19">
        <f t="shared" si="24"/>
        <v>2226240773.8300004</v>
      </c>
      <c r="I49" s="20">
        <f t="shared" si="24"/>
        <v>3396378883.0199995</v>
      </c>
    </row>
    <row r="51" spans="2:10">
      <c r="B51" s="73" t="s">
        <v>46</v>
      </c>
      <c r="C51" s="73"/>
      <c r="D51" s="73"/>
      <c r="E51" s="73"/>
      <c r="F51" s="73"/>
      <c r="G51" s="73"/>
      <c r="H51" s="73"/>
      <c r="I51" s="73"/>
      <c r="J51" s="73"/>
    </row>
    <row r="52" spans="2:10">
      <c r="B52" s="17"/>
      <c r="C52" s="17"/>
      <c r="D52" s="17"/>
      <c r="E52" s="17"/>
      <c r="F52" s="17"/>
      <c r="G52" s="17"/>
      <c r="H52" s="17"/>
      <c r="I52" s="17"/>
      <c r="J52" s="17"/>
    </row>
    <row r="54" spans="2:10">
      <c r="B54" s="14"/>
      <c r="C54" s="14"/>
      <c r="D54" s="15"/>
      <c r="E54" s="15"/>
      <c r="F54" s="15"/>
      <c r="G54" s="83"/>
      <c r="H54" s="83"/>
      <c r="I54" s="83"/>
    </row>
    <row r="55" spans="2:10">
      <c r="B55" s="74" t="s">
        <v>49</v>
      </c>
      <c r="C55" s="74"/>
      <c r="D55" s="16"/>
      <c r="E55" s="15"/>
      <c r="F55" s="15"/>
      <c r="G55" s="74" t="s">
        <v>50</v>
      </c>
      <c r="H55" s="74"/>
      <c r="I55" s="74"/>
    </row>
    <row r="56" spans="2:10">
      <c r="B56" s="72" t="s">
        <v>47</v>
      </c>
      <c r="C56" s="72"/>
      <c r="G56" s="75" t="s">
        <v>48</v>
      </c>
      <c r="H56" s="75"/>
      <c r="I56" s="75"/>
    </row>
  </sheetData>
  <mergeCells count="45">
    <mergeCell ref="B55:C55"/>
    <mergeCell ref="G56:I56"/>
    <mergeCell ref="G55:I55"/>
    <mergeCell ref="B2:I2"/>
    <mergeCell ref="B5:I5"/>
    <mergeCell ref="B6:I6"/>
    <mergeCell ref="B9:C11"/>
    <mergeCell ref="G54:I54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F9:G9"/>
    <mergeCell ref="B39:C39"/>
    <mergeCell ref="B56:C56"/>
    <mergeCell ref="B51:J51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8:C38"/>
    <mergeCell ref="B26:C26"/>
    <mergeCell ref="B40:C40"/>
    <mergeCell ref="B41:C41"/>
    <mergeCell ref="B43:C43"/>
    <mergeCell ref="B44:C44"/>
    <mergeCell ref="B45:C45"/>
    <mergeCell ref="B33:C33"/>
    <mergeCell ref="B34:C34"/>
    <mergeCell ref="B35:C35"/>
    <mergeCell ref="B36:C36"/>
    <mergeCell ref="B37:C37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3"/>
  <sheetViews>
    <sheetView showGridLines="0" tabSelected="1" view="pageBreakPreview" topLeftCell="B1" zoomScaleNormal="60" zoomScaleSheetLayoutView="100" workbookViewId="0">
      <selection activeCell="H22" sqref="H22"/>
    </sheetView>
  </sheetViews>
  <sheetFormatPr baseColWidth="10" defaultColWidth="11.42578125" defaultRowHeight="1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1" spans="1:14" s="43" customFormat="1" ht="12"/>
    <row r="2" spans="1:14" s="45" customFormat="1">
      <c r="A2" s="44"/>
      <c r="D2" s="90" t="s">
        <v>0</v>
      </c>
      <c r="E2" s="90"/>
      <c r="F2" s="90"/>
      <c r="G2" s="90"/>
      <c r="H2" s="90"/>
      <c r="I2" s="90"/>
      <c r="J2" s="50"/>
      <c r="K2" s="50"/>
      <c r="L2" s="46"/>
      <c r="M2" s="47"/>
    </row>
    <row r="3" spans="1:14" s="48" customFormat="1" ht="21" customHeight="1">
      <c r="A3" s="44"/>
      <c r="B3" s="44"/>
      <c r="D3" s="90" t="s">
        <v>1</v>
      </c>
      <c r="E3" s="90"/>
      <c r="F3" s="90"/>
      <c r="G3" s="90"/>
      <c r="H3" s="90"/>
      <c r="I3" s="90"/>
      <c r="J3" s="50"/>
      <c r="K3" s="50"/>
    </row>
    <row r="4" spans="1:14" s="45" customFormat="1" ht="20.25" customHeight="1">
      <c r="A4" s="44"/>
      <c r="C4" s="49"/>
      <c r="D4" s="90" t="s">
        <v>2</v>
      </c>
      <c r="E4" s="90"/>
      <c r="F4" s="90"/>
      <c r="G4" s="90"/>
      <c r="H4" s="90"/>
      <c r="I4" s="90"/>
      <c r="J4" s="50"/>
      <c r="K4" s="50"/>
      <c r="L4" s="50"/>
      <c r="M4" s="51"/>
      <c r="N4" s="51"/>
    </row>
    <row r="5" spans="1:14" s="45" customFormat="1" ht="18" customHeight="1">
      <c r="A5" s="52"/>
      <c r="D5" s="90" t="s">
        <v>52</v>
      </c>
      <c r="E5" s="90"/>
      <c r="F5" s="90"/>
      <c r="G5" s="90"/>
      <c r="H5" s="90"/>
      <c r="I5" s="90"/>
      <c r="J5" s="50"/>
      <c r="K5" s="50"/>
      <c r="L5" s="50"/>
      <c r="M5" s="53"/>
      <c r="N5" s="53"/>
    </row>
    <row r="6" spans="1:14" s="54" customFormat="1" ht="42" customHeight="1">
      <c r="A6" s="44"/>
      <c r="B6" s="44"/>
      <c r="C6" s="44"/>
      <c r="L6" s="44"/>
      <c r="M6" s="44"/>
    </row>
    <row r="7" spans="1:14" s="55" customFormat="1" ht="4.5" customHeight="1"/>
    <row r="8" spans="1:14" s="45" customFormat="1" ht="10.5" customHeight="1" thickBot="1">
      <c r="A8" s="56"/>
      <c r="C8" s="57"/>
      <c r="D8" s="57"/>
      <c r="E8" s="58"/>
      <c r="F8" s="58"/>
      <c r="G8" s="58"/>
      <c r="H8" s="58"/>
      <c r="I8" s="59"/>
      <c r="J8" s="58"/>
      <c r="K8" s="58"/>
      <c r="L8" s="60"/>
      <c r="M8" s="49"/>
      <c r="N8" s="49"/>
    </row>
    <row r="9" spans="1:14" ht="15" customHeight="1" thickBot="1">
      <c r="B9" s="84" t="s">
        <v>3</v>
      </c>
      <c r="C9" s="85"/>
      <c r="D9" s="88" t="s">
        <v>5</v>
      </c>
      <c r="E9" s="88" t="s">
        <v>6</v>
      </c>
      <c r="F9" s="86" t="s">
        <v>4</v>
      </c>
      <c r="G9" s="87"/>
      <c r="H9" s="88" t="s">
        <v>9</v>
      </c>
      <c r="I9" s="88" t="s">
        <v>10</v>
      </c>
    </row>
    <row r="10" spans="1:14" ht="15.75" customHeight="1" thickBot="1">
      <c r="B10" s="84"/>
      <c r="C10" s="85"/>
      <c r="D10" s="89"/>
      <c r="E10" s="89"/>
      <c r="F10" s="61" t="s">
        <v>7</v>
      </c>
      <c r="G10" s="61" t="s">
        <v>8</v>
      </c>
      <c r="H10" s="89"/>
      <c r="I10" s="89"/>
    </row>
    <row r="11" spans="1:14">
      <c r="B11" s="84"/>
      <c r="C11" s="85"/>
      <c r="D11" s="61">
        <v>1</v>
      </c>
      <c r="E11" s="61">
        <v>2</v>
      </c>
      <c r="F11" s="61" t="s">
        <v>11</v>
      </c>
      <c r="G11" s="61">
        <v>4</v>
      </c>
      <c r="H11" s="61">
        <v>5</v>
      </c>
      <c r="I11" s="61" t="s">
        <v>12</v>
      </c>
    </row>
    <row r="12" spans="1:14" ht="7.5" customHeight="1">
      <c r="B12" s="21"/>
      <c r="C12" s="22"/>
      <c r="D12" s="23"/>
      <c r="E12" s="23"/>
      <c r="F12" s="23"/>
      <c r="G12" s="23"/>
      <c r="H12" s="23"/>
      <c r="I12" s="24"/>
    </row>
    <row r="13" spans="1:14">
      <c r="B13" s="62" t="s">
        <v>13</v>
      </c>
      <c r="C13" s="63"/>
      <c r="D13" s="30">
        <f>SUM(D14:D21)</f>
        <v>2550187238.9599996</v>
      </c>
      <c r="E13" s="30">
        <f t="shared" ref="E13:I13" si="0">SUM(E14:E21)</f>
        <v>567284223.75999951</v>
      </c>
      <c r="F13" s="30">
        <f t="shared" si="0"/>
        <v>3117471462.7199993</v>
      </c>
      <c r="G13" s="30">
        <f t="shared" si="0"/>
        <v>2899944720.2599998</v>
      </c>
      <c r="H13" s="30">
        <f t="shared" si="0"/>
        <v>2755478053.8200002</v>
      </c>
      <c r="I13" s="31">
        <f t="shared" si="0"/>
        <v>217526742.46000022</v>
      </c>
    </row>
    <row r="14" spans="1:14" ht="12" customHeight="1">
      <c r="B14" s="64" t="s">
        <v>14</v>
      </c>
      <c r="C14" s="65"/>
      <c r="D14" s="32">
        <v>65645248.509999998</v>
      </c>
      <c r="E14" s="32">
        <v>40671502.670000002</v>
      </c>
      <c r="F14" s="33">
        <f>SUM(D14+E14)</f>
        <v>106316751.18000001</v>
      </c>
      <c r="G14" s="32">
        <v>103534415.86999999</v>
      </c>
      <c r="H14" s="32">
        <v>103504732.29000001</v>
      </c>
      <c r="I14" s="34">
        <f>SUM(F14-G14)</f>
        <v>2782335.3100000173</v>
      </c>
    </row>
    <row r="15" spans="1:14" ht="12.75" customHeight="1">
      <c r="B15" s="64" t="s">
        <v>15</v>
      </c>
      <c r="C15" s="65"/>
      <c r="D15" s="32">
        <v>89274546.090000004</v>
      </c>
      <c r="E15" s="32">
        <v>-1155472.799999997</v>
      </c>
      <c r="F15" s="33">
        <f t="shared" ref="F15:F21" si="1">SUM(D15+E15)</f>
        <v>88119073.290000007</v>
      </c>
      <c r="G15" s="32">
        <v>81780050.689999983</v>
      </c>
      <c r="H15" s="32">
        <v>81588181.650000006</v>
      </c>
      <c r="I15" s="34">
        <f t="shared" ref="I15:I21" si="2">SUM(F15-G15)</f>
        <v>6339022.6000000238</v>
      </c>
    </row>
    <row r="16" spans="1:14" ht="14.25" customHeight="1">
      <c r="B16" s="64" t="s">
        <v>16</v>
      </c>
      <c r="C16" s="65"/>
      <c r="D16" s="32">
        <v>1001509071.01</v>
      </c>
      <c r="E16" s="32">
        <v>629923656.08999979</v>
      </c>
      <c r="F16" s="33">
        <f t="shared" si="1"/>
        <v>1631432727.0999999</v>
      </c>
      <c r="G16" s="32">
        <v>1413542419.6499996</v>
      </c>
      <c r="H16" s="32">
        <v>1345191993.45</v>
      </c>
      <c r="I16" s="34">
        <f t="shared" si="2"/>
        <v>217890307.45000029</v>
      </c>
    </row>
    <row r="17" spans="2:9" ht="12" customHeight="1">
      <c r="B17" s="64" t="s">
        <v>17</v>
      </c>
      <c r="C17" s="65"/>
      <c r="D17" s="32">
        <v>0</v>
      </c>
      <c r="E17" s="32">
        <v>0</v>
      </c>
      <c r="F17" s="33">
        <f t="shared" si="1"/>
        <v>0</v>
      </c>
      <c r="G17" s="32">
        <v>0</v>
      </c>
      <c r="H17" s="32">
        <v>0</v>
      </c>
      <c r="I17" s="34">
        <f t="shared" si="2"/>
        <v>0</v>
      </c>
    </row>
    <row r="18" spans="2:9" ht="12.75" customHeight="1">
      <c r="B18" s="64" t="s">
        <v>18</v>
      </c>
      <c r="C18" s="65"/>
      <c r="D18" s="32">
        <v>233397091.81999999</v>
      </c>
      <c r="E18" s="32">
        <v>77657940.569999933</v>
      </c>
      <c r="F18" s="33">
        <f t="shared" si="1"/>
        <v>311055032.38999993</v>
      </c>
      <c r="G18" s="32">
        <v>286617113.71999997</v>
      </c>
      <c r="H18" s="32">
        <v>256760050.84</v>
      </c>
      <c r="I18" s="34">
        <f t="shared" si="2"/>
        <v>24437918.669999957</v>
      </c>
    </row>
    <row r="19" spans="2:9">
      <c r="B19" s="64" t="s">
        <v>19</v>
      </c>
      <c r="C19" s="65"/>
      <c r="D19" s="32">
        <v>0</v>
      </c>
      <c r="E19" s="32">
        <v>0</v>
      </c>
      <c r="F19" s="33">
        <f t="shared" si="1"/>
        <v>0</v>
      </c>
      <c r="G19" s="32">
        <v>0</v>
      </c>
      <c r="H19" s="32">
        <v>0</v>
      </c>
      <c r="I19" s="34">
        <f t="shared" si="2"/>
        <v>0</v>
      </c>
    </row>
    <row r="20" spans="2:9">
      <c r="B20" s="64" t="s">
        <v>20</v>
      </c>
      <c r="C20" s="65"/>
      <c r="D20" s="32">
        <v>1048472164.55</v>
      </c>
      <c r="E20" s="32">
        <v>-12419026.870000243</v>
      </c>
      <c r="F20" s="33">
        <f t="shared" si="1"/>
        <v>1036053137.6799997</v>
      </c>
      <c r="G20" s="32">
        <v>1010815004.5099998</v>
      </c>
      <c r="H20" s="32">
        <v>966341204.13</v>
      </c>
      <c r="I20" s="34">
        <f t="shared" si="2"/>
        <v>25238133.169999957</v>
      </c>
    </row>
    <row r="21" spans="2:9" ht="12" customHeight="1">
      <c r="B21" s="64" t="s">
        <v>21</v>
      </c>
      <c r="C21" s="65"/>
      <c r="D21" s="32">
        <v>111889116.98</v>
      </c>
      <c r="E21" s="32">
        <v>-167394375.90000001</v>
      </c>
      <c r="F21" s="33">
        <f t="shared" si="1"/>
        <v>-55505258.920000002</v>
      </c>
      <c r="G21" s="32">
        <v>3655715.82</v>
      </c>
      <c r="H21" s="32">
        <v>2091891.46</v>
      </c>
      <c r="I21" s="34">
        <f t="shared" si="2"/>
        <v>-59160974.740000002</v>
      </c>
    </row>
    <row r="22" spans="2:9" ht="6" customHeight="1">
      <c r="B22" s="42"/>
      <c r="C22" s="26"/>
      <c r="D22" s="35"/>
      <c r="E22" s="35"/>
      <c r="F22" s="35"/>
      <c r="G22" s="35"/>
      <c r="H22" s="35"/>
      <c r="I22" s="36"/>
    </row>
    <row r="23" spans="2:9">
      <c r="B23" s="62" t="s">
        <v>22</v>
      </c>
      <c r="C23" s="63"/>
      <c r="D23" s="30">
        <f>SUM(D24:D30)</f>
        <v>2691047644.3499999</v>
      </c>
      <c r="E23" s="30">
        <f t="shared" ref="E23:I23" si="3">SUM(E24:E30)</f>
        <v>30335222.14999979</v>
      </c>
      <c r="F23" s="30">
        <f t="shared" si="3"/>
        <v>2721382866.5</v>
      </c>
      <c r="G23" s="30">
        <f t="shared" si="3"/>
        <v>2382483347.3300009</v>
      </c>
      <c r="H23" s="30">
        <f t="shared" si="3"/>
        <v>2303729557.4499993</v>
      </c>
      <c r="I23" s="31">
        <f t="shared" si="3"/>
        <v>338899519.169999</v>
      </c>
    </row>
    <row r="24" spans="2:9">
      <c r="B24" s="64" t="s">
        <v>23</v>
      </c>
      <c r="C24" s="65"/>
      <c r="D24" s="37">
        <v>131860196.2</v>
      </c>
      <c r="E24" s="37">
        <v>504212092.81000036</v>
      </c>
      <c r="F24" s="33">
        <f>SUM(D24+E24)</f>
        <v>636072289.01000035</v>
      </c>
      <c r="G24" s="37">
        <v>611471692.84000015</v>
      </c>
      <c r="H24" s="37">
        <v>605555212.60000002</v>
      </c>
      <c r="I24" s="34">
        <f t="shared" ref="I24:I30" si="4">SUM(F24-G24)</f>
        <v>24600596.170000196</v>
      </c>
    </row>
    <row r="25" spans="2:9">
      <c r="B25" s="64" t="s">
        <v>24</v>
      </c>
      <c r="C25" s="65"/>
      <c r="D25" s="37">
        <v>1481344459.0599999</v>
      </c>
      <c r="E25" s="37">
        <v>-661666655.18000066</v>
      </c>
      <c r="F25" s="33">
        <f t="shared" ref="F25:F30" si="5">SUM(D25+E25)</f>
        <v>819677803.87999928</v>
      </c>
      <c r="G25" s="37">
        <v>526968618.78000063</v>
      </c>
      <c r="H25" s="37">
        <v>472418636.01999998</v>
      </c>
      <c r="I25" s="34">
        <f t="shared" si="4"/>
        <v>292709185.09999865</v>
      </c>
    </row>
    <row r="26" spans="2:9">
      <c r="B26" s="64" t="s">
        <v>25</v>
      </c>
      <c r="C26" s="65"/>
      <c r="D26" s="37">
        <v>0</v>
      </c>
      <c r="E26" s="37">
        <v>0</v>
      </c>
      <c r="F26" s="33">
        <f t="shared" si="5"/>
        <v>0</v>
      </c>
      <c r="G26" s="37">
        <v>0</v>
      </c>
      <c r="H26" s="37">
        <v>0</v>
      </c>
      <c r="I26" s="34">
        <f t="shared" si="4"/>
        <v>0</v>
      </c>
    </row>
    <row r="27" spans="2:9">
      <c r="B27" s="64" t="s">
        <v>26</v>
      </c>
      <c r="C27" s="65"/>
      <c r="D27" s="37">
        <v>681542634.32000005</v>
      </c>
      <c r="E27" s="37">
        <v>213902026.01000011</v>
      </c>
      <c r="F27" s="33">
        <f t="shared" si="5"/>
        <v>895444660.33000016</v>
      </c>
      <c r="G27" s="37">
        <v>886210581.02999997</v>
      </c>
      <c r="H27" s="37">
        <v>883423391.42999995</v>
      </c>
      <c r="I27" s="34">
        <f t="shared" si="4"/>
        <v>9234079.3000001907</v>
      </c>
    </row>
    <row r="28" spans="2:9">
      <c r="B28" s="64" t="s">
        <v>27</v>
      </c>
      <c r="C28" s="65"/>
      <c r="D28" s="37">
        <v>29344881.620000001</v>
      </c>
      <c r="E28" s="37">
        <v>-17609693.82</v>
      </c>
      <c r="F28" s="33">
        <f t="shared" si="5"/>
        <v>11735187.800000001</v>
      </c>
      <c r="G28" s="37">
        <v>10046575.810000001</v>
      </c>
      <c r="H28" s="37">
        <v>9921404.8599999994</v>
      </c>
      <c r="I28" s="34">
        <f t="shared" si="4"/>
        <v>1688611.9900000002</v>
      </c>
    </row>
    <row r="29" spans="2:9">
      <c r="B29" s="64" t="s">
        <v>28</v>
      </c>
      <c r="C29" s="65"/>
      <c r="D29" s="37">
        <v>343005253.57999998</v>
      </c>
      <c r="E29" s="37">
        <v>12593865.579999983</v>
      </c>
      <c r="F29" s="33">
        <f t="shared" si="5"/>
        <v>355599119.15999997</v>
      </c>
      <c r="G29" s="37">
        <v>345888947.19999999</v>
      </c>
      <c r="H29" s="37">
        <v>330815659.13</v>
      </c>
      <c r="I29" s="34">
        <f t="shared" si="4"/>
        <v>9710171.9599999785</v>
      </c>
    </row>
    <row r="30" spans="2:9" ht="12.75" customHeight="1">
      <c r="B30" s="64" t="s">
        <v>29</v>
      </c>
      <c r="C30" s="65"/>
      <c r="D30" s="37">
        <v>23950219.57</v>
      </c>
      <c r="E30" s="37">
        <v>-21096413.25</v>
      </c>
      <c r="F30" s="33">
        <f t="shared" si="5"/>
        <v>2853806.3200000003</v>
      </c>
      <c r="G30" s="37">
        <v>1896931.67</v>
      </c>
      <c r="H30" s="37">
        <v>1595253.41</v>
      </c>
      <c r="I30" s="34">
        <f t="shared" si="4"/>
        <v>956874.65000000037</v>
      </c>
    </row>
    <row r="31" spans="2:9" ht="6" customHeight="1">
      <c r="B31" s="42"/>
      <c r="C31" s="26"/>
      <c r="D31" s="38"/>
      <c r="E31" s="38"/>
      <c r="F31" s="35"/>
      <c r="G31" s="38"/>
      <c r="H31" s="38"/>
      <c r="I31" s="39"/>
    </row>
    <row r="32" spans="2:9">
      <c r="B32" s="62" t="s">
        <v>30</v>
      </c>
      <c r="C32" s="63"/>
      <c r="D32" s="40">
        <f>SUM(D33:D41)</f>
        <v>76543805.620000005</v>
      </c>
      <c r="E32" s="40">
        <f t="shared" ref="E32:I32" si="6">SUM(E33:E41)</f>
        <v>3839388.0900000036</v>
      </c>
      <c r="F32" s="40">
        <f t="shared" si="6"/>
        <v>80383193.710000008</v>
      </c>
      <c r="G32" s="40">
        <f t="shared" si="6"/>
        <v>70090903.729999989</v>
      </c>
      <c r="H32" s="40">
        <f t="shared" si="6"/>
        <v>70090903.700000003</v>
      </c>
      <c r="I32" s="41">
        <f t="shared" si="6"/>
        <v>10292289.980000019</v>
      </c>
    </row>
    <row r="33" spans="2:9">
      <c r="B33" s="64" t="s">
        <v>31</v>
      </c>
      <c r="C33" s="65"/>
      <c r="D33" s="37">
        <v>76543805.620000005</v>
      </c>
      <c r="E33" s="37">
        <v>3839388.0900000036</v>
      </c>
      <c r="F33" s="33">
        <f>SUM(D33+E33)</f>
        <v>80383193.710000008</v>
      </c>
      <c r="G33" s="37">
        <v>70090903.729999989</v>
      </c>
      <c r="H33" s="37">
        <v>70090903.700000003</v>
      </c>
      <c r="I33" s="34">
        <f t="shared" ref="I33:I41" si="7">SUM(F33-G33)</f>
        <v>10292289.980000019</v>
      </c>
    </row>
    <row r="34" spans="2:9">
      <c r="B34" s="64" t="s">
        <v>32</v>
      </c>
      <c r="C34" s="65"/>
      <c r="D34" s="37">
        <v>0</v>
      </c>
      <c r="E34" s="37">
        <v>0</v>
      </c>
      <c r="F34" s="33">
        <f t="shared" ref="F34:F41" si="8">SUM(D34+E34)</f>
        <v>0</v>
      </c>
      <c r="G34" s="37">
        <v>0</v>
      </c>
      <c r="H34" s="37">
        <v>0</v>
      </c>
      <c r="I34" s="34">
        <f t="shared" si="7"/>
        <v>0</v>
      </c>
    </row>
    <row r="35" spans="2:9">
      <c r="B35" s="64" t="s">
        <v>33</v>
      </c>
      <c r="C35" s="65"/>
      <c r="D35" s="37">
        <v>0</v>
      </c>
      <c r="E35" s="37">
        <v>0</v>
      </c>
      <c r="F35" s="33">
        <f t="shared" si="8"/>
        <v>0</v>
      </c>
      <c r="G35" s="37">
        <v>0</v>
      </c>
      <c r="H35" s="37">
        <v>0</v>
      </c>
      <c r="I35" s="34">
        <f t="shared" si="7"/>
        <v>0</v>
      </c>
    </row>
    <row r="36" spans="2:9">
      <c r="B36" s="64" t="s">
        <v>34</v>
      </c>
      <c r="C36" s="65"/>
      <c r="D36" s="37">
        <v>0</v>
      </c>
      <c r="E36" s="37">
        <v>0</v>
      </c>
      <c r="F36" s="33">
        <f t="shared" si="8"/>
        <v>0</v>
      </c>
      <c r="G36" s="37">
        <v>0</v>
      </c>
      <c r="H36" s="37">
        <v>0</v>
      </c>
      <c r="I36" s="34">
        <f t="shared" si="7"/>
        <v>0</v>
      </c>
    </row>
    <row r="37" spans="2:9">
      <c r="B37" s="64" t="s">
        <v>35</v>
      </c>
      <c r="C37" s="65"/>
      <c r="D37" s="37">
        <v>0</v>
      </c>
      <c r="E37" s="37">
        <v>0</v>
      </c>
      <c r="F37" s="33">
        <f t="shared" si="8"/>
        <v>0</v>
      </c>
      <c r="G37" s="37">
        <v>0</v>
      </c>
      <c r="H37" s="37">
        <v>0</v>
      </c>
      <c r="I37" s="34">
        <f t="shared" si="7"/>
        <v>0</v>
      </c>
    </row>
    <row r="38" spans="2:9">
      <c r="B38" s="64" t="s">
        <v>36</v>
      </c>
      <c r="C38" s="65"/>
      <c r="D38" s="37">
        <v>0</v>
      </c>
      <c r="E38" s="37">
        <v>0</v>
      </c>
      <c r="F38" s="33">
        <f t="shared" si="8"/>
        <v>0</v>
      </c>
      <c r="G38" s="37">
        <v>0</v>
      </c>
      <c r="H38" s="37">
        <v>0</v>
      </c>
      <c r="I38" s="34">
        <f t="shared" si="7"/>
        <v>0</v>
      </c>
    </row>
    <row r="39" spans="2:9">
      <c r="B39" s="64" t="s">
        <v>37</v>
      </c>
      <c r="C39" s="65"/>
      <c r="D39" s="37">
        <v>0</v>
      </c>
      <c r="E39" s="37">
        <v>0</v>
      </c>
      <c r="F39" s="33">
        <f t="shared" si="8"/>
        <v>0</v>
      </c>
      <c r="G39" s="37">
        <v>0</v>
      </c>
      <c r="H39" s="37">
        <v>0</v>
      </c>
      <c r="I39" s="34">
        <f t="shared" si="7"/>
        <v>0</v>
      </c>
    </row>
    <row r="40" spans="2:9">
      <c r="B40" s="64" t="s">
        <v>38</v>
      </c>
      <c r="C40" s="65"/>
      <c r="D40" s="37">
        <v>0</v>
      </c>
      <c r="E40" s="37">
        <v>0</v>
      </c>
      <c r="F40" s="33">
        <f t="shared" si="8"/>
        <v>0</v>
      </c>
      <c r="G40" s="37">
        <v>0</v>
      </c>
      <c r="H40" s="37">
        <v>0</v>
      </c>
      <c r="I40" s="34">
        <f t="shared" si="7"/>
        <v>0</v>
      </c>
    </row>
    <row r="41" spans="2:9">
      <c r="B41" s="64" t="s">
        <v>39</v>
      </c>
      <c r="C41" s="65"/>
      <c r="D41" s="37">
        <v>0</v>
      </c>
      <c r="E41" s="37">
        <v>0</v>
      </c>
      <c r="F41" s="33">
        <f t="shared" si="8"/>
        <v>0</v>
      </c>
      <c r="G41" s="37">
        <v>0</v>
      </c>
      <c r="H41" s="37">
        <v>0</v>
      </c>
      <c r="I41" s="34">
        <f t="shared" si="7"/>
        <v>0</v>
      </c>
    </row>
    <row r="42" spans="2:9">
      <c r="B42" s="62" t="s">
        <v>40</v>
      </c>
      <c r="C42" s="63"/>
      <c r="D42" s="40">
        <f>SUM(D43:D46)</f>
        <v>0</v>
      </c>
      <c r="E42" s="40">
        <f t="shared" ref="E42:I42" si="9">SUM(E43:E46)</f>
        <v>0</v>
      </c>
      <c r="F42" s="40">
        <f t="shared" si="9"/>
        <v>0</v>
      </c>
      <c r="G42" s="40">
        <f t="shared" si="9"/>
        <v>0</v>
      </c>
      <c r="H42" s="40">
        <f t="shared" si="9"/>
        <v>0</v>
      </c>
      <c r="I42" s="41">
        <f t="shared" si="9"/>
        <v>0</v>
      </c>
    </row>
    <row r="43" spans="2:9">
      <c r="B43" s="64" t="s">
        <v>41</v>
      </c>
      <c r="C43" s="65"/>
      <c r="D43" s="37">
        <v>0</v>
      </c>
      <c r="E43" s="37">
        <v>0</v>
      </c>
      <c r="F43" s="33">
        <f>SUM(D43+E43)</f>
        <v>0</v>
      </c>
      <c r="G43" s="37">
        <v>0</v>
      </c>
      <c r="H43" s="37">
        <v>0</v>
      </c>
      <c r="I43" s="34">
        <f t="shared" ref="I43:I46" si="10">SUM(F43-G43)</f>
        <v>0</v>
      </c>
    </row>
    <row r="44" spans="2:9" ht="25.5" customHeight="1">
      <c r="B44" s="66" t="s">
        <v>42</v>
      </c>
      <c r="C44" s="67"/>
      <c r="D44" s="37">
        <v>0</v>
      </c>
      <c r="E44" s="37">
        <v>0</v>
      </c>
      <c r="F44" s="33">
        <f t="shared" ref="F44:F46" si="11">SUM(D44+E44)</f>
        <v>0</v>
      </c>
      <c r="G44" s="37">
        <v>0</v>
      </c>
      <c r="H44" s="37">
        <v>0</v>
      </c>
      <c r="I44" s="34">
        <f t="shared" si="10"/>
        <v>0</v>
      </c>
    </row>
    <row r="45" spans="2:9">
      <c r="B45" s="64" t="s">
        <v>43</v>
      </c>
      <c r="C45" s="65"/>
      <c r="D45" s="37">
        <v>0</v>
      </c>
      <c r="E45" s="37">
        <v>0</v>
      </c>
      <c r="F45" s="33">
        <f t="shared" si="11"/>
        <v>0</v>
      </c>
      <c r="G45" s="37">
        <v>0</v>
      </c>
      <c r="H45" s="37">
        <v>0</v>
      </c>
      <c r="I45" s="34">
        <f t="shared" si="10"/>
        <v>0</v>
      </c>
    </row>
    <row r="46" spans="2:9" ht="13.5" customHeight="1">
      <c r="B46" s="64" t="s">
        <v>44</v>
      </c>
      <c r="C46" s="65"/>
      <c r="D46" s="37">
        <v>0</v>
      </c>
      <c r="E46" s="37">
        <v>0</v>
      </c>
      <c r="F46" s="33">
        <f t="shared" si="11"/>
        <v>0</v>
      </c>
      <c r="G46" s="37">
        <v>0</v>
      </c>
      <c r="H46" s="37">
        <v>0</v>
      </c>
      <c r="I46" s="34">
        <f t="shared" si="10"/>
        <v>0</v>
      </c>
    </row>
    <row r="47" spans="2:9" ht="8.25" customHeight="1">
      <c r="B47" s="42"/>
      <c r="C47" s="29"/>
      <c r="D47" s="27"/>
      <c r="E47" s="27"/>
      <c r="F47" s="27"/>
      <c r="G47" s="27"/>
      <c r="H47" s="27"/>
      <c r="I47" s="28"/>
    </row>
    <row r="48" spans="2:9">
      <c r="B48" s="5"/>
      <c r="C48" s="18" t="s">
        <v>45</v>
      </c>
      <c r="D48" s="19">
        <f t="shared" ref="D48:I48" si="12">SUM(D13+D23+D32+D42)</f>
        <v>5317778688.9299994</v>
      </c>
      <c r="E48" s="19">
        <f t="shared" si="12"/>
        <v>601458833.99999928</v>
      </c>
      <c r="F48" s="19">
        <f t="shared" si="12"/>
        <v>5919237522.9299994</v>
      </c>
      <c r="G48" s="19">
        <f t="shared" si="12"/>
        <v>5352518971.3199997</v>
      </c>
      <c r="H48" s="19">
        <f t="shared" si="12"/>
        <v>5129298514.9699993</v>
      </c>
      <c r="I48" s="20">
        <f t="shared" si="12"/>
        <v>566718551.60999918</v>
      </c>
    </row>
    <row r="49" spans="2:10" ht="6.75" customHeight="1"/>
    <row r="50" spans="2:10">
      <c r="B50" s="73" t="s">
        <v>46</v>
      </c>
      <c r="C50" s="73"/>
      <c r="D50" s="73"/>
      <c r="E50" s="73"/>
      <c r="F50" s="73"/>
      <c r="G50" s="73"/>
      <c r="H50" s="73"/>
      <c r="I50" s="73"/>
      <c r="J50" s="73"/>
    </row>
    <row r="51" spans="2:10" ht="12" customHeight="1">
      <c r="B51" s="14"/>
      <c r="C51" s="14"/>
      <c r="D51" s="15"/>
      <c r="E51" s="15"/>
      <c r="F51" s="15"/>
      <c r="G51" s="83"/>
      <c r="H51" s="83"/>
      <c r="I51" s="83"/>
    </row>
    <row r="52" spans="2:10" ht="16.5" customHeight="1">
      <c r="B52" s="74" t="s">
        <v>49</v>
      </c>
      <c r="C52" s="74"/>
      <c r="D52" s="16"/>
      <c r="E52" s="15"/>
      <c r="F52" s="15"/>
      <c r="G52" s="74" t="s">
        <v>50</v>
      </c>
      <c r="H52" s="74"/>
      <c r="I52" s="74"/>
    </row>
    <row r="53" spans="2:10">
      <c r="B53" s="72" t="s">
        <v>47</v>
      </c>
      <c r="C53" s="72"/>
      <c r="G53" s="75" t="s">
        <v>48</v>
      </c>
      <c r="H53" s="75"/>
      <c r="I53" s="75"/>
    </row>
  </sheetData>
  <mergeCells count="48">
    <mergeCell ref="H9:H10"/>
    <mergeCell ref="I9:I10"/>
    <mergeCell ref="D2:I2"/>
    <mergeCell ref="D3:I3"/>
    <mergeCell ref="D4:I4"/>
    <mergeCell ref="D5:I5"/>
    <mergeCell ref="B18:C18"/>
    <mergeCell ref="B9:C11"/>
    <mergeCell ref="F9:G9"/>
    <mergeCell ref="D9:D10"/>
    <mergeCell ref="E9:E10"/>
    <mergeCell ref="B13:C13"/>
    <mergeCell ref="B14:C14"/>
    <mergeCell ref="B15:C15"/>
    <mergeCell ref="B16:C16"/>
    <mergeCell ref="B17:C17"/>
    <mergeCell ref="B32:C32"/>
    <mergeCell ref="B19:C19"/>
    <mergeCell ref="B20:C20"/>
    <mergeCell ref="B21:C21"/>
    <mergeCell ref="B23:C23"/>
    <mergeCell ref="B24:C24"/>
    <mergeCell ref="B25:C25"/>
    <mergeCell ref="B26:C26"/>
    <mergeCell ref="B27:C27"/>
    <mergeCell ref="B28:C28"/>
    <mergeCell ref="B29:C29"/>
    <mergeCell ref="B30:C30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53:C53"/>
    <mergeCell ref="G53:I53"/>
    <mergeCell ref="B45:C45"/>
    <mergeCell ref="B46:C46"/>
    <mergeCell ref="B50:J50"/>
    <mergeCell ref="G51:I51"/>
    <mergeCell ref="B52:C52"/>
    <mergeCell ref="G52:I52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I42 F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Hoja1 (2)</vt:lpstr>
      <vt:lpstr>Hoja1!Área_de_impresión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2017-03-21T18:10:46Z</cp:lastPrinted>
  <dcterms:created xsi:type="dcterms:W3CDTF">2016-04-26T15:00:03Z</dcterms:created>
  <dcterms:modified xsi:type="dcterms:W3CDTF">2018-04-19T19:01:02Z</dcterms:modified>
</cp:coreProperties>
</file>