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805" windowWidth="18390" windowHeight="580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18" i="4"/>
  <c r="E12"/>
  <c r="F39"/>
  <c r="H12"/>
  <c r="G12"/>
  <c r="H36"/>
  <c r="G36"/>
  <c r="E36"/>
  <c r="F36" s="1"/>
  <c r="D36"/>
  <c r="E28" l="1"/>
  <c r="H28"/>
  <c r="G28"/>
  <c r="H24"/>
  <c r="G24"/>
  <c r="G15"/>
  <c r="F20"/>
  <c r="I20" s="1"/>
  <c r="F19"/>
  <c r="I19" s="1"/>
  <c r="E24"/>
  <c r="E15"/>
  <c r="D15"/>
  <c r="I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<sst xmlns="http://schemas.openxmlformats.org/spreadsheetml/2006/main" count="48" uniqueCount="48">
  <si>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</si>
  <si>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</si>
  <si>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</si>
  <si>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</si>
  <si>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</si>
  <si>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</si>
  <si>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</si>
  <si>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</si>
  <si>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</si>
  <si>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</si>
  <si>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</si>
  <si>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</si>
  <si>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</si>
  <si>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</si>
  <si>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</si>
  <si>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</si>
  <si>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</si>
  <si>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</si>
  <si>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</si>
  <si>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</si>
  <si>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</si>
  <si>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</si>
  <si>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</si>
  <si>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</si>
  <si>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</si>
  <si>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</si>
  <si>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</si>
  <si>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</si>
  <si>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</si>
  <si>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</si>
  <si>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</si>
  <si>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</si>
  <si>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</si>
  <si>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</si>
  <si>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</si>
  <si>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</si>
  <si>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</si>
  <si>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</si>
  <si>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</si>
  <si>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</si>
  <si>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</si>
  <si>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</si>
  <si>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</si>
  <si>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</si>
  <si>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</si>
  <si>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</si>
  <si>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</si>
  <si>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31 de Dicimbre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</si>
</sst>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26" zoomScaleNormal="100" zoomScaleSheetLayoutView="100" workbookViewId="0">
      <selection activeCell="H41" sqref="H41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H12" si="0">SUM(E13:E14)</f>
        <v>686032.93</v>
      </c>
      <c r="F12" s="6">
        <f t="shared" si="0"/>
        <v>30004383.079999998</v>
      </c>
      <c r="G12" s="6">
        <f t="shared" si="0"/>
        <v>25751341.710000001</v>
      </c>
      <c r="H12" s="6">
        <f t="shared" si="0"/>
        <v>25617194.309999999</v>
      </c>
      <c r="I12" s="7">
        <f>SUM(F12-G12)</f>
        <v>4253041.3699999973</v>
      </c>
    </row>
    <row r="13" spans="1:14">
      <c r="B13" s="2"/>
      <c r="C13" s="1" t="s">
        <v>13</v>
      </c>
      <c r="D13" s="8">
        <v>29318350.149999999</v>
      </c>
      <c r="E13" s="8">
        <v>686032.93</v>
      </c>
      <c r="F13" s="9">
        <f>SUM(D13+E13)</f>
        <v>30004383.079999998</v>
      </c>
      <c r="G13" s="8">
        <v>25751341.710000001</v>
      </c>
      <c r="H13" s="8">
        <v>25617194.309999999</v>
      </c>
      <c r="I13" s="10">
        <f>SUM(F13-G13)</f>
        <v>4253041.3699999973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1562326381.9300001</v>
      </c>
      <c r="F15" s="11">
        <f t="shared" ref="F15:I15" si="1">SUM(F16:F23)</f>
        <v>5026410607.3200006</v>
      </c>
      <c r="G15" s="11">
        <f>SUM(G16:G23)</f>
        <v>4656747497.0400009</v>
      </c>
      <c r="H15" s="11">
        <f t="shared" si="1"/>
        <v>4275557579.5100002</v>
      </c>
      <c r="I15" s="12">
        <f t="shared" si="1"/>
        <v>369663110.28000033</v>
      </c>
    </row>
    <row r="16" spans="1:14">
      <c r="B16" s="2"/>
      <c r="C16" s="1" t="s">
        <v>16</v>
      </c>
      <c r="D16" s="8">
        <v>2777281896.7800002</v>
      </c>
      <c r="E16" s="8">
        <v>1393805346.1099999</v>
      </c>
      <c r="F16" s="9">
        <f>SUM(D16+E16)</f>
        <v>4171087242.8900003</v>
      </c>
      <c r="G16" s="8">
        <v>3827396032.25</v>
      </c>
      <c r="H16" s="8">
        <v>3484440876.6300001</v>
      </c>
      <c r="I16" s="10">
        <f>SUM(F16-G16)</f>
        <v>343691210.64000034</v>
      </c>
    </row>
    <row r="17" spans="2:9">
      <c r="B17" s="2"/>
      <c r="C17" s="1" t="s">
        <v>17</v>
      </c>
      <c r="D17" s="8">
        <v>63753729.18</v>
      </c>
      <c r="E17" s="8">
        <v>12911039.220000001</v>
      </c>
      <c r="F17" s="9">
        <f>SUM(D17+E17)</f>
        <v>76664768.400000006</v>
      </c>
      <c r="G17" s="8">
        <v>75875850.230000004</v>
      </c>
      <c r="H17" s="8">
        <v>73907271.400000006</v>
      </c>
      <c r="I17" s="10">
        <f>SUM(F17-G17)</f>
        <v>788918.17000000179</v>
      </c>
    </row>
    <row r="18" spans="2:9" ht="24">
      <c r="B18" s="2"/>
      <c r="C18" s="1" t="s">
        <v>18</v>
      </c>
      <c r="D18" s="8">
        <v>443418537.94999999</v>
      </c>
      <c r="E18" s="8">
        <v>143734529.69999999</v>
      </c>
      <c r="F18" s="9">
        <f>SUM(D18+E18)</f>
        <v>587153067.64999998</v>
      </c>
      <c r="G18" s="8">
        <v>565715971.12</v>
      </c>
      <c r="H18" s="8">
        <v>534379285.87</v>
      </c>
      <c r="I18" s="10">
        <f>SUM(F18-G18)</f>
        <v>21437096.529999971</v>
      </c>
    </row>
    <row r="19" spans="2:9">
      <c r="B19" s="2"/>
      <c r="C19" s="1" t="s">
        <v>19</v>
      </c>
      <c r="D19" s="8">
        <v>113347673.95999999</v>
      </c>
      <c r="E19" s="8">
        <v>6094165.4699999997</v>
      </c>
      <c r="F19" s="9">
        <f>SUM(D19+E19)</f>
        <v>119441839.42999999</v>
      </c>
      <c r="G19" s="8">
        <v>116838540.52</v>
      </c>
      <c r="H19" s="8">
        <v>113531252.84999999</v>
      </c>
      <c r="I19" s="10">
        <f>SUM(F19-G19)</f>
        <v>2603298.9099999964</v>
      </c>
    </row>
    <row r="20" spans="2:9">
      <c r="B20" s="2"/>
      <c r="C20" s="1" t="s">
        <v>20</v>
      </c>
      <c r="D20" s="8">
        <v>66282387.520000003</v>
      </c>
      <c r="E20" s="8">
        <v>5781301.4299999997</v>
      </c>
      <c r="F20" s="9">
        <f>SUM(D20+E20)</f>
        <v>72063688.950000003</v>
      </c>
      <c r="G20" s="8">
        <v>70921102.920000002</v>
      </c>
      <c r="H20" s="8">
        <v>69298892.760000005</v>
      </c>
      <c r="I20" s="10">
        <f>SUM(F20-G20)</f>
        <v>1142586.0300000012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-244919574.65000004</v>
      </c>
      <c r="F24" s="11">
        <f>SUM(F25:F27)</f>
        <v>2047081746.6800003</v>
      </c>
      <c r="G24" s="11">
        <f>SUM(G25:G27)</f>
        <v>2011006050.74</v>
      </c>
      <c r="H24" s="11">
        <f>SUM(H25:H27)</f>
        <v>1992133790.8600001</v>
      </c>
      <c r="I24" s="12">
        <f t="shared" ref="I24" si="4">SUM(I25:I27)</f>
        <v>36075695.940000176</v>
      </c>
    </row>
    <row r="25" spans="2:9" ht="24">
      <c r="B25" s="2"/>
      <c r="C25" s="1" t="s">
        <v>25</v>
      </c>
      <c r="D25" s="8">
        <v>222110293.41</v>
      </c>
      <c r="E25" s="8">
        <v>92413085.680000007</v>
      </c>
      <c r="F25" s="9">
        <f t="shared" si="2"/>
        <v>314523379.09000003</v>
      </c>
      <c r="G25" s="8">
        <v>307908792.23000002</v>
      </c>
      <c r="H25" s="8">
        <v>305498567.37</v>
      </c>
      <c r="I25" s="10">
        <f t="shared" ref="I25:I28" si="5">SUM(F25-G25)</f>
        <v>6614586.8600000143</v>
      </c>
    </row>
    <row r="26" spans="2:9" ht="24">
      <c r="B26" s="2"/>
      <c r="C26" s="1" t="s">
        <v>26</v>
      </c>
      <c r="D26" s="8">
        <v>1394891027.9200001</v>
      </c>
      <c r="E26" s="8">
        <v>-461516605.29000002</v>
      </c>
      <c r="F26" s="9">
        <f t="shared" si="2"/>
        <v>933374422.63000011</v>
      </c>
      <c r="G26" s="8">
        <v>903913321.54999995</v>
      </c>
      <c r="H26" s="8">
        <v>889635231.52999997</v>
      </c>
      <c r="I26" s="10">
        <f t="shared" si="5"/>
        <v>29461101.080000162</v>
      </c>
    </row>
    <row r="27" spans="2:9">
      <c r="B27" s="2"/>
      <c r="C27" s="1" t="s">
        <v>27</v>
      </c>
      <c r="D27" s="8">
        <v>675000000</v>
      </c>
      <c r="E27" s="8">
        <v>124183944.95999999</v>
      </c>
      <c r="F27" s="9">
        <f t="shared" si="2"/>
        <v>799183944.96000004</v>
      </c>
      <c r="G27" s="8">
        <v>799183936.96000004</v>
      </c>
      <c r="H27" s="8">
        <v>796999991.96000004</v>
      </c>
      <c r="I27" s="10">
        <f t="shared" si="5"/>
        <v>8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77157876.079999998</v>
      </c>
      <c r="F28" s="11">
        <f>SUM(F29:F30)</f>
        <v>282961971.67000002</v>
      </c>
      <c r="G28" s="11">
        <f>SUM(G29:G30)</f>
        <v>270420951.01999998</v>
      </c>
      <c r="H28" s="11">
        <f>SUM(H29:H30)</f>
        <v>263897894.75999999</v>
      </c>
      <c r="I28" s="12">
        <f t="shared" si="5"/>
        <v>12541020.650000036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77157876.079999998</v>
      </c>
      <c r="F30" s="9">
        <f t="shared" si="2"/>
        <v>282961971.67000002</v>
      </c>
      <c r="G30" s="8">
        <v>270420951.01999998</v>
      </c>
      <c r="H30" s="8">
        <v>263897894.75999999</v>
      </c>
      <c r="I30" s="10">
        <f t="shared" si="6"/>
        <v>12541020.650000036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>SUM(E37:E40)</f>
        <v>11083665.809999999</v>
      </c>
      <c r="F36" s="11">
        <f>SUM(D36+E36)</f>
        <v>119875673.35000001</v>
      </c>
      <c r="G36" s="11">
        <f>SUM(G37:G40)</f>
        <v>119875673.35000001</v>
      </c>
      <c r="H36" s="11">
        <f>SUM(H37:H40)</f>
        <v>110390966.80000001</v>
      </c>
      <c r="I36" s="12">
        <f t="shared" ref="I36" si="8">SUM(I37:I40)</f>
        <v>0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904510.61</v>
      </c>
      <c r="F39" s="35">
        <f t="shared" si="2"/>
        <v>109696518.15000001</v>
      </c>
      <c r="G39" s="8">
        <v>109696518.15000001</v>
      </c>
      <c r="H39" s="8">
        <v>108989493.51000001</v>
      </c>
      <c r="I39" s="10">
        <f t="shared" si="9"/>
        <v>0</v>
      </c>
    </row>
    <row r="40" spans="2:10">
      <c r="B40" s="2"/>
      <c r="C40" s="1" t="s">
        <v>46</v>
      </c>
      <c r="D40" s="8">
        <v>0</v>
      </c>
      <c r="E40" s="8">
        <v>10179155.199999999</v>
      </c>
      <c r="F40" s="35">
        <f t="shared" si="2"/>
        <v>10179155.199999999</v>
      </c>
      <c r="G40" s="8">
        <v>10179155.199999999</v>
      </c>
      <c r="H40" s="8">
        <v>1401473.29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1406334382.0999999</v>
      </c>
      <c r="F41" s="13">
        <f t="shared" si="10"/>
        <v>7506334382.1000013</v>
      </c>
      <c r="G41" s="13">
        <f t="shared" si="10"/>
        <v>7083801513.8600006</v>
      </c>
      <c r="H41" s="13">
        <f t="shared" ref="H41:I41" si="11">SUM(H12+H15+H24+H28+H31+H36)</f>
        <v>6667597426.2400007</v>
      </c>
      <c r="I41" s="14">
        <f t="shared" si="11"/>
        <v>422532868.24000055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2018-02-20T22:59:32Z</cp:lastPrinted>
  <dcterms:created xsi:type="dcterms:W3CDTF">2016-04-26T15:25:20Z</dcterms:created>
  <dcterms:modified xsi:type="dcterms:W3CDTF">2018-04-09T18:48:47Z</dcterms:modified>
</cp:coreProperties>
</file>