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1095" windowWidth="20730" windowHeight="933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5" i="2"/>
  <c r="F41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<sst xmlns="http://schemas.openxmlformats.org/spreadsheetml/2006/main" count="69" uniqueCount="68">
  <si>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</si>
  <si>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</si>
  <si>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</si>
  <si>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</si>
  <si>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</si>
  <si>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</si>
  <si>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</si>
  <si>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</si>
  <si>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</si>
  <si>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</si>
  <si>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</si>
  <si>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</si>
  <si>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</si>
  <si>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</si>
  <si>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</si>
  <si>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</si>
  <si>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</si>
  <si>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</si>
  <si>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</si>
  <si>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</si>
  <si>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</si>
  <si>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</si>
  <si>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</si>
  <si>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</si>
  <si>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</si>
  <si>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</si>
  <si>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</si>
  <si>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</si>
  <si>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</si>
  <si>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</si>
  <si>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</si>
  <si>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</si>
  <si>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</si>
  <si>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</si>
  <si>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</si>
  <si>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</si>
  <si>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</si>
  <si>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</si>
  <si>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</si>
  <si>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</si>
  <si>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</si>
  <si>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</si>
  <si>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</si>
  <si>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</si>
  <si>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</si>
  <si>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</si>
  <si>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</si>
  <si>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</si>
  <si>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</si>
  <si>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</si>
  <si>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</si>
  <si>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</si>
  <si>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</si>
  <si>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</si>
  <si>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</si>
  <si>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</si>
  <si>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</si>
  <si>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</si>
  <si>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</si>
  <si>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</si>
  <si>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</si>
  <si>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</si>
  <si>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</si>
  <si>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</si>
  <si>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</si>
  <si>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</si>
  <si>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</si>
  <si>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Enero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</si>
</sst>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C1" zoomScaleNormal="100" zoomScaleSheetLayoutView="100" workbookViewId="0">
      <selection activeCell="C32" sqref="C32:D32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2018</v>
      </c>
      <c r="F10" s="81">
        <v>2017</v>
      </c>
      <c r="G10" s="85" t="s">
        <v>2</v>
      </c>
      <c r="H10" s="85"/>
      <c r="I10" s="85"/>
      <c r="J10" s="81">
        <v>2018</v>
      </c>
      <c r="K10" s="88">
        <v>2017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557397879.89999998</v>
      </c>
      <c r="F18" s="46">
        <v>1248304077.6700001</v>
      </c>
      <c r="G18" s="47"/>
      <c r="H18" s="77" t="s">
        <v>8</v>
      </c>
      <c r="I18" s="77"/>
      <c r="J18" s="50">
        <v>424055857.51000011</v>
      </c>
      <c r="K18" s="51">
        <v>270910437.01999998</v>
      </c>
      <c r="L18" s="4"/>
      <c r="M18" s="1"/>
    </row>
    <row r="19" spans="2:13">
      <c r="B19" s="31"/>
      <c r="C19" s="77" t="s">
        <v>9</v>
      </c>
      <c r="D19" s="77"/>
      <c r="E19" s="45">
        <v>26847673.43</v>
      </c>
      <c r="F19" s="46">
        <v>24329633.559999999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16174606.32</v>
      </c>
      <c r="F20" s="46">
        <v>99543.45</v>
      </c>
      <c r="G20" s="47"/>
      <c r="H20" s="77" t="s">
        <v>12</v>
      </c>
      <c r="I20" s="77"/>
      <c r="J20" s="50">
        <v>32703670.43</v>
      </c>
      <c r="K20" s="51">
        <v>28008065.77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394210427.19999999</v>
      </c>
      <c r="F22" s="46">
        <v>129461308.89</v>
      </c>
      <c r="G22" s="47"/>
      <c r="H22" s="77" t="s">
        <v>16</v>
      </c>
      <c r="I22" s="77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41746420.439999998</v>
      </c>
      <c r="K23" s="51">
        <v>151068749.69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200445757.31</v>
      </c>
      <c r="K25" s="51">
        <v>202387833.17000002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994630586.8499999</v>
      </c>
      <c r="F26" s="54">
        <f>SUM(F18:F25)</f>
        <v>1402194563.5700002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754988374.70000005</v>
      </c>
      <c r="K27" s="52">
        <f>SUM(K18:K26)</f>
        <v>708411754.65999997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184971090.66999999</v>
      </c>
      <c r="F31" s="46">
        <v>202452521.08000001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3353463.54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6206380643.6999998</v>
      </c>
      <c r="F33" s="46">
        <v>4443406624.2399998</v>
      </c>
      <c r="G33" s="47"/>
      <c r="H33" s="77" t="s">
        <v>31</v>
      </c>
      <c r="I33" s="77"/>
      <c r="J33" s="50">
        <v>994072358.50999999</v>
      </c>
      <c r="K33" s="51">
        <v>1029525110.83</v>
      </c>
      <c r="L33" s="4"/>
      <c r="M33" s="1"/>
    </row>
    <row r="34" spans="2:13">
      <c r="B34" s="31"/>
      <c r="C34" s="77" t="s">
        <v>32</v>
      </c>
      <c r="D34" s="77"/>
      <c r="E34" s="45">
        <v>1395164560.8199999</v>
      </c>
      <c r="F34" s="46">
        <v>1323573301.98</v>
      </c>
      <c r="G34" s="47"/>
      <c r="H34" s="77" t="s">
        <v>33</v>
      </c>
      <c r="I34" s="77"/>
      <c r="J34" s="50">
        <v>1263154.33</v>
      </c>
      <c r="K34" s="51">
        <v>3842154.67</v>
      </c>
      <c r="L34" s="4"/>
      <c r="M34" s="1"/>
    </row>
    <row r="35" spans="2:13">
      <c r="B35" s="31"/>
      <c r="C35" s="77" t="s">
        <v>34</v>
      </c>
      <c r="D35" s="77"/>
      <c r="E35" s="45">
        <v>99329544.329999998</v>
      </c>
      <c r="F35" s="46">
        <v>64186163.359999999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-161200479.41</v>
      </c>
      <c r="F36" s="46">
        <v>-81290483.709999993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1750323887.54</v>
      </c>
      <c r="K40" s="52">
        <f>SUM(K27,K38)</f>
        <v>1741779020.1599998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7727998823.6499996</v>
      </c>
      <c r="F41" s="55">
        <f>SUM(F31:F40)</f>
        <v>5955681590.4899998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55">
        <f>SUM(E41,E26)</f>
        <v>8722629410.5</v>
      </c>
      <c r="F43" s="55">
        <f>SUM(F26,F41)</f>
        <v>7357876154.0599995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631264474.29999995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631264474.29999995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6341041048.6500006</v>
      </c>
      <c r="K50" s="52">
        <f>SUM(K52:K56)</f>
        <v>5616097133.9000006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271229256.41000003</v>
      </c>
      <c r="K52" s="50">
        <v>240627144.78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4276418334.4400001</v>
      </c>
      <c r="K53" s="50">
        <v>3582076531.3200002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SUM(J50+J44)</f>
        <v>6972305522.9500008</v>
      </c>
      <c r="K63" s="43">
        <f>SUM(K50+K44)</f>
        <v>5616097133.9000006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SUM(J40,J50,J44)</f>
        <v>8722629410.4899998</v>
      </c>
      <c r="K65" s="43">
        <f>SUM(K40,K50,K44)</f>
        <v>7357876154.0600004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75" t="s">
        <v>63</v>
      </c>
      <c r="E72" s="75"/>
      <c r="F72" s="17"/>
      <c r="G72" s="17"/>
      <c r="H72" s="75" t="s">
        <v>64</v>
      </c>
      <c r="I72" s="75"/>
      <c r="J72" s="6"/>
      <c r="K72" s="17"/>
      <c r="L72" s="1"/>
      <c r="M72" s="1"/>
    </row>
    <row r="73" spans="2:13">
      <c r="B73" s="1"/>
      <c r="C73" s="21"/>
      <c r="D73" s="76" t="s">
        <v>65</v>
      </c>
      <c r="E73" s="76"/>
      <c r="F73" s="22"/>
      <c r="G73" s="22"/>
      <c r="H73" s="76" t="s">
        <v>66</v>
      </c>
      <c r="I73" s="76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2018-04-23T22:37:21Z</cp:lastPrinted>
  <dcterms:created xsi:type="dcterms:W3CDTF">2014-09-01T21:57:54Z</dcterms:created>
  <dcterms:modified xsi:type="dcterms:W3CDTF">2018-04-23T22:37:30Z</dcterms:modified>
</cp:coreProperties>
</file>