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0" yWindow="735" windowWidth="20220" windowHeight="6795"/>
  </bookViews>
  <sheets>
    <sheet name="Zapopan" sheetId="4" r:id="rId1"/>
  </sheets>
  <calcPr calcId="125725"/>
</workbook>
</file>

<file path=xl/calcChain.xml><?xml version="1.0" encoding="utf-8"?>
<calcChain xmlns="http://schemas.openxmlformats.org/spreadsheetml/2006/main">
  <c r="E95" i="4"/>
  <c r="E96"/>
  <c r="E97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H86" s="1"/>
  <c r="E87"/>
  <c r="E88"/>
  <c r="E89"/>
  <c r="E90"/>
  <c r="E91"/>
  <c r="E92"/>
  <c r="E93"/>
  <c r="E94"/>
  <c r="D98"/>
  <c r="E98" s="1"/>
  <c r="H87"/>
  <c r="H85"/>
  <c r="H64"/>
  <c r="H65"/>
  <c r="H63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8"/>
  <c r="H89"/>
  <c r="H90"/>
  <c r="H91"/>
  <c r="H92"/>
  <c r="H93"/>
  <c r="H94"/>
  <c r="H95"/>
  <c r="H96"/>
  <c r="G98"/>
  <c r="F98"/>
  <c r="C98"/>
  <c r="H34"/>
  <c r="H35"/>
  <c r="H36"/>
  <c r="H37"/>
  <c r="H38"/>
  <c r="H97"/>
  <c r="H29"/>
  <c r="H30"/>
  <c r="H31"/>
  <c r="H32"/>
  <c r="H33"/>
  <c r="H21"/>
  <c r="H22"/>
  <c r="H23"/>
  <c r="H24"/>
  <c r="H25"/>
  <c r="H26"/>
  <c r="H27"/>
  <c r="H28"/>
  <c r="H13"/>
  <c r="H14"/>
  <c r="H15"/>
  <c r="H16"/>
  <c r="H17"/>
  <c r="H18"/>
  <c r="H19"/>
  <c r="H20"/>
  <c r="E12"/>
  <c r="H12" s="1"/>
  <c r="H98" l="1"/>
</calcChain>
</file>

<file path=xl/sharedStrings.xml><?xml version="1.0" encoding="utf-8"?>
<sst xmlns="http://schemas.openxmlformats.org/spreadsheetml/2006/main" count="106" uniqueCount="104">
  <si>
    <t>MUNICIPO DE ZAPOPAN</t>
  </si>
  <si>
    <t>Estado Analítico del Ejercicio del Presupuesto de Egresos</t>
  </si>
  <si>
    <t>Clasificación Administrativa</t>
  </si>
  <si>
    <t>(Pesos)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</si>
  <si>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</si>
  <si>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</si>
  <si>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</si>
  <si>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</si>
  <si>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</si>
  <si>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</si>
  <si>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</si>
  <si>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</si>
  <si>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</si>
  <si>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</si>
  <si>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Bajo protesta de decir verdad declaramos que los Estados Financieros y sus Notas son razonablemente correctos y responsabilidad del emisor</t>
  </si>
  <si>
    <t>TESORERO MUNICIPAL</t>
  </si>
  <si>
    <t>COMISARIA GENERAL DE SEGURIDAD PUBLICA</t>
  </si>
  <si>
    <t>SECRETARIA DEL AYUNTAMIENTO</t>
  </si>
  <si>
    <t>SECRETARIA PARTICULAR</t>
  </si>
  <si>
    <t xml:space="preserve">MTRO. LUIS GARCIA SOTELO </t>
  </si>
  <si>
    <t>PRESIDENCIA (OFICINA DEL PRESIDENTE)</t>
  </si>
  <si>
    <t>JEFATURA DE GABINETE</t>
  </si>
  <si>
    <t>COORDINACION DE ANALISIS ESTRATEGICO Y COMUNICACION</t>
  </si>
  <si>
    <t>AREA DE RELACIONES PUBLICAS</t>
  </si>
  <si>
    <t>UNIDAD POLITICA</t>
  </si>
  <si>
    <t>DIRECCION DE TRANSPARENCIA Y NUEVAS PRACTICAS</t>
  </si>
  <si>
    <t>SINDICATURA</t>
  </si>
  <si>
    <t>DIRECCION DE LO JURIDICO CONTENCIOSO</t>
  </si>
  <si>
    <t>DIRECCION JURIDICO CONSULTIVO</t>
  </si>
  <si>
    <t>DIRECCION DE LO JURIDICO LABORAL</t>
  </si>
  <si>
    <t>DIRECCION DE LO JURIDICO EN MATERIA DE DERECHOS HUMANOS, TRA</t>
  </si>
  <si>
    <t>DIRECCION DE JUSTICIA MUNICIPAL</t>
  </si>
  <si>
    <t>UNIDAD DE ENLACE ADMINISTRATIVO-JURIDICO</t>
  </si>
  <si>
    <t>DIRECCIÓN DE JUZGADOS MUNICIPALES</t>
  </si>
  <si>
    <t>DIRECCION DE REGISTRO CIVIL</t>
  </si>
  <si>
    <t>DIRECCION DE PROTECCION CIVIL Y BOMBEROS</t>
  </si>
  <si>
    <t>DIRECCION DE ARCHIVO GENERAL MUNICIPAL</t>
  </si>
  <si>
    <t>DIRECCION DE INTEGRACION Y DICTAMINACION</t>
  </si>
  <si>
    <t>DIRECCION DE ENLACE CON EL AYUNTAMIENTO</t>
  </si>
  <si>
    <t>DIRECCION DE ATENCION CIUDADANA</t>
  </si>
  <si>
    <t>UNIDAD DE DELEGACIONES</t>
  </si>
  <si>
    <t>UNIDAD DE ENLACE DE RELACIONES EXTERIORES</t>
  </si>
  <si>
    <t>JUNTA MUNICIPAL DE RECLUTAMIENTO</t>
  </si>
  <si>
    <t>TESORERIA</t>
  </si>
  <si>
    <t>DIRECCION DE INGRESOS</t>
  </si>
  <si>
    <t>DIRECCION DE PRESUPUESTO Y EGRESOS</t>
  </si>
  <si>
    <t>DIRECCION DE CONTABILIDAD</t>
  </si>
  <si>
    <t>DIRECCION DE GLOSA</t>
  </si>
  <si>
    <t>DIRECCION DE CATASTRO</t>
  </si>
  <si>
    <t>DIRECCION DE POLITICA FISCAL Y MEJORA HACENDARIA</t>
  </si>
  <si>
    <t>CONTRALORIA CIUDADANA</t>
  </si>
  <si>
    <t>DIRECCION DE AUDITORIA</t>
  </si>
  <si>
    <t>DIRECCION DE RESPONSABILIDADES ADMINISTRATIVAS</t>
  </si>
  <si>
    <t>DIRECCION DE REVISION DEL GASTO</t>
  </si>
  <si>
    <t>COORDINACION GENERAL DE SERVICIOS MUNICIPALES</t>
  </si>
  <si>
    <t>DIRECCION DE GESTION INTEGRAL DE AGUA Y DRENAJE</t>
  </si>
  <si>
    <t>DIRECCION DE MERCADOS</t>
  </si>
  <si>
    <t>DIRECCION DE MEJORAMIENTO URBANO</t>
  </si>
  <si>
    <t>DIRECCION DE PARQUES Y JARDINES</t>
  </si>
  <si>
    <t>DIRECCION DE PAVIMENTOS</t>
  </si>
  <si>
    <t>DIRECCION DE PROYECTOS</t>
  </si>
  <si>
    <t>DIRECCION DE RASTRO MUNICIPAL</t>
  </si>
  <si>
    <t>DIRECCION DE CEMENTERIOS</t>
  </si>
  <si>
    <t>DIRECCION DE TIANGUIS Y COMERCIO DE ESPACIOS ABIERTOS</t>
  </si>
  <si>
    <t>DIRECCION DE ALUMBRADO PUBLICO</t>
  </si>
  <si>
    <t>DIRECCION DE ASEO PUBLICO</t>
  </si>
  <si>
    <t>UNIDAD DE PROTECCION ANIMAL</t>
  </si>
  <si>
    <t>COORDINACION GENERAL DE ADMINISTRACION E INNOVACION GUBERNAM</t>
  </si>
  <si>
    <t>DIRECCION DE ADMINISTRACION</t>
  </si>
  <si>
    <t>DIRECCION DE INNOVACION GUBERNAMENTAL</t>
  </si>
  <si>
    <t>DIRECCION DE INSPECCION Y VIGILANCIA</t>
  </si>
  <si>
    <t>DIRECCION DE RECURSOS HUMANOS</t>
  </si>
  <si>
    <t>DIRECCION DE ADQUISICIONES</t>
  </si>
  <si>
    <t>DIRECCION DE GESTION DE CALIDAD</t>
  </si>
  <si>
    <t>UNIDAD DE CONTROL DE GESTION Y SEGUIMIENTO</t>
  </si>
  <si>
    <t xml:space="preserve">COORDINACION GENERAL DE DESARROLLO ECONOMICO Y COMBATE A LA </t>
  </si>
  <si>
    <t>DIRECCION DE PROGRAMAS SOCIALES MUNICIPALES</t>
  </si>
  <si>
    <t>DIRECCION DE PROGRAMAS SOCIALES ESTRATEGICOS</t>
  </si>
  <si>
    <t>DIRECCION DE GESTION DE PROGRAMAS SOCIALES ESTATALES Y FEDER</t>
  </si>
  <si>
    <t>DIRECCION DE FOMENTO AL EMPLEO Y EMPRENDEDURISMO</t>
  </si>
  <si>
    <t>AGENCIA DE PROMOCION A LA INVERSION</t>
  </si>
  <si>
    <t xml:space="preserve">DIRECCION DE TURISMO, RELACIONES INTERNACIONALES Y ATENCION </t>
  </si>
  <si>
    <t>DIRECCION DE PADRON Y LICENCIAS</t>
  </si>
  <si>
    <t>DIRECCION DE DESARROLLO AGROPECUARIO</t>
  </si>
  <si>
    <t>INSTITUTO MUNICIPAL DE LA JUVENTUD</t>
  </si>
  <si>
    <t>ICOE</t>
  </si>
  <si>
    <t>COORDINACION GENERAL DE GESTION INTEGRAL DE LA CIUDAD</t>
  </si>
  <si>
    <t>DIRECCION DE LA AUTORIDAD DEL ESPACIO PUBLICO</t>
  </si>
  <si>
    <t>DIRECCION DE ORDENAMIENTO DEL TERRITORIO</t>
  </si>
  <si>
    <t>DIRECCION DE OBRAS PUBLICAS E INFRAESTRUCTURA</t>
  </si>
  <si>
    <t>DIRECCION DE MOVILIDAD Y TRANSPORTE</t>
  </si>
  <si>
    <t>DIRECCION DE MEDIO AMBIENTE</t>
  </si>
  <si>
    <t>COORDINACION GENERAL DE CONSTRUCCION DE LA COMUNIDAD</t>
  </si>
  <si>
    <t>DIRECCION DE PARTICIPACION CIUDADANA</t>
  </si>
  <si>
    <t>DIRECCION DE EDUCACION</t>
  </si>
  <si>
    <t>DIRECCION DE CULTURA</t>
  </si>
  <si>
    <t>DIRECCION DE RECREACION</t>
  </si>
  <si>
    <t>MUSEO DE ARTE DE ZAPOPAN</t>
  </si>
  <si>
    <t>REGIDORES</t>
  </si>
  <si>
    <t>ADMINISTRATIVO DE REGIDORES</t>
  </si>
  <si>
    <t>LIC. PABLO JESUS LEMUS NAVARRO</t>
  </si>
  <si>
    <t>PRESID</t>
  </si>
  <si>
    <t>DIRECCION DE TRANSPARENCIA Y BUENAS PRACTICAS</t>
  </si>
  <si>
    <t>Del 1 de Enero al 31 de Marzo de 2017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</si>
</sst>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43" formatCode="_-* #,##0.00_-;\-* #,##0.00_-;_-* &quot;-&quot;??_-;_-@_-"/>
    <numFmt numFmtId="164" formatCode="&quot;$&quot;#,##0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 tint="0.249977111117893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49">
    <xf numFmtId="0" fontId="0" fillId="0" borderId="0" xfId="0"/>
    <xf numFmtId="0" fontId="4" fillId="2" borderId="0" xfId="0" applyFont="1" applyFill="1"/>
    <xf numFmtId="0" fontId="7" fillId="2" borderId="0" xfId="0" applyFont="1" applyFill="1" applyAlignment="1">
      <alignment horizontal="left"/>
    </xf>
    <xf numFmtId="37" fontId="6" fillId="0" borderId="0" xfId="1" applyNumberFormat="1" applyFont="1" applyFill="1" applyBorder="1" applyAlignment="1" applyProtection="1">
      <alignment horizontal="center"/>
    </xf>
    <xf numFmtId="6" fontId="0" fillId="0" borderId="3" xfId="0" applyNumberFormat="1" applyBorder="1"/>
    <xf numFmtId="6" fontId="0" fillId="0" borderId="0" xfId="0" applyNumberFormat="1" applyBorder="1"/>
    <xf numFmtId="164" fontId="9" fillId="0" borderId="1" xfId="1" applyNumberFormat="1" applyFont="1" applyFill="1" applyBorder="1" applyAlignment="1" applyProtection="1">
      <alignment horizontal="right"/>
    </xf>
    <xf numFmtId="164" fontId="9" fillId="0" borderId="0" xfId="1" applyNumberFormat="1" applyFont="1" applyFill="1" applyBorder="1" applyAlignment="1" applyProtection="1">
      <alignment horizontal="right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2" borderId="0" xfId="1" applyNumberFormat="1" applyFont="1" applyFill="1" applyBorder="1" applyAlignment="1">
      <alignment horizontal="right" vertical="center" wrapText="1"/>
    </xf>
    <xf numFmtId="37" fontId="6" fillId="0" borderId="1" xfId="1" applyNumberFormat="1" applyFont="1" applyFill="1" applyBorder="1" applyAlignment="1" applyProtection="1">
      <alignment horizontal="center"/>
    </xf>
    <xf numFmtId="37" fontId="11" fillId="4" borderId="4" xfId="1" applyNumberFormat="1" applyFont="1" applyFill="1" applyBorder="1" applyAlignment="1" applyProtection="1"/>
    <xf numFmtId="37" fontId="11" fillId="4" borderId="6" xfId="1" applyNumberFormat="1" applyFont="1" applyFill="1" applyBorder="1" applyAlignment="1" applyProtection="1"/>
    <xf numFmtId="37" fontId="11" fillId="4" borderId="6" xfId="1" applyNumberFormat="1" applyFont="1" applyFill="1" applyBorder="1" applyAlignment="1" applyProtection="1">
      <alignment vertical="center" wrapText="1"/>
    </xf>
    <xf numFmtId="37" fontId="11" fillId="4" borderId="7" xfId="1" applyNumberFormat="1" applyFont="1" applyFill="1" applyBorder="1" applyAlignment="1" applyProtection="1">
      <alignment horizontal="center" vertical="center"/>
    </xf>
    <xf numFmtId="37" fontId="11" fillId="4" borderId="8" xfId="1" applyNumberFormat="1" applyFont="1" applyFill="1" applyBorder="1" applyAlignment="1" applyProtection="1">
      <alignment horizontal="center" wrapText="1"/>
    </xf>
    <xf numFmtId="37" fontId="11" fillId="4" borderId="8" xfId="1" applyNumberFormat="1" applyFont="1" applyFill="1" applyBorder="1" applyAlignment="1" applyProtection="1">
      <alignment horizontal="center" vertical="center"/>
    </xf>
    <xf numFmtId="37" fontId="11" fillId="4" borderId="8" xfId="1" applyNumberFormat="1" applyFont="1" applyFill="1" applyBorder="1" applyAlignment="1" applyProtection="1">
      <alignment horizontal="center" vertical="center" wrapText="1"/>
    </xf>
    <xf numFmtId="37" fontId="11" fillId="4" borderId="9" xfId="1" applyNumberFormat="1" applyFont="1" applyFill="1" applyBorder="1" applyAlignment="1" applyProtection="1">
      <alignment horizontal="center"/>
    </xf>
    <xf numFmtId="37" fontId="11" fillId="4" borderId="10" xfId="1" applyNumberFormat="1" applyFont="1" applyFill="1" applyBorder="1" applyAlignment="1" applyProtection="1">
      <alignment horizontal="center"/>
    </xf>
    <xf numFmtId="37" fontId="6" fillId="0" borderId="11" xfId="1" applyNumberFormat="1" applyFont="1" applyFill="1" applyBorder="1" applyAlignment="1" applyProtection="1">
      <alignment horizontal="center" vertical="center"/>
    </xf>
    <xf numFmtId="37" fontId="6" fillId="0" borderId="8" xfId="1" applyNumberFormat="1" applyFont="1" applyFill="1" applyBorder="1" applyAlignment="1" applyProtection="1">
      <alignment horizontal="center"/>
    </xf>
    <xf numFmtId="0" fontId="12" fillId="0" borderId="12" xfId="0" applyNumberFormat="1" applyFont="1" applyFill="1" applyBorder="1" applyAlignment="1" applyProtection="1"/>
    <xf numFmtId="164" fontId="9" fillId="0" borderId="8" xfId="1" applyNumberFormat="1" applyFont="1" applyFill="1" applyBorder="1" applyAlignment="1" applyProtection="1">
      <alignment horizontal="right"/>
    </xf>
    <xf numFmtId="0" fontId="12" fillId="0" borderId="13" xfId="0" applyNumberFormat="1" applyFont="1" applyFill="1" applyBorder="1" applyAlignment="1" applyProtection="1"/>
    <xf numFmtId="0" fontId="0" fillId="0" borderId="14" xfId="0" applyBorder="1"/>
    <xf numFmtId="6" fontId="10" fillId="0" borderId="15" xfId="0" applyNumberFormat="1" applyFont="1" applyBorder="1"/>
    <xf numFmtId="6" fontId="10" fillId="0" borderId="16" xfId="0" applyNumberFormat="1" applyFont="1" applyBorder="1"/>
    <xf numFmtId="6" fontId="10" fillId="0" borderId="17" xfId="0" applyNumberFormat="1" applyFont="1" applyBorder="1"/>
    <xf numFmtId="0" fontId="0" fillId="0" borderId="0" xfId="0" applyAlignment="1">
      <alignment horizontal="center"/>
    </xf>
    <xf numFmtId="6" fontId="7" fillId="2" borderId="0" xfId="0" applyNumberFormat="1" applyFont="1" applyFill="1" applyAlignment="1">
      <alignment horizontal="left"/>
    </xf>
    <xf numFmtId="164" fontId="13" fillId="2" borderId="0" xfId="1" applyNumberFormat="1" applyFont="1" applyFill="1" applyBorder="1" applyAlignment="1">
      <alignment horizontal="right" vertical="center" wrapText="1"/>
    </xf>
    <xf numFmtId="164" fontId="8" fillId="0" borderId="1" xfId="1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2" borderId="0" xfId="0" applyFont="1" applyFill="1" applyAlignment="1">
      <alignment horizontal="left"/>
    </xf>
    <xf numFmtId="37" fontId="11" fillId="4" borderId="4" xfId="1" applyNumberFormat="1" applyFont="1" applyFill="1" applyBorder="1" applyAlignment="1" applyProtection="1">
      <alignment horizontal="center" vertical="center" wrapText="1"/>
    </xf>
    <xf numFmtId="37" fontId="11" fillId="4" borderId="7" xfId="1" applyNumberFormat="1" applyFont="1" applyFill="1" applyBorder="1" applyAlignment="1" applyProtection="1">
      <alignment horizontal="center" vertical="center"/>
    </xf>
    <xf numFmtId="37" fontId="11" fillId="4" borderId="4" xfId="1" applyNumberFormat="1" applyFont="1" applyFill="1" applyBorder="1" applyAlignment="1" applyProtection="1">
      <alignment horizontal="center"/>
    </xf>
    <xf numFmtId="37" fontId="11" fillId="4" borderId="6" xfId="1" applyNumberFormat="1" applyFont="1" applyFill="1" applyBorder="1" applyAlignment="1" applyProtection="1">
      <alignment horizontal="center"/>
    </xf>
    <xf numFmtId="37" fontId="11" fillId="3" borderId="7" xfId="1" applyNumberFormat="1" applyFont="1" applyFill="1" applyBorder="1" applyAlignment="1" applyProtection="1">
      <alignment horizontal="center"/>
      <protection locked="0"/>
    </xf>
    <xf numFmtId="37" fontId="11" fillId="3" borderId="0" xfId="1" applyNumberFormat="1" applyFont="1" applyFill="1" applyBorder="1" applyAlignment="1" applyProtection="1">
      <alignment horizontal="center"/>
      <protection locked="0"/>
    </xf>
    <xf numFmtId="37" fontId="11" fillId="3" borderId="8" xfId="1" applyNumberFormat="1" applyFont="1" applyFill="1" applyBorder="1" applyAlignment="1" applyProtection="1">
      <alignment horizontal="center"/>
      <protection locked="0"/>
    </xf>
    <xf numFmtId="37" fontId="11" fillId="3" borderId="7" xfId="1" applyNumberFormat="1" applyFont="1" applyFill="1" applyBorder="1" applyAlignment="1" applyProtection="1">
      <alignment horizontal="center"/>
    </xf>
    <xf numFmtId="37" fontId="11" fillId="3" borderId="0" xfId="1" applyNumberFormat="1" applyFont="1" applyFill="1" applyBorder="1" applyAlignment="1" applyProtection="1">
      <alignment horizontal="center"/>
    </xf>
    <xf numFmtId="37" fontId="11" fillId="3" borderId="8" xfId="1" applyNumberFormat="1" applyFont="1" applyFill="1" applyBorder="1" applyAlignment="1" applyProtection="1">
      <alignment horizontal="center"/>
    </xf>
    <xf numFmtId="37" fontId="11" fillId="3" borderId="4" xfId="1" applyNumberFormat="1" applyFont="1" applyFill="1" applyBorder="1" applyAlignment="1" applyProtection="1">
      <alignment horizontal="center"/>
    </xf>
    <xf numFmtId="37" fontId="11" fillId="3" borderId="5" xfId="1" applyNumberFormat="1" applyFont="1" applyFill="1" applyBorder="1" applyAlignment="1" applyProtection="1">
      <alignment horizontal="center"/>
    </xf>
    <xf numFmtId="37" fontId="11" fillId="3" borderId="6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2689479</xdr:colOff>
      <xdr:row>5</xdr:row>
      <xdr:rowOff>171449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19075"/>
          <a:ext cx="2670429" cy="9143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05"/>
  <sheetViews>
    <sheetView showGridLines="0" tabSelected="1" topLeftCell="B88" zoomScaleNormal="100" workbookViewId="0">
      <selection activeCell="F89" sqref="F89"/>
    </sheetView>
  </sheetViews>
  <sheetFormatPr baseColWidth="10" defaultColWidth="11.42578125" defaultRowHeight="15"/>
  <cols>
    <col min="1" max="1" width="2.7109375" customWidth="1"/>
    <col min="2" max="2" width="54.28515625" customWidth="1"/>
    <col min="3" max="8" width="21" customWidth="1"/>
    <col min="9" max="9" width="2.7109375" customWidth="1"/>
    <col min="10" max="10" width="11.42578125" hidden="1" customWidth="1"/>
    <col min="11" max="254" width="0" hidden="1" customWidth="1"/>
  </cols>
  <sheetData>
    <row r="1" spans="2:8" ht="15.75" thickBot="1"/>
    <row r="2" spans="2:8">
      <c r="B2" s="46" t="s">
        <v>0</v>
      </c>
      <c r="C2" s="47"/>
      <c r="D2" s="47"/>
      <c r="E2" s="47"/>
      <c r="F2" s="47"/>
      <c r="G2" s="47"/>
      <c r="H2" s="48"/>
    </row>
    <row r="3" spans="2:8">
      <c r="B3" s="40" t="s">
        <v>1</v>
      </c>
      <c r="C3" s="41"/>
      <c r="D3" s="41"/>
      <c r="E3" s="41"/>
      <c r="F3" s="41"/>
      <c r="G3" s="41"/>
      <c r="H3" s="42"/>
    </row>
    <row r="4" spans="2:8">
      <c r="B4" s="43" t="s">
        <v>2</v>
      </c>
      <c r="C4" s="44"/>
      <c r="D4" s="44"/>
      <c r="E4" s="44"/>
      <c r="F4" s="44"/>
      <c r="G4" s="44"/>
      <c r="H4" s="45"/>
    </row>
    <row r="5" spans="2:8">
      <c r="B5" s="43" t="s">
        <v>103</v>
      </c>
      <c r="C5" s="44"/>
      <c r="D5" s="44"/>
      <c r="E5" s="44"/>
      <c r="F5" s="44"/>
      <c r="G5" s="44"/>
      <c r="H5" s="45"/>
    </row>
    <row r="6" spans="2:8">
      <c r="B6" s="43" t="s">
        <v>3</v>
      </c>
      <c r="C6" s="44"/>
      <c r="D6" s="44"/>
      <c r="E6" s="44"/>
      <c r="F6" s="44"/>
      <c r="G6" s="44"/>
      <c r="H6" s="45"/>
    </row>
    <row r="7" spans="2:8" ht="8.25" customHeight="1" thickBot="1">
      <c r="B7" s="1"/>
      <c r="C7" s="1"/>
      <c r="D7" s="1"/>
      <c r="E7" s="1"/>
      <c r="F7" s="1"/>
      <c r="G7" s="1"/>
      <c r="H7" s="1"/>
    </row>
    <row r="8" spans="2:8" ht="9.75" customHeight="1">
      <c r="B8" s="36" t="s">
        <v>4</v>
      </c>
      <c r="C8" s="11"/>
      <c r="D8" s="12"/>
      <c r="E8" s="38" t="s">
        <v>5</v>
      </c>
      <c r="F8" s="39"/>
      <c r="G8" s="11"/>
      <c r="H8" s="13"/>
    </row>
    <row r="9" spans="2:8" ht="25.5" customHeight="1">
      <c r="B9" s="37"/>
      <c r="C9" s="14" t="s">
        <v>6</v>
      </c>
      <c r="D9" s="15" t="s">
        <v>7</v>
      </c>
      <c r="E9" s="14" t="s">
        <v>8</v>
      </c>
      <c r="F9" s="16" t="s">
        <v>9</v>
      </c>
      <c r="G9" s="14" t="s">
        <v>10</v>
      </c>
      <c r="H9" s="17" t="s">
        <v>11</v>
      </c>
    </row>
    <row r="10" spans="2:8" ht="15" customHeight="1" thickBot="1">
      <c r="B10" s="37"/>
      <c r="C10" s="18">
        <v>1</v>
      </c>
      <c r="D10" s="19">
        <v>2</v>
      </c>
      <c r="E10" s="18" t="s">
        <v>12</v>
      </c>
      <c r="F10" s="19">
        <v>4</v>
      </c>
      <c r="G10" s="18">
        <v>5</v>
      </c>
      <c r="H10" s="19" t="s">
        <v>13</v>
      </c>
    </row>
    <row r="11" spans="2:8">
      <c r="B11" s="20"/>
      <c r="C11" s="10"/>
      <c r="D11" s="3"/>
      <c r="E11" s="10"/>
      <c r="F11" s="10"/>
      <c r="G11" s="10"/>
      <c r="H11" s="21"/>
    </row>
    <row r="12" spans="2:8">
      <c r="B12" s="22" t="s">
        <v>20</v>
      </c>
      <c r="C12" s="6">
        <v>5792241.1100000003</v>
      </c>
      <c r="D12" s="7">
        <v>30316.080000000038</v>
      </c>
      <c r="E12" s="6">
        <f>SUM(C12+D12)</f>
        <v>5822557.1900000004</v>
      </c>
      <c r="F12" s="6">
        <v>1951354.38</v>
      </c>
      <c r="G12" s="6">
        <v>1948990.14</v>
      </c>
      <c r="H12" s="23">
        <f>SUM(E12-F12)</f>
        <v>3871202.8100000005</v>
      </c>
    </row>
    <row r="13" spans="2:8">
      <c r="B13" s="22" t="s">
        <v>18</v>
      </c>
      <c r="C13" s="6">
        <v>8625838.2200000007</v>
      </c>
      <c r="D13" s="7">
        <v>311971.17</v>
      </c>
      <c r="E13" s="6">
        <f t="shared" ref="E13:E76" si="0">SUM(C13+D13)</f>
        <v>8937809.3900000006</v>
      </c>
      <c r="F13" s="6">
        <v>1728685.69</v>
      </c>
      <c r="G13" s="6">
        <v>1724648.64</v>
      </c>
      <c r="H13" s="23">
        <f t="shared" ref="H13:H32" si="1">SUM(E13-F13)</f>
        <v>7209123.7000000011</v>
      </c>
    </row>
    <row r="14" spans="2:8">
      <c r="B14" s="22" t="s">
        <v>21</v>
      </c>
      <c r="C14" s="6">
        <v>82849447.379999995</v>
      </c>
      <c r="D14" s="7">
        <v>16684400.039999999</v>
      </c>
      <c r="E14" s="6">
        <f t="shared" si="0"/>
        <v>99533847.419999987</v>
      </c>
      <c r="F14" s="6">
        <v>37691481.619999997</v>
      </c>
      <c r="G14" s="6">
        <v>29934256.920000002</v>
      </c>
      <c r="H14" s="23">
        <f t="shared" si="1"/>
        <v>61842365.79999999</v>
      </c>
    </row>
    <row r="15" spans="2:8">
      <c r="B15" s="22" t="s">
        <v>22</v>
      </c>
      <c r="C15" s="6">
        <v>63139805.100000001</v>
      </c>
      <c r="D15" s="7">
        <v>992087.55</v>
      </c>
      <c r="E15" s="6">
        <f t="shared" si="0"/>
        <v>64131892.649999999</v>
      </c>
      <c r="F15" s="6">
        <v>3586383.48</v>
      </c>
      <c r="G15" s="6">
        <v>3315753.42</v>
      </c>
      <c r="H15" s="23">
        <f t="shared" si="1"/>
        <v>60545509.170000002</v>
      </c>
    </row>
    <row r="16" spans="2:8">
      <c r="B16" s="22" t="s">
        <v>23</v>
      </c>
      <c r="C16" s="6">
        <v>10211860.310000001</v>
      </c>
      <c r="D16" s="7">
        <v>985516.44</v>
      </c>
      <c r="E16" s="6">
        <f t="shared" si="0"/>
        <v>11197376.75</v>
      </c>
      <c r="F16" s="6">
        <v>1913226.13</v>
      </c>
      <c r="G16" s="6">
        <v>1909068.64</v>
      </c>
      <c r="H16" s="23">
        <f t="shared" si="1"/>
        <v>9284150.620000001</v>
      </c>
    </row>
    <row r="17" spans="2:8">
      <c r="B17" s="22" t="s">
        <v>24</v>
      </c>
      <c r="C17" s="6">
        <v>2479258.9300000002</v>
      </c>
      <c r="D17" s="7">
        <v>169891.89</v>
      </c>
      <c r="E17" s="6">
        <f t="shared" si="0"/>
        <v>2649150.8200000003</v>
      </c>
      <c r="F17" s="6">
        <v>152617.28</v>
      </c>
      <c r="G17" s="6">
        <v>152207.28</v>
      </c>
      <c r="H17" s="23">
        <f t="shared" si="1"/>
        <v>2496533.5400000005</v>
      </c>
    </row>
    <row r="18" spans="2:8">
      <c r="B18" s="22" t="s">
        <v>25</v>
      </c>
      <c r="C18" s="6">
        <v>0</v>
      </c>
      <c r="D18" s="7">
        <v>0</v>
      </c>
      <c r="E18" s="6">
        <f t="shared" si="0"/>
        <v>0</v>
      </c>
      <c r="F18" s="6">
        <v>0</v>
      </c>
      <c r="G18" s="6">
        <v>0</v>
      </c>
      <c r="H18" s="23">
        <f t="shared" si="1"/>
        <v>0</v>
      </c>
    </row>
    <row r="19" spans="2:8">
      <c r="B19" s="22" t="s">
        <v>16</v>
      </c>
      <c r="C19" s="6">
        <v>944301474.52999997</v>
      </c>
      <c r="D19" s="7">
        <v>77612091.599999994</v>
      </c>
      <c r="E19" s="6">
        <f t="shared" si="0"/>
        <v>1021913566.13</v>
      </c>
      <c r="F19" s="6">
        <v>257919158.03</v>
      </c>
      <c r="G19" s="6">
        <v>257469099.03</v>
      </c>
      <c r="H19" s="23">
        <f t="shared" si="1"/>
        <v>763994408.10000002</v>
      </c>
    </row>
    <row r="20" spans="2:8">
      <c r="B20" s="22" t="s">
        <v>26</v>
      </c>
      <c r="C20" s="6">
        <v>13895598.42</v>
      </c>
      <c r="D20" s="7">
        <v>1276098.8600000001</v>
      </c>
      <c r="E20" s="6">
        <f t="shared" si="0"/>
        <v>15171697.279999999</v>
      </c>
      <c r="F20" s="6">
        <v>4116443.36</v>
      </c>
      <c r="G20" s="6">
        <v>4108011.08</v>
      </c>
      <c r="H20" s="23">
        <f t="shared" si="1"/>
        <v>11055253.92</v>
      </c>
    </row>
    <row r="21" spans="2:8">
      <c r="B21" s="22" t="s">
        <v>27</v>
      </c>
      <c r="C21" s="6">
        <v>21503421.030000001</v>
      </c>
      <c r="D21" s="7">
        <v>954207.4</v>
      </c>
      <c r="E21" s="6">
        <f t="shared" si="0"/>
        <v>22457628.43</v>
      </c>
      <c r="F21" s="6">
        <v>4547528.24</v>
      </c>
      <c r="G21" s="6">
        <v>4538597.8600000003</v>
      </c>
      <c r="H21" s="23">
        <f t="shared" si="1"/>
        <v>17910100.189999998</v>
      </c>
    </row>
    <row r="22" spans="2:8">
      <c r="B22" s="22" t="s">
        <v>28</v>
      </c>
      <c r="C22" s="6">
        <v>7621111.0300000003</v>
      </c>
      <c r="D22" s="7">
        <v>1082823.4899999998</v>
      </c>
      <c r="E22" s="6">
        <f t="shared" si="0"/>
        <v>8703934.5199999996</v>
      </c>
      <c r="F22" s="6">
        <v>1219524.58</v>
      </c>
      <c r="G22" s="6">
        <v>1216703.03</v>
      </c>
      <c r="H22" s="23">
        <f t="shared" si="1"/>
        <v>7484409.9399999995</v>
      </c>
    </row>
    <row r="23" spans="2:8">
      <c r="B23" s="22" t="s">
        <v>29</v>
      </c>
      <c r="C23" s="6">
        <v>3913190.6</v>
      </c>
      <c r="D23" s="7">
        <v>-980230</v>
      </c>
      <c r="E23" s="6">
        <f t="shared" si="0"/>
        <v>2932960.6</v>
      </c>
      <c r="F23" s="6">
        <v>244967.38</v>
      </c>
      <c r="G23" s="6">
        <v>244537.38</v>
      </c>
      <c r="H23" s="23">
        <f t="shared" si="1"/>
        <v>2687993.22</v>
      </c>
    </row>
    <row r="24" spans="2:8">
      <c r="B24" s="22" t="s">
        <v>30</v>
      </c>
      <c r="C24" s="6">
        <v>1127499.6399999999</v>
      </c>
      <c r="D24" s="7">
        <v>30053.84</v>
      </c>
      <c r="E24" s="6">
        <f t="shared" si="0"/>
        <v>1157553.48</v>
      </c>
      <c r="F24" s="6">
        <v>239135.64</v>
      </c>
      <c r="G24" s="6">
        <v>238565.64</v>
      </c>
      <c r="H24" s="23">
        <f t="shared" si="1"/>
        <v>918417.84</v>
      </c>
    </row>
    <row r="25" spans="2:8">
      <c r="B25" s="22" t="s">
        <v>31</v>
      </c>
      <c r="C25" s="6">
        <v>11627151.689999999</v>
      </c>
      <c r="D25" s="9">
        <v>984835.47</v>
      </c>
      <c r="E25" s="6">
        <f t="shared" si="0"/>
        <v>12611987.16</v>
      </c>
      <c r="F25" s="8">
        <v>2772332.24</v>
      </c>
      <c r="G25" s="8">
        <v>2766278.65</v>
      </c>
      <c r="H25" s="23">
        <f t="shared" si="1"/>
        <v>9839654.9199999999</v>
      </c>
    </row>
    <row r="26" spans="2:8">
      <c r="B26" s="22" t="s">
        <v>32</v>
      </c>
      <c r="C26" s="6">
        <v>6984388.9800000004</v>
      </c>
      <c r="D26" s="9">
        <v>403606.92</v>
      </c>
      <c r="E26" s="6">
        <f t="shared" si="0"/>
        <v>7387995.9000000004</v>
      </c>
      <c r="F26" s="8">
        <v>1575058.25</v>
      </c>
      <c r="G26" s="8">
        <v>1571202.97</v>
      </c>
      <c r="H26" s="23">
        <f t="shared" si="1"/>
        <v>5812937.6500000004</v>
      </c>
    </row>
    <row r="27" spans="2:8">
      <c r="B27" s="22" t="s">
        <v>33</v>
      </c>
      <c r="C27" s="6">
        <v>16689083.26</v>
      </c>
      <c r="D27" s="9">
        <v>1376353.21</v>
      </c>
      <c r="E27" s="6">
        <f t="shared" si="0"/>
        <v>18065436.469999999</v>
      </c>
      <c r="F27" s="8">
        <v>2873806.62</v>
      </c>
      <c r="G27" s="8">
        <v>2867508.63</v>
      </c>
      <c r="H27" s="23">
        <f t="shared" si="1"/>
        <v>15191629.849999998</v>
      </c>
    </row>
    <row r="28" spans="2:8">
      <c r="B28" s="22" t="s">
        <v>17</v>
      </c>
      <c r="C28" s="8">
        <v>9705364.2899999991</v>
      </c>
      <c r="D28" s="9">
        <v>1183785.05</v>
      </c>
      <c r="E28" s="6">
        <f t="shared" si="0"/>
        <v>10889149.34</v>
      </c>
      <c r="F28" s="8">
        <v>2609758.92</v>
      </c>
      <c r="G28" s="8">
        <v>2604478.86</v>
      </c>
      <c r="H28" s="23">
        <f t="shared" si="1"/>
        <v>8279390.4199999999</v>
      </c>
    </row>
    <row r="29" spans="2:8">
      <c r="B29" s="22" t="s">
        <v>34</v>
      </c>
      <c r="C29" s="8">
        <v>22641697.48</v>
      </c>
      <c r="D29" s="9">
        <v>4780273.76</v>
      </c>
      <c r="E29" s="6">
        <f t="shared" si="0"/>
        <v>27421971.240000002</v>
      </c>
      <c r="F29" s="8">
        <v>5661827.4400000004</v>
      </c>
      <c r="G29" s="8">
        <v>5510664.8200000003</v>
      </c>
      <c r="H29" s="23">
        <f t="shared" si="1"/>
        <v>21760143.800000001</v>
      </c>
    </row>
    <row r="30" spans="2:8">
      <c r="B30" s="22" t="s">
        <v>35</v>
      </c>
      <c r="C30" s="8">
        <v>205804095.59</v>
      </c>
      <c r="D30" s="9">
        <v>9480748.7400000002</v>
      </c>
      <c r="E30" s="6">
        <f t="shared" si="0"/>
        <v>215284844.33000001</v>
      </c>
      <c r="F30" s="8">
        <v>59516311.469999999</v>
      </c>
      <c r="G30" s="8">
        <v>58835515.5</v>
      </c>
      <c r="H30" s="23">
        <f t="shared" si="1"/>
        <v>155768532.86000001</v>
      </c>
    </row>
    <row r="31" spans="2:8">
      <c r="B31" s="22" t="s">
        <v>36</v>
      </c>
      <c r="C31" s="8">
        <v>7920136.0800000001</v>
      </c>
      <c r="D31" s="9">
        <v>571603.82999999996</v>
      </c>
      <c r="E31" s="6">
        <f t="shared" si="0"/>
        <v>8491739.9100000001</v>
      </c>
      <c r="F31" s="8">
        <v>1837563.64</v>
      </c>
      <c r="G31" s="8">
        <v>1735685.13</v>
      </c>
      <c r="H31" s="23">
        <f t="shared" si="1"/>
        <v>6654176.2700000005</v>
      </c>
    </row>
    <row r="32" spans="2:8">
      <c r="B32" s="22" t="s">
        <v>37</v>
      </c>
      <c r="C32" s="8">
        <v>7496886.4100000001</v>
      </c>
      <c r="D32" s="9">
        <v>307882.71999999997</v>
      </c>
      <c r="E32" s="6">
        <f t="shared" si="0"/>
        <v>7804769.1299999999</v>
      </c>
      <c r="F32" s="8">
        <v>1658951.55</v>
      </c>
      <c r="G32" s="8">
        <v>1652984.49</v>
      </c>
      <c r="H32" s="23">
        <f t="shared" si="1"/>
        <v>6145817.5800000001</v>
      </c>
    </row>
    <row r="33" spans="2:8">
      <c r="B33" s="22" t="s">
        <v>38</v>
      </c>
      <c r="C33" s="8">
        <v>4021335.03</v>
      </c>
      <c r="D33" s="9">
        <v>205716.16</v>
      </c>
      <c r="E33" s="6">
        <f t="shared" si="0"/>
        <v>4227051.1899999995</v>
      </c>
      <c r="F33" s="8">
        <v>874633.74</v>
      </c>
      <c r="G33" s="8">
        <v>871663.58</v>
      </c>
      <c r="H33" s="23">
        <f>SUM(E33-F33)</f>
        <v>3352417.4499999993</v>
      </c>
    </row>
    <row r="34" spans="2:8">
      <c r="B34" s="22" t="s">
        <v>39</v>
      </c>
      <c r="C34" s="8">
        <v>8851944.9199999999</v>
      </c>
      <c r="D34" s="9">
        <v>480574.42</v>
      </c>
      <c r="E34" s="6">
        <f t="shared" si="0"/>
        <v>9332519.3399999999</v>
      </c>
      <c r="F34" s="8">
        <v>1999393.78</v>
      </c>
      <c r="G34" s="8">
        <v>1991243.27</v>
      </c>
      <c r="H34" s="23">
        <f t="shared" ref="H34:H98" si="2">SUM(E34-F34)</f>
        <v>7333125.5599999996</v>
      </c>
    </row>
    <row r="35" spans="2:8">
      <c r="B35" s="22" t="s">
        <v>40</v>
      </c>
      <c r="C35" s="8">
        <v>17312998.780000001</v>
      </c>
      <c r="D35" s="9">
        <v>1474161.17</v>
      </c>
      <c r="E35" s="6">
        <f t="shared" si="0"/>
        <v>18787159.950000003</v>
      </c>
      <c r="F35" s="8">
        <v>4209337.63</v>
      </c>
      <c r="G35" s="8">
        <v>4165112.17</v>
      </c>
      <c r="H35" s="23">
        <f t="shared" si="2"/>
        <v>14577822.320000004</v>
      </c>
    </row>
    <row r="36" spans="2:8">
      <c r="B36" s="22" t="s">
        <v>41</v>
      </c>
      <c r="C36" s="8">
        <v>5025611.57</v>
      </c>
      <c r="D36" s="9">
        <v>348309.93</v>
      </c>
      <c r="E36" s="6">
        <f t="shared" si="0"/>
        <v>5373921.5</v>
      </c>
      <c r="F36" s="8">
        <v>845102.32</v>
      </c>
      <c r="G36" s="8">
        <v>843229.67</v>
      </c>
      <c r="H36" s="23">
        <f t="shared" si="2"/>
        <v>4528819.18</v>
      </c>
    </row>
    <row r="37" spans="2:8">
      <c r="B37" s="22" t="s">
        <v>42</v>
      </c>
      <c r="C37" s="8">
        <v>2001340.35</v>
      </c>
      <c r="D37" s="9">
        <v>133751.89000000001</v>
      </c>
      <c r="E37" s="6">
        <f t="shared" si="0"/>
        <v>2135092.2400000002</v>
      </c>
      <c r="F37" s="8">
        <v>451451.26</v>
      </c>
      <c r="G37" s="8">
        <v>449279.24</v>
      </c>
      <c r="H37" s="23">
        <f t="shared" si="2"/>
        <v>1683640.9800000002</v>
      </c>
    </row>
    <row r="38" spans="2:8">
      <c r="B38" s="22" t="s">
        <v>43</v>
      </c>
      <c r="C38" s="8">
        <v>799901269.40999997</v>
      </c>
      <c r="D38" s="9">
        <v>33411623.789999999</v>
      </c>
      <c r="E38" s="6">
        <f t="shared" si="0"/>
        <v>833312893.19999993</v>
      </c>
      <c r="F38" s="8">
        <v>257818750.12</v>
      </c>
      <c r="G38" s="8">
        <v>257710565.62</v>
      </c>
      <c r="H38" s="23">
        <f t="shared" si="2"/>
        <v>575494143.07999992</v>
      </c>
    </row>
    <row r="39" spans="2:8">
      <c r="B39" s="22" t="s">
        <v>44</v>
      </c>
      <c r="C39" s="8">
        <v>105872063.84</v>
      </c>
      <c r="D39" s="9">
        <v>2372916.64</v>
      </c>
      <c r="E39" s="6">
        <f t="shared" si="0"/>
        <v>108244980.48</v>
      </c>
      <c r="F39" s="8">
        <v>22060047.379999999</v>
      </c>
      <c r="G39" s="8">
        <v>22028400.149999999</v>
      </c>
      <c r="H39" s="23">
        <f t="shared" si="2"/>
        <v>86184933.100000009</v>
      </c>
    </row>
    <row r="40" spans="2:8">
      <c r="B40" s="22" t="s">
        <v>45</v>
      </c>
      <c r="C40" s="8">
        <v>15915921.789999999</v>
      </c>
      <c r="D40" s="31">
        <v>-8189228.9699999997</v>
      </c>
      <c r="E40" s="6">
        <f t="shared" si="0"/>
        <v>7726692.8199999994</v>
      </c>
      <c r="F40" s="8">
        <v>2419216.85</v>
      </c>
      <c r="G40" s="8">
        <v>2414208.61</v>
      </c>
      <c r="H40" s="23">
        <f t="shared" si="2"/>
        <v>5307475.9699999988</v>
      </c>
    </row>
    <row r="41" spans="2:8">
      <c r="B41" s="22" t="s">
        <v>46</v>
      </c>
      <c r="C41" s="8">
        <v>15844279.939999999</v>
      </c>
      <c r="D41" s="9">
        <v>9711041.25</v>
      </c>
      <c r="E41" s="6">
        <f t="shared" si="0"/>
        <v>25555321.189999998</v>
      </c>
      <c r="F41" s="8">
        <v>6572834.6799999997</v>
      </c>
      <c r="G41" s="8">
        <v>6568490.7800000003</v>
      </c>
      <c r="H41" s="23">
        <f t="shared" si="2"/>
        <v>18982486.509999998</v>
      </c>
    </row>
    <row r="42" spans="2:8">
      <c r="B42" s="22" t="s">
        <v>47</v>
      </c>
      <c r="C42" s="8">
        <v>4102023.09</v>
      </c>
      <c r="D42" s="9">
        <v>262784.55</v>
      </c>
      <c r="E42" s="6">
        <f t="shared" si="0"/>
        <v>4364807.6399999997</v>
      </c>
      <c r="F42" s="8">
        <v>1173385.47</v>
      </c>
      <c r="G42" s="8">
        <v>1170763.53</v>
      </c>
      <c r="H42" s="23">
        <f t="shared" si="2"/>
        <v>3191422.17</v>
      </c>
    </row>
    <row r="43" spans="2:8">
      <c r="B43" s="22" t="s">
        <v>48</v>
      </c>
      <c r="C43" s="8">
        <v>37624325.090000004</v>
      </c>
      <c r="D43" s="9">
        <v>6241426.3200000003</v>
      </c>
      <c r="E43" s="6">
        <f t="shared" si="0"/>
        <v>43865751.410000004</v>
      </c>
      <c r="F43" s="8">
        <v>15590104.869999999</v>
      </c>
      <c r="G43" s="8">
        <v>15055932.02</v>
      </c>
      <c r="H43" s="23">
        <f t="shared" si="2"/>
        <v>28275646.540000007</v>
      </c>
    </row>
    <row r="44" spans="2:8">
      <c r="B44" s="22" t="s">
        <v>49</v>
      </c>
      <c r="C44" s="8">
        <v>5418832.0599999996</v>
      </c>
      <c r="D44" s="9">
        <v>257537.11</v>
      </c>
      <c r="E44" s="6">
        <f t="shared" si="0"/>
        <v>5676369.1699999999</v>
      </c>
      <c r="F44" s="8">
        <v>1100458.0900000001</v>
      </c>
      <c r="G44" s="8">
        <v>1097970.5900000001</v>
      </c>
      <c r="H44" s="23">
        <f t="shared" si="2"/>
        <v>4575911.08</v>
      </c>
    </row>
    <row r="45" spans="2:8">
      <c r="B45" s="22" t="s">
        <v>50</v>
      </c>
      <c r="C45" s="8">
        <v>11557379.300000001</v>
      </c>
      <c r="D45" s="9">
        <v>427774.31</v>
      </c>
      <c r="E45" s="6">
        <f t="shared" si="0"/>
        <v>11985153.610000001</v>
      </c>
      <c r="F45" s="8">
        <v>3116701.2</v>
      </c>
      <c r="G45" s="8">
        <v>3109529.26</v>
      </c>
      <c r="H45" s="23">
        <f t="shared" si="2"/>
        <v>8868452.4100000001</v>
      </c>
    </row>
    <row r="46" spans="2:8">
      <c r="B46" s="22" t="s">
        <v>51</v>
      </c>
      <c r="C46" s="8">
        <v>8820203.9600000009</v>
      </c>
      <c r="D46" s="9">
        <v>523671.14</v>
      </c>
      <c r="E46" s="6">
        <f t="shared" si="0"/>
        <v>9343875.1000000015</v>
      </c>
      <c r="F46" s="8">
        <v>1753262.02</v>
      </c>
      <c r="G46" s="8">
        <v>1748723.94</v>
      </c>
      <c r="H46" s="23">
        <f t="shared" si="2"/>
        <v>7590613.0800000019</v>
      </c>
    </row>
    <row r="47" spans="2:8">
      <c r="B47" s="22" t="s">
        <v>52</v>
      </c>
      <c r="C47" s="8">
        <v>1370716.94</v>
      </c>
      <c r="D47" s="9">
        <v>98704.88</v>
      </c>
      <c r="E47" s="6">
        <f t="shared" si="0"/>
        <v>1469421.8199999998</v>
      </c>
      <c r="F47" s="8">
        <v>296495.90999999997</v>
      </c>
      <c r="G47" s="8">
        <v>295694.15999999997</v>
      </c>
      <c r="H47" s="23">
        <f t="shared" si="2"/>
        <v>1172925.9099999999</v>
      </c>
    </row>
    <row r="48" spans="2:8">
      <c r="B48" s="22" t="s">
        <v>102</v>
      </c>
      <c r="C48" s="8">
        <v>3321400.37</v>
      </c>
      <c r="D48" s="9">
        <v>204218.55</v>
      </c>
      <c r="E48" s="6">
        <f t="shared" si="0"/>
        <v>3525618.92</v>
      </c>
      <c r="F48" s="8">
        <v>742596.24</v>
      </c>
      <c r="G48" s="8">
        <v>740878.05</v>
      </c>
      <c r="H48" s="23">
        <f t="shared" si="2"/>
        <v>2783022.6799999997</v>
      </c>
    </row>
    <row r="49" spans="2:8">
      <c r="B49" s="22" t="s">
        <v>53</v>
      </c>
      <c r="C49" s="8">
        <v>1835667.94</v>
      </c>
      <c r="D49" s="9">
        <v>90615.92</v>
      </c>
      <c r="E49" s="6">
        <f t="shared" si="0"/>
        <v>1926283.8599999999</v>
      </c>
      <c r="F49" s="8">
        <v>418332.77</v>
      </c>
      <c r="G49" s="8">
        <v>417245.14</v>
      </c>
      <c r="H49" s="23">
        <f t="shared" si="2"/>
        <v>1507951.0899999999</v>
      </c>
    </row>
    <row r="50" spans="2:8">
      <c r="B50" s="22" t="s">
        <v>54</v>
      </c>
      <c r="C50" s="8">
        <v>19174992.09</v>
      </c>
      <c r="D50" s="9">
        <v>10838756.84</v>
      </c>
      <c r="E50" s="6">
        <f t="shared" si="0"/>
        <v>30013748.93</v>
      </c>
      <c r="F50" s="32">
        <v>5174885.34</v>
      </c>
      <c r="G50" s="32">
        <v>5170122.3499999996</v>
      </c>
      <c r="H50" s="23">
        <f t="shared" si="2"/>
        <v>24838863.59</v>
      </c>
    </row>
    <row r="51" spans="2:8">
      <c r="B51" s="22" t="s">
        <v>55</v>
      </c>
      <c r="C51" s="8">
        <v>32019536.010000002</v>
      </c>
      <c r="D51" s="9">
        <v>2127153.27</v>
      </c>
      <c r="E51" s="6">
        <f t="shared" si="0"/>
        <v>34146689.280000001</v>
      </c>
      <c r="F51" s="8">
        <v>4639266.62</v>
      </c>
      <c r="G51" s="8">
        <v>4627533.7300000004</v>
      </c>
      <c r="H51" s="23">
        <f t="shared" si="2"/>
        <v>29507422.66</v>
      </c>
    </row>
    <row r="52" spans="2:8">
      <c r="B52" s="22" t="s">
        <v>56</v>
      </c>
      <c r="C52" s="8">
        <v>13990110.970000001</v>
      </c>
      <c r="D52" s="9">
        <v>876056.23</v>
      </c>
      <c r="E52" s="6">
        <f t="shared" si="0"/>
        <v>14866167.200000001</v>
      </c>
      <c r="F52" s="8">
        <v>2782424.42</v>
      </c>
      <c r="G52" s="8">
        <v>2776784.84</v>
      </c>
      <c r="H52" s="23">
        <f t="shared" si="2"/>
        <v>12083742.780000001</v>
      </c>
    </row>
    <row r="53" spans="2:8">
      <c r="B53" s="22" t="s">
        <v>57</v>
      </c>
      <c r="C53" s="8">
        <v>87813922.359999999</v>
      </c>
      <c r="D53" s="9">
        <v>3845532.27</v>
      </c>
      <c r="E53" s="6">
        <f t="shared" si="0"/>
        <v>91659454.629999995</v>
      </c>
      <c r="F53" s="8">
        <v>10452381.83</v>
      </c>
      <c r="G53" s="8">
        <v>10405766.189999999</v>
      </c>
      <c r="H53" s="23">
        <f t="shared" si="2"/>
        <v>81207072.799999997</v>
      </c>
    </row>
    <row r="54" spans="2:8">
      <c r="B54" s="22" t="s">
        <v>58</v>
      </c>
      <c r="C54" s="8">
        <v>62957806.049999997</v>
      </c>
      <c r="D54" s="9">
        <v>4668064.9800000004</v>
      </c>
      <c r="E54" s="6">
        <f t="shared" si="0"/>
        <v>67625871.030000001</v>
      </c>
      <c r="F54" s="8">
        <v>12787850.75</v>
      </c>
      <c r="G54" s="8">
        <v>12434174.24</v>
      </c>
      <c r="H54" s="23">
        <f t="shared" si="2"/>
        <v>54838020.280000001</v>
      </c>
    </row>
    <row r="55" spans="2:8">
      <c r="B55" s="22" t="s">
        <v>59</v>
      </c>
      <c r="C55" s="8">
        <v>107234797.43000001</v>
      </c>
      <c r="D55" s="9">
        <v>31658841.379999999</v>
      </c>
      <c r="E55" s="6">
        <f t="shared" si="0"/>
        <v>138893638.81</v>
      </c>
      <c r="F55" s="8">
        <v>3164980.65</v>
      </c>
      <c r="G55" s="8">
        <v>3159874.94</v>
      </c>
      <c r="H55" s="23">
        <f t="shared" si="2"/>
        <v>135728658.16</v>
      </c>
    </row>
    <row r="56" spans="2:8">
      <c r="B56" s="22" t="s">
        <v>60</v>
      </c>
      <c r="C56" s="8">
        <v>4563760.22</v>
      </c>
      <c r="D56" s="9">
        <v>284649.15999999997</v>
      </c>
      <c r="E56" s="6">
        <f t="shared" si="0"/>
        <v>4848409.38</v>
      </c>
      <c r="F56" s="8">
        <v>1190527.04</v>
      </c>
      <c r="G56" s="8">
        <v>1187964.56</v>
      </c>
      <c r="H56" s="23">
        <f t="shared" si="2"/>
        <v>3657882.34</v>
      </c>
    </row>
    <row r="57" spans="2:8">
      <c r="B57" s="22" t="s">
        <v>61</v>
      </c>
      <c r="C57" s="8">
        <v>41082003.289999999</v>
      </c>
      <c r="D57" s="9">
        <v>5216746.42</v>
      </c>
      <c r="E57" s="6">
        <f t="shared" si="0"/>
        <v>46298749.710000001</v>
      </c>
      <c r="F57" s="8">
        <v>7380931.25</v>
      </c>
      <c r="G57" s="8">
        <v>7326318.79</v>
      </c>
      <c r="H57" s="23">
        <f t="shared" si="2"/>
        <v>38917818.460000001</v>
      </c>
    </row>
    <row r="58" spans="2:8">
      <c r="B58" s="22" t="s">
        <v>62</v>
      </c>
      <c r="C58" s="8">
        <v>15367741.09</v>
      </c>
      <c r="D58" s="9">
        <v>914312.24</v>
      </c>
      <c r="E58" s="6">
        <f t="shared" si="0"/>
        <v>16282053.33</v>
      </c>
      <c r="F58" s="8">
        <v>2811652.23</v>
      </c>
      <c r="G58" s="8">
        <v>2805864.97</v>
      </c>
      <c r="H58" s="23">
        <f t="shared" si="2"/>
        <v>13470401.1</v>
      </c>
    </row>
    <row r="59" spans="2:8">
      <c r="B59" s="22" t="s">
        <v>63</v>
      </c>
      <c r="C59" s="8">
        <v>11911323.91</v>
      </c>
      <c r="D59" s="9">
        <v>788138.26</v>
      </c>
      <c r="E59" s="6">
        <f t="shared" si="0"/>
        <v>12699462.17</v>
      </c>
      <c r="F59" s="8">
        <v>2533991.58</v>
      </c>
      <c r="G59" s="8">
        <v>2519867.69</v>
      </c>
      <c r="H59" s="23">
        <f t="shared" si="2"/>
        <v>10165470.59</v>
      </c>
    </row>
    <row r="60" spans="2:8">
      <c r="B60" s="22" t="s">
        <v>64</v>
      </c>
      <c r="C60" s="8">
        <v>236427537.91999999</v>
      </c>
      <c r="D60" s="9">
        <v>1444393.34</v>
      </c>
      <c r="E60" s="6">
        <f t="shared" si="0"/>
        <v>237871931.25999999</v>
      </c>
      <c r="F60" s="8">
        <v>91613127</v>
      </c>
      <c r="G60" s="8">
        <v>91603483.280000001</v>
      </c>
      <c r="H60" s="23">
        <f t="shared" si="2"/>
        <v>146258804.25999999</v>
      </c>
    </row>
    <row r="61" spans="2:8">
      <c r="B61" s="22" t="s">
        <v>65</v>
      </c>
      <c r="C61" s="8">
        <v>186282653.16</v>
      </c>
      <c r="D61" s="9">
        <v>10827664.310000001</v>
      </c>
      <c r="E61" s="6">
        <f t="shared" si="0"/>
        <v>197110317.47</v>
      </c>
      <c r="F61" s="8">
        <v>30057363.359999999</v>
      </c>
      <c r="G61" s="8">
        <v>28775318.870000001</v>
      </c>
      <c r="H61" s="23">
        <f t="shared" si="2"/>
        <v>167052954.11000001</v>
      </c>
    </row>
    <row r="62" spans="2:8">
      <c r="B62" s="22" t="s">
        <v>66</v>
      </c>
      <c r="C62" s="8">
        <v>15757566.24</v>
      </c>
      <c r="D62" s="9">
        <v>904421.43</v>
      </c>
      <c r="E62" s="6">
        <f t="shared" si="0"/>
        <v>16661987.67</v>
      </c>
      <c r="F62" s="8">
        <v>2687652.93</v>
      </c>
      <c r="G62" s="8">
        <v>2674011.12</v>
      </c>
      <c r="H62" s="23">
        <f t="shared" si="2"/>
        <v>13974334.74</v>
      </c>
    </row>
    <row r="63" spans="2:8">
      <c r="B63" s="22" t="s">
        <v>32</v>
      </c>
      <c r="C63" s="8">
        <v>376784.25</v>
      </c>
      <c r="D63" s="9">
        <v>184619.81</v>
      </c>
      <c r="E63" s="6">
        <f t="shared" si="0"/>
        <v>561404.06000000006</v>
      </c>
      <c r="F63" s="8">
        <v>0</v>
      </c>
      <c r="G63" s="8">
        <v>0</v>
      </c>
      <c r="H63" s="23">
        <f t="shared" si="2"/>
        <v>561404.06000000006</v>
      </c>
    </row>
    <row r="64" spans="2:8">
      <c r="B64" s="22" t="s">
        <v>67</v>
      </c>
      <c r="C64" s="8">
        <v>10635923.880000001</v>
      </c>
      <c r="D64" s="9">
        <v>4246716.55</v>
      </c>
      <c r="E64" s="6">
        <f t="shared" si="0"/>
        <v>14882640.43</v>
      </c>
      <c r="F64" s="8">
        <v>2722520.3</v>
      </c>
      <c r="G64" s="8">
        <v>2719711.85</v>
      </c>
      <c r="H64" s="23">
        <f t="shared" si="2"/>
        <v>12160120.129999999</v>
      </c>
    </row>
    <row r="65" spans="2:8">
      <c r="B65" s="22" t="s">
        <v>68</v>
      </c>
      <c r="C65" s="8">
        <v>309770400.62</v>
      </c>
      <c r="D65" s="9">
        <v>-16130519.42</v>
      </c>
      <c r="E65" s="6">
        <f t="shared" si="0"/>
        <v>293639881.19999999</v>
      </c>
      <c r="F65" s="8">
        <v>68373256.239999995</v>
      </c>
      <c r="G65" s="8">
        <v>64987095.740000002</v>
      </c>
      <c r="H65" s="23">
        <f t="shared" si="2"/>
        <v>225266624.95999998</v>
      </c>
    </row>
    <row r="66" spans="2:8">
      <c r="B66" s="22" t="s">
        <v>69</v>
      </c>
      <c r="C66" s="8">
        <v>149781844.84</v>
      </c>
      <c r="D66" s="9">
        <v>2172857.94</v>
      </c>
      <c r="E66" s="6">
        <f t="shared" si="0"/>
        <v>151954702.78</v>
      </c>
      <c r="F66" s="8">
        <v>37102221.509999998</v>
      </c>
      <c r="G66" s="8">
        <v>19327366.469999999</v>
      </c>
      <c r="H66" s="23">
        <f>SUM(E66-F66)</f>
        <v>114852481.27000001</v>
      </c>
    </row>
    <row r="67" spans="2:8">
      <c r="B67" s="22" t="s">
        <v>70</v>
      </c>
      <c r="C67" s="8">
        <v>54255798.68</v>
      </c>
      <c r="D67" s="9">
        <v>4113466.04</v>
      </c>
      <c r="E67" s="6">
        <f t="shared" si="0"/>
        <v>58369264.719999999</v>
      </c>
      <c r="F67" s="8">
        <v>11411018.41</v>
      </c>
      <c r="G67" s="8">
        <v>11382971.9</v>
      </c>
      <c r="H67" s="23">
        <f t="shared" si="2"/>
        <v>46958246.310000002</v>
      </c>
    </row>
    <row r="68" spans="2:8">
      <c r="B68" s="22" t="s">
        <v>71</v>
      </c>
      <c r="C68" s="8">
        <v>897976813.91999996</v>
      </c>
      <c r="D68" s="9">
        <v>-211305272.69</v>
      </c>
      <c r="E68" s="6">
        <f t="shared" si="0"/>
        <v>686671541.23000002</v>
      </c>
      <c r="F68" s="8">
        <v>104042019.79000001</v>
      </c>
      <c r="G68" s="8">
        <v>104032683.36</v>
      </c>
      <c r="H68" s="23">
        <f t="shared" si="2"/>
        <v>582629521.44000006</v>
      </c>
    </row>
    <row r="69" spans="2:8">
      <c r="B69" s="22" t="s">
        <v>72</v>
      </c>
      <c r="C69" s="8">
        <v>11260244.99</v>
      </c>
      <c r="D69" s="9">
        <v>678350.41</v>
      </c>
      <c r="E69" s="6">
        <f t="shared" si="0"/>
        <v>11938595.4</v>
      </c>
      <c r="F69" s="8">
        <v>2385961.46</v>
      </c>
      <c r="G69" s="8">
        <v>2380222.83</v>
      </c>
      <c r="H69" s="23">
        <f t="shared" si="2"/>
        <v>9552633.9400000013</v>
      </c>
    </row>
    <row r="70" spans="2:8">
      <c r="B70" s="22" t="s">
        <v>73</v>
      </c>
      <c r="C70" s="8">
        <v>574600</v>
      </c>
      <c r="D70" s="9">
        <v>18000</v>
      </c>
      <c r="E70" s="6">
        <f t="shared" si="0"/>
        <v>592600</v>
      </c>
      <c r="F70" s="8">
        <v>0</v>
      </c>
      <c r="G70" s="8">
        <v>0</v>
      </c>
      <c r="H70" s="23">
        <f t="shared" si="2"/>
        <v>592600</v>
      </c>
    </row>
    <row r="71" spans="2:8">
      <c r="B71" s="22" t="s">
        <v>74</v>
      </c>
      <c r="C71" s="8">
        <v>12420</v>
      </c>
      <c r="D71" s="9">
        <v>0</v>
      </c>
      <c r="E71" s="6">
        <f t="shared" si="0"/>
        <v>12420</v>
      </c>
      <c r="F71" s="8">
        <v>0</v>
      </c>
      <c r="G71" s="8">
        <v>0</v>
      </c>
      <c r="H71" s="23">
        <f t="shared" si="2"/>
        <v>12420</v>
      </c>
    </row>
    <row r="72" spans="2:8">
      <c r="B72" s="22" t="s">
        <v>75</v>
      </c>
      <c r="C72" s="8">
        <v>6552345.3300000001</v>
      </c>
      <c r="D72" s="9">
        <v>6334634.9000000004</v>
      </c>
      <c r="E72" s="6">
        <f t="shared" si="0"/>
        <v>12886980.23</v>
      </c>
      <c r="F72" s="8">
        <v>3871145.54</v>
      </c>
      <c r="G72" s="8">
        <v>3426766.84</v>
      </c>
      <c r="H72" s="23">
        <f t="shared" si="2"/>
        <v>9015834.6900000013</v>
      </c>
    </row>
    <row r="73" spans="2:8">
      <c r="B73" s="22" t="s">
        <v>76</v>
      </c>
      <c r="C73" s="8">
        <v>57310196.079999998</v>
      </c>
      <c r="D73" s="9">
        <v>1768579.31</v>
      </c>
      <c r="E73" s="6">
        <f t="shared" si="0"/>
        <v>59078775.390000001</v>
      </c>
      <c r="F73" s="8">
        <v>4471786.75</v>
      </c>
      <c r="G73" s="8">
        <v>4412741.33</v>
      </c>
      <c r="H73" s="23">
        <f t="shared" si="2"/>
        <v>54606988.640000001</v>
      </c>
    </row>
    <row r="74" spans="2:8">
      <c r="B74" s="22" t="s">
        <v>77</v>
      </c>
      <c r="C74" s="8">
        <v>160562617.81</v>
      </c>
      <c r="D74" s="9">
        <v>1092910.3799999999</v>
      </c>
      <c r="E74" s="6">
        <f t="shared" si="0"/>
        <v>161655528.19</v>
      </c>
      <c r="F74" s="8">
        <v>4588673.75</v>
      </c>
      <c r="G74" s="8">
        <v>4577954.26</v>
      </c>
      <c r="H74" s="23">
        <f t="shared" si="2"/>
        <v>157066854.44</v>
      </c>
    </row>
    <row r="75" spans="2:8">
      <c r="B75" s="22" t="s">
        <v>78</v>
      </c>
      <c r="C75" s="8">
        <v>6072211.04</v>
      </c>
      <c r="D75" s="9">
        <v>278447.90000000002</v>
      </c>
      <c r="E75" s="6">
        <f t="shared" si="0"/>
        <v>6350658.9400000004</v>
      </c>
      <c r="F75" s="8">
        <v>1123648.23</v>
      </c>
      <c r="G75" s="8">
        <v>1121026.04</v>
      </c>
      <c r="H75" s="23">
        <f t="shared" si="2"/>
        <v>5227010.7100000009</v>
      </c>
    </row>
    <row r="76" spans="2:8">
      <c r="B76" s="22" t="s">
        <v>79</v>
      </c>
      <c r="C76" s="8">
        <v>59114120.039999999</v>
      </c>
      <c r="D76" s="9">
        <v>2107449.7000000002</v>
      </c>
      <c r="E76" s="6">
        <f t="shared" si="0"/>
        <v>61221569.740000002</v>
      </c>
      <c r="F76" s="8">
        <v>7829020.1900000004</v>
      </c>
      <c r="G76" s="8">
        <v>7811187.6200000001</v>
      </c>
      <c r="H76" s="23">
        <f t="shared" si="2"/>
        <v>53392549.550000004</v>
      </c>
    </row>
    <row r="77" spans="2:8">
      <c r="B77" s="22" t="s">
        <v>80</v>
      </c>
      <c r="C77" s="8">
        <v>370080</v>
      </c>
      <c r="D77" s="9">
        <v>0</v>
      </c>
      <c r="E77" s="6">
        <f t="shared" ref="E77:E94" si="3">SUM(C77+D77)</f>
        <v>370080</v>
      </c>
      <c r="F77" s="8">
        <v>0</v>
      </c>
      <c r="G77" s="8">
        <v>0</v>
      </c>
      <c r="H77" s="23">
        <f t="shared" si="2"/>
        <v>370080</v>
      </c>
    </row>
    <row r="78" spans="2:8">
      <c r="B78" s="22" t="s">
        <v>81</v>
      </c>
      <c r="C78" s="8">
        <v>6251940</v>
      </c>
      <c r="D78" s="9">
        <v>0</v>
      </c>
      <c r="E78" s="6">
        <f t="shared" si="3"/>
        <v>6251940</v>
      </c>
      <c r="F78" s="8">
        <v>906.3</v>
      </c>
      <c r="G78" s="8">
        <v>0</v>
      </c>
      <c r="H78" s="23">
        <f t="shared" si="2"/>
        <v>6251033.7000000002</v>
      </c>
    </row>
    <row r="79" spans="2:8">
      <c r="B79" s="22" t="s">
        <v>82</v>
      </c>
      <c r="C79" s="8">
        <v>21335489.010000002</v>
      </c>
      <c r="D79" s="9">
        <v>1237440.52</v>
      </c>
      <c r="E79" s="6">
        <f t="shared" si="3"/>
        <v>22572929.530000001</v>
      </c>
      <c r="F79" s="8">
        <v>4534662.5</v>
      </c>
      <c r="G79" s="8">
        <v>4461559.78</v>
      </c>
      <c r="H79" s="23">
        <f t="shared" si="2"/>
        <v>18038267.030000001</v>
      </c>
    </row>
    <row r="80" spans="2:8">
      <c r="B80" s="22" t="s">
        <v>83</v>
      </c>
      <c r="C80" s="8">
        <v>12272489</v>
      </c>
      <c r="D80" s="9">
        <v>0</v>
      </c>
      <c r="E80" s="6">
        <f t="shared" si="3"/>
        <v>12272489</v>
      </c>
      <c r="F80" s="8">
        <v>7145.6</v>
      </c>
      <c r="G80" s="8">
        <v>0</v>
      </c>
      <c r="H80" s="23">
        <f t="shared" si="2"/>
        <v>12265343.4</v>
      </c>
    </row>
    <row r="81" spans="2:8">
      <c r="B81" s="22" t="s">
        <v>32</v>
      </c>
      <c r="C81" s="8">
        <v>600200</v>
      </c>
      <c r="D81" s="9">
        <v>0</v>
      </c>
      <c r="E81" s="6">
        <f t="shared" si="3"/>
        <v>600200</v>
      </c>
      <c r="F81" s="8">
        <v>8487.93</v>
      </c>
      <c r="G81" s="8">
        <v>8487.93</v>
      </c>
      <c r="H81" s="23">
        <f t="shared" si="2"/>
        <v>591712.06999999995</v>
      </c>
    </row>
    <row r="82" spans="2:8">
      <c r="B82" s="22" t="s">
        <v>84</v>
      </c>
      <c r="C82" s="8">
        <v>2902339.31</v>
      </c>
      <c r="D82" s="9">
        <v>109534.11</v>
      </c>
      <c r="E82" s="6">
        <f t="shared" si="3"/>
        <v>3011873.42</v>
      </c>
      <c r="F82" s="8">
        <v>580453.88</v>
      </c>
      <c r="G82" s="8">
        <v>579090.85</v>
      </c>
      <c r="H82" s="23">
        <f t="shared" si="2"/>
        <v>2431419.54</v>
      </c>
    </row>
    <row r="83" spans="2:8">
      <c r="B83" s="22" t="s">
        <v>85</v>
      </c>
      <c r="C83" s="8">
        <v>44238757.560000002</v>
      </c>
      <c r="D83" s="9">
        <v>1072950.79</v>
      </c>
      <c r="E83" s="6">
        <f t="shared" si="3"/>
        <v>45311708.350000001</v>
      </c>
      <c r="F83" s="8">
        <v>2836925</v>
      </c>
      <c r="G83" s="8">
        <v>2830663.34</v>
      </c>
      <c r="H83" s="23">
        <f t="shared" si="2"/>
        <v>42474783.350000001</v>
      </c>
    </row>
    <row r="84" spans="2:8">
      <c r="B84" s="22" t="s">
        <v>86</v>
      </c>
      <c r="C84" s="8">
        <v>5398172.46</v>
      </c>
      <c r="D84" s="9">
        <v>757322.21</v>
      </c>
      <c r="E84" s="6">
        <f t="shared" si="3"/>
        <v>6155494.6699999999</v>
      </c>
      <c r="F84" s="8">
        <v>2193089.52</v>
      </c>
      <c r="G84" s="8">
        <v>2178982.7799999998</v>
      </c>
      <c r="H84" s="23">
        <f t="shared" si="2"/>
        <v>3962405.15</v>
      </c>
    </row>
    <row r="85" spans="2:8">
      <c r="B85" s="22" t="s">
        <v>87</v>
      </c>
      <c r="C85" s="8">
        <v>5693342.4400000004</v>
      </c>
      <c r="D85" s="9">
        <v>301408.52</v>
      </c>
      <c r="E85" s="6">
        <f t="shared" si="3"/>
        <v>5994750.9600000009</v>
      </c>
      <c r="F85" s="8">
        <v>1047643.85</v>
      </c>
      <c r="G85" s="8">
        <v>1044894.49</v>
      </c>
      <c r="H85" s="23">
        <f t="shared" si="2"/>
        <v>4947107.1100000013</v>
      </c>
    </row>
    <row r="86" spans="2:8">
      <c r="B86" s="22" t="s">
        <v>88</v>
      </c>
      <c r="C86" s="8">
        <v>33678335.119999997</v>
      </c>
      <c r="D86" s="9">
        <v>1545822.04</v>
      </c>
      <c r="E86" s="6">
        <f t="shared" si="3"/>
        <v>35224157.159999996</v>
      </c>
      <c r="F86" s="8">
        <v>6282338.0999999996</v>
      </c>
      <c r="G86" s="8">
        <v>6186014.9800000004</v>
      </c>
      <c r="H86" s="23">
        <f t="shared" si="2"/>
        <v>28941819.059999995</v>
      </c>
    </row>
    <row r="87" spans="2:8">
      <c r="B87" s="22" t="s">
        <v>89</v>
      </c>
      <c r="C87" s="8">
        <v>594914576.21000004</v>
      </c>
      <c r="D87" s="9">
        <v>4396297.22</v>
      </c>
      <c r="E87" s="6">
        <f t="shared" si="3"/>
        <v>599310873.43000007</v>
      </c>
      <c r="F87" s="8">
        <v>200727590.91</v>
      </c>
      <c r="G87" s="8">
        <v>195265133.94</v>
      </c>
      <c r="H87" s="23">
        <f t="shared" si="2"/>
        <v>398583282.5200001</v>
      </c>
    </row>
    <row r="88" spans="2:8">
      <c r="B88" s="22" t="s">
        <v>90</v>
      </c>
      <c r="C88" s="8">
        <v>19717091.260000002</v>
      </c>
      <c r="D88" s="9">
        <v>974862.08</v>
      </c>
      <c r="E88" s="6">
        <f t="shared" si="3"/>
        <v>20691953.34</v>
      </c>
      <c r="F88" s="8">
        <v>2815455.83</v>
      </c>
      <c r="G88" s="8">
        <v>2809624.68</v>
      </c>
      <c r="H88" s="23">
        <f t="shared" si="2"/>
        <v>17876497.509999998</v>
      </c>
    </row>
    <row r="89" spans="2:8">
      <c r="B89" s="22" t="s">
        <v>91</v>
      </c>
      <c r="C89" s="8">
        <v>54878708.18</v>
      </c>
      <c r="D89" s="9">
        <v>2441511.6800000002</v>
      </c>
      <c r="E89" s="6">
        <f t="shared" si="3"/>
        <v>57320219.859999999</v>
      </c>
      <c r="F89" s="8">
        <v>7890454.04</v>
      </c>
      <c r="G89" s="8">
        <v>7871162.9000000004</v>
      </c>
      <c r="H89" s="23">
        <f t="shared" si="2"/>
        <v>49429765.82</v>
      </c>
    </row>
    <row r="90" spans="2:8">
      <c r="B90" s="22" t="s">
        <v>92</v>
      </c>
      <c r="C90" s="8">
        <v>19065679.989999998</v>
      </c>
      <c r="D90" s="9">
        <v>1503987.92</v>
      </c>
      <c r="E90" s="6">
        <f t="shared" si="3"/>
        <v>20569667.909999996</v>
      </c>
      <c r="F90" s="8">
        <v>3442155.93</v>
      </c>
      <c r="G90" s="8">
        <v>3436030.33</v>
      </c>
      <c r="H90" s="23">
        <f t="shared" si="2"/>
        <v>17127511.979999997</v>
      </c>
    </row>
    <row r="91" spans="2:8">
      <c r="B91" s="22" t="s">
        <v>93</v>
      </c>
      <c r="C91" s="8">
        <v>29318350.149999999</v>
      </c>
      <c r="D91" s="9">
        <v>1367063.5</v>
      </c>
      <c r="E91" s="6">
        <f t="shared" si="3"/>
        <v>30685413.649999999</v>
      </c>
      <c r="F91" s="8">
        <v>4612616.26</v>
      </c>
      <c r="G91" s="8">
        <v>4603223.32</v>
      </c>
      <c r="H91" s="23">
        <f t="shared" si="2"/>
        <v>26072797.390000001</v>
      </c>
    </row>
    <row r="92" spans="2:8">
      <c r="B92" s="22" t="s">
        <v>94</v>
      </c>
      <c r="C92" s="8">
        <v>24607653.870000001</v>
      </c>
      <c r="D92" s="9">
        <v>1104246.57</v>
      </c>
      <c r="E92" s="6">
        <f t="shared" si="3"/>
        <v>25711900.440000001</v>
      </c>
      <c r="F92" s="8">
        <v>3389702.06</v>
      </c>
      <c r="G92" s="8">
        <v>3372972.36</v>
      </c>
      <c r="H92" s="23">
        <f t="shared" si="2"/>
        <v>22322198.380000003</v>
      </c>
    </row>
    <row r="93" spans="2:8">
      <c r="B93" s="22" t="s">
        <v>95</v>
      </c>
      <c r="C93" s="8">
        <v>74285966.409999996</v>
      </c>
      <c r="D93" s="9">
        <v>3797345.05</v>
      </c>
      <c r="E93" s="6">
        <f t="shared" si="3"/>
        <v>78083311.459999993</v>
      </c>
      <c r="F93" s="8">
        <v>13045806.76</v>
      </c>
      <c r="G93" s="8">
        <v>12127461.960000001</v>
      </c>
      <c r="H93" s="23">
        <f t="shared" si="2"/>
        <v>65037504.699999996</v>
      </c>
    </row>
    <row r="94" spans="2:8">
      <c r="B94" s="22" t="s">
        <v>96</v>
      </c>
      <c r="C94" s="8">
        <v>5319298.12</v>
      </c>
      <c r="D94" s="9">
        <v>98685.53</v>
      </c>
      <c r="E94" s="6">
        <f t="shared" si="3"/>
        <v>5417983.6500000004</v>
      </c>
      <c r="F94" s="8">
        <v>456623.25</v>
      </c>
      <c r="G94" s="8">
        <v>442008.78</v>
      </c>
      <c r="H94" s="23">
        <f t="shared" si="2"/>
        <v>4961360.4000000004</v>
      </c>
    </row>
    <row r="95" spans="2:8">
      <c r="B95" s="22" t="s">
        <v>97</v>
      </c>
      <c r="C95" s="8">
        <v>6084975.6799999997</v>
      </c>
      <c r="D95" s="9">
        <v>271142.77</v>
      </c>
      <c r="E95" s="6">
        <f>SUM(C95+D95)</f>
        <v>6356118.4499999993</v>
      </c>
      <c r="F95" s="8">
        <v>2592260.0499999998</v>
      </c>
      <c r="G95" s="8">
        <v>1561476.77</v>
      </c>
      <c r="H95" s="23">
        <f t="shared" si="2"/>
        <v>3763858.3999999994</v>
      </c>
    </row>
    <row r="96" spans="2:8">
      <c r="B96" s="22" t="s">
        <v>98</v>
      </c>
      <c r="C96" s="8">
        <v>35343709.850000001</v>
      </c>
      <c r="D96" s="9">
        <v>-3530788.32</v>
      </c>
      <c r="E96" s="6">
        <f t="shared" ref="E96:E97" si="4">SUM(C96+D96)</f>
        <v>31812921.530000001</v>
      </c>
      <c r="F96" s="8">
        <v>7879924.6799999997</v>
      </c>
      <c r="G96" s="8">
        <v>7858937.3399999999</v>
      </c>
      <c r="H96" s="23">
        <f t="shared" si="2"/>
        <v>23932996.850000001</v>
      </c>
    </row>
    <row r="97" spans="2:9">
      <c r="B97" s="24" t="s">
        <v>99</v>
      </c>
      <c r="C97" s="4">
        <v>41755908.700000003</v>
      </c>
      <c r="D97" s="5">
        <v>2359806.56</v>
      </c>
      <c r="E97" s="6">
        <f t="shared" si="4"/>
        <v>44115715.260000005</v>
      </c>
      <c r="F97" s="4">
        <v>8627046.4100000001</v>
      </c>
      <c r="G97" s="4">
        <v>8622205.7899999991</v>
      </c>
      <c r="H97" s="23">
        <f t="shared" si="2"/>
        <v>35488668.850000009</v>
      </c>
    </row>
    <row r="98" spans="2:9" ht="15.75" thickBot="1">
      <c r="B98" s="25"/>
      <c r="C98" s="26">
        <f>SUM(C12:C97)</f>
        <v>6100000000.000001</v>
      </c>
      <c r="D98" s="26">
        <f>SUM(D12:D97)</f>
        <v>56057526.829999998</v>
      </c>
      <c r="E98" s="26">
        <f>SUM(C98+D98)</f>
        <v>6156057526.8300009</v>
      </c>
      <c r="F98" s="26">
        <f>SUM(F12:F97)</f>
        <v>1413427816.3</v>
      </c>
      <c r="G98" s="27">
        <f>SUM(G12:G97)</f>
        <v>1371930434.0199993</v>
      </c>
      <c r="H98" s="28">
        <f t="shared" si="2"/>
        <v>4742629710.5300007</v>
      </c>
    </row>
    <row r="99" spans="2:9">
      <c r="G99" s="8"/>
    </row>
    <row r="100" spans="2:9">
      <c r="B100" s="35" t="s">
        <v>14</v>
      </c>
      <c r="C100" s="35"/>
      <c r="D100" s="35"/>
      <c r="E100" s="35"/>
      <c r="F100" s="35"/>
      <c r="G100" s="35"/>
      <c r="H100" s="35"/>
      <c r="I100" s="35"/>
    </row>
    <row r="101" spans="2:9">
      <c r="B101" s="2"/>
      <c r="C101" s="2"/>
      <c r="D101" s="2"/>
      <c r="E101" s="2"/>
      <c r="F101" s="2"/>
      <c r="G101" s="30"/>
      <c r="H101" s="2"/>
      <c r="I101" s="2"/>
    </row>
    <row r="102" spans="2:9">
      <c r="B102" s="2"/>
      <c r="C102" s="2"/>
      <c r="D102" s="2"/>
      <c r="E102" s="2"/>
      <c r="F102" s="2"/>
      <c r="G102" s="2"/>
      <c r="H102" s="2"/>
      <c r="I102" s="2"/>
    </row>
    <row r="104" spans="2:9">
      <c r="B104" s="29" t="s">
        <v>100</v>
      </c>
      <c r="F104" s="33" t="s">
        <v>19</v>
      </c>
      <c r="G104" s="33"/>
    </row>
    <row r="105" spans="2:9">
      <c r="B105" s="29" t="s">
        <v>101</v>
      </c>
      <c r="F105" s="34" t="s">
        <v>15</v>
      </c>
      <c r="G105" s="34"/>
    </row>
  </sheetData>
  <sheetProtection formatCells="0" insertRows="0"/>
  <mergeCells count="10">
    <mergeCell ref="B3:H3"/>
    <mergeCell ref="B4:H4"/>
    <mergeCell ref="B5:H5"/>
    <mergeCell ref="B2:H2"/>
    <mergeCell ref="B6:H6"/>
    <mergeCell ref="F104:G104"/>
    <mergeCell ref="F105:G105"/>
    <mergeCell ref="B100:I100"/>
    <mergeCell ref="B8:B10"/>
    <mergeCell ref="E8:F8"/>
  </mergeCells>
  <printOptions horizontalCentered="1" verticalCentered="1"/>
  <pageMargins left="0.19685039370078741" right="0.19685039370078741" top="0.19685039370078741" bottom="0.19685039370078741" header="0" footer="0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2017-11-28T18:55:37Z</cp:lastPrinted>
  <dcterms:created xsi:type="dcterms:W3CDTF">2014-09-04T16:46:21Z</dcterms:created>
  <dcterms:modified xsi:type="dcterms:W3CDTF">2018-04-27T19:57:47Z</dcterms:modified>
</cp:coreProperties>
</file>