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20" yWindow="330" windowWidth="20190" windowHeight="5355"/>
  </bookViews>
  <sheets>
    <sheet name="Zapopan" sheetId="4" r:id="rId1"/>
  </sheets>
  <calcPr calcId="125725"/>
</workbook>
</file>

<file path=xl/calcChain.xml><?xml version="1.0" encoding="utf-8"?>
<calcChain xmlns="http://schemas.openxmlformats.org/spreadsheetml/2006/main">
  <c r="E69" i="4"/>
  <c r="G98"/>
  <c r="D98"/>
  <c r="E38"/>
  <c r="H38" s="1"/>
  <c r="E39"/>
  <c r="H39" s="1"/>
  <c r="E40"/>
  <c r="E41"/>
  <c r="E42"/>
  <c r="E43"/>
  <c r="E44"/>
  <c r="E45"/>
  <c r="E46"/>
  <c r="E47"/>
  <c r="E48"/>
  <c r="E49"/>
  <c r="E50"/>
  <c r="E51"/>
  <c r="E52"/>
  <c r="E53"/>
  <c r="E54"/>
  <c r="E55"/>
  <c r="E36"/>
  <c r="H36" s="1"/>
  <c r="E13"/>
  <c r="E14"/>
  <c r="H14" s="1"/>
  <c r="E15"/>
  <c r="H17"/>
  <c r="E18"/>
  <c r="E19"/>
  <c r="H19" s="1"/>
  <c r="E20"/>
  <c r="E21"/>
  <c r="H21" s="1"/>
  <c r="E22"/>
  <c r="H22" s="1"/>
  <c r="E23"/>
  <c r="H23" s="1"/>
  <c r="E24"/>
  <c r="E25"/>
  <c r="H25" s="1"/>
  <c r="E26"/>
  <c r="E27"/>
  <c r="E28"/>
  <c r="E29"/>
  <c r="E30"/>
  <c r="E31"/>
  <c r="H31" s="1"/>
  <c r="E32"/>
  <c r="E33"/>
  <c r="H33" s="1"/>
  <c r="E34"/>
  <c r="E35"/>
  <c r="H35" s="1"/>
  <c r="E37"/>
  <c r="H37" s="1"/>
  <c r="E56"/>
  <c r="E57"/>
  <c r="E58"/>
  <c r="E59"/>
  <c r="E60"/>
  <c r="E61"/>
  <c r="E62"/>
  <c r="E63"/>
  <c r="E64"/>
  <c r="E65"/>
  <c r="E66"/>
  <c r="E67"/>
  <c r="H67" s="1"/>
  <c r="E68"/>
  <c r="H68" s="1"/>
  <c r="E70"/>
  <c r="H71"/>
  <c r="E72"/>
  <c r="E73"/>
  <c r="E74"/>
  <c r="E75"/>
  <c r="E76"/>
  <c r="E77"/>
  <c r="H77" s="1"/>
  <c r="E78"/>
  <c r="H78" s="1"/>
  <c r="E79"/>
  <c r="E80"/>
  <c r="H80" s="1"/>
  <c r="E81"/>
  <c r="H81" s="1"/>
  <c r="E82"/>
  <c r="H82" s="1"/>
  <c r="E83"/>
  <c r="H83" s="1"/>
  <c r="E84"/>
  <c r="H84" s="1"/>
  <c r="E85"/>
  <c r="E86"/>
  <c r="H86" s="1"/>
  <c r="E87"/>
  <c r="E88"/>
  <c r="H88" s="1"/>
  <c r="E89"/>
  <c r="H89" s="1"/>
  <c r="E90"/>
  <c r="H90" s="1"/>
  <c r="E91"/>
  <c r="H91" s="1"/>
  <c r="E92"/>
  <c r="H92" s="1"/>
  <c r="E93"/>
  <c r="H93" s="1"/>
  <c r="E94"/>
  <c r="E95"/>
  <c r="H95" s="1"/>
  <c r="E96"/>
  <c r="E97"/>
  <c r="H13"/>
  <c r="H15"/>
  <c r="H16"/>
  <c r="H18"/>
  <c r="H20"/>
  <c r="H94"/>
  <c r="H96"/>
  <c r="H97"/>
  <c r="H79"/>
  <c r="H85"/>
  <c r="H87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9"/>
  <c r="H70"/>
  <c r="H72"/>
  <c r="H73"/>
  <c r="H74"/>
  <c r="H75"/>
  <c r="H76"/>
  <c r="F98"/>
  <c r="C98"/>
  <c r="H34"/>
  <c r="H29"/>
  <c r="H30"/>
  <c r="H32"/>
  <c r="H24"/>
  <c r="H26"/>
  <c r="H27"/>
  <c r="H28"/>
  <c r="E12"/>
  <c r="H12" s="1"/>
  <c r="E98" l="1"/>
  <c r="H98" s="1"/>
</calcChain>
</file>

<file path=xl/sharedStrings.xml><?xml version="1.0" encoding="utf-8"?>
<sst xmlns="http://schemas.openxmlformats.org/spreadsheetml/2006/main" count="106" uniqueCount="104">
  <si>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</si>
  <si>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</si>
  <si>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</si>
  <si>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</si>
  <si>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</si>
  <si>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</si>
  <si>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</si>
  <si>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</si>
  <si>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</si>
  <si>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</si>
  <si>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</si>
  <si>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</si>
  <si>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</si>
  <si>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</si>
  <si>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Bajo protesta de decir verdad declaramos que los Estados Financieros y sus Notas son razonablemente correctos y responsabilidad del emisor</t>
  </si>
  <si>
    <t>TESORERO MUNICIPAL</t>
  </si>
  <si>
    <t>COMISARIA GENERAL DE SEGURIDAD PUBLICA</t>
  </si>
  <si>
    <t>SECRETARIA DEL AYUNTAMIENTO</t>
  </si>
  <si>
    <t>SECRETARIA PARTICULAR</t>
  </si>
  <si>
    <t xml:space="preserve">MTRO. LUIS GARCIA SOTELO </t>
  </si>
  <si>
    <t>PRESIDENCIA (OFICINA DEL PRESIDENTE)</t>
  </si>
  <si>
    <t>JEFATURA DE GABINETE</t>
  </si>
  <si>
    <t>COORDINACION DE ANALISIS ESTRATEGICO Y COMUNICACION</t>
  </si>
  <si>
    <t>AREA DE RELACIONES PUBLICAS</t>
  </si>
  <si>
    <t>UNIDAD POLITICA</t>
  </si>
  <si>
    <t>DIRECCION DE TRANSPARENCIA Y NUEVAS PRACTICAS</t>
  </si>
  <si>
    <t>SINDICATURA</t>
  </si>
  <si>
    <t>DIRECCION DE LO JURIDICO CONTENCIOSO</t>
  </si>
  <si>
    <t>DIRECCION JURIDICO CONSULTIVO</t>
  </si>
  <si>
    <t>DIRECCION DE LO JURIDICO LABORAL</t>
  </si>
  <si>
    <t>DIRECCION DE LO JURIDICO EN MATERIA DE DERECHOS HUMANOS, TRA</t>
  </si>
  <si>
    <t>DIRECCION DE JUSTICIA MUNICIPAL</t>
  </si>
  <si>
    <t>UNIDAD DE ENLACE ADMINISTRATIVO-JURIDICO</t>
  </si>
  <si>
    <t>DIRECCIÓN DE JUZGADOS MUNICIPALES</t>
  </si>
  <si>
    <t>DIRECCION DE REGISTRO CIVIL</t>
  </si>
  <si>
    <t>DIRECCION DE PROTECCION CIVIL Y BOMBEROS</t>
  </si>
  <si>
    <t>DIRECCION DE ARCHIVO GENERAL MUNICIPAL</t>
  </si>
  <si>
    <t>DIRECCION DE INTEGRACION Y DICTAMINACION</t>
  </si>
  <si>
    <t>DIRECCION DE ENLACE CON EL AYUNTAMIENTO</t>
  </si>
  <si>
    <t>DIRECCION DE ATENCION CIUDADANA</t>
  </si>
  <si>
    <t>UNIDAD DE DELEGACIONES</t>
  </si>
  <si>
    <t>UNIDAD DE ENLACE DE RELACIONES EXTERIORES</t>
  </si>
  <si>
    <t>JUNTA MUNICIPAL DE RECLUTAMIENTO</t>
  </si>
  <si>
    <t>TESORERIA</t>
  </si>
  <si>
    <t>DIRECCION DE INGRESOS</t>
  </si>
  <si>
    <t>DIRECCION DE PRESUPUESTO Y EGRESOS</t>
  </si>
  <si>
    <t>DIRECCION DE CONTABILIDAD</t>
  </si>
  <si>
    <t>DIRECCION DE GLOSA</t>
  </si>
  <si>
    <t>DIRECCION DE CATASTRO</t>
  </si>
  <si>
    <t>DIRECCION DE POLITICA FISCAL Y MEJORA HACENDARIA</t>
  </si>
  <si>
    <t>CONTRALORIA CIUDADANA</t>
  </si>
  <si>
    <t>DIRECCION DE AUDITORIA</t>
  </si>
  <si>
    <t>DIRECCION DE RESPONSABILIDADES ADMINISTRATIVAS</t>
  </si>
  <si>
    <t>DIRECCION DE REVISION DEL GASTO</t>
  </si>
  <si>
    <t>COORDINACION GENERAL DE SERVICIOS MUNICIPALES</t>
  </si>
  <si>
    <t>DIRECCION DE GESTION INTEGRAL DE AGUA Y DRENAJE</t>
  </si>
  <si>
    <t>DIRECCION DE MERCADOS</t>
  </si>
  <si>
    <t>DIRECCION DE MEJORAMIENTO URBANO</t>
  </si>
  <si>
    <t>DIRECCION DE PARQUES Y JARDINES</t>
  </si>
  <si>
    <t>DIRECCION DE PAVIMENTOS</t>
  </si>
  <si>
    <t>DIRECCION DE PROYECTOS</t>
  </si>
  <si>
    <t>DIRECCION DE RASTRO MUNICIPAL</t>
  </si>
  <si>
    <t>DIRECCION DE CEMENTERIOS</t>
  </si>
  <si>
    <t>DIRECCION DE TIANGUIS Y COMERCIO DE ESPACIOS ABIERTOS</t>
  </si>
  <si>
    <t>DIRECCION DE ALUMBRADO PUBLICO</t>
  </si>
  <si>
    <t>DIRECCION DE ASEO PUBLICO</t>
  </si>
  <si>
    <t>UNIDAD DE PROTECCION ANIMAL</t>
  </si>
  <si>
    <t>COORDINACION GENERAL DE ADMINISTRACION E INNOVACION GUBERNAM</t>
  </si>
  <si>
    <t>DIRECCION DE ADMINISTRACION</t>
  </si>
  <si>
    <t>DIRECCION DE INNOVACION GUBERNAMENTAL</t>
  </si>
  <si>
    <t>DIRECCION DE INSPECCION Y VIGILANCIA</t>
  </si>
  <si>
    <t>DIRECCION DE RECURSOS HUMANOS</t>
  </si>
  <si>
    <t>DIRECCION DE ADQUISICIONES</t>
  </si>
  <si>
    <t>DIRECCION DE GESTION DE CALIDAD</t>
  </si>
  <si>
    <t>UNIDAD DE CONTROL DE GESTION Y SEGUIMIENTO</t>
  </si>
  <si>
    <t xml:space="preserve">COORDINACION GENERAL DE DESARROLLO ECONOMICO Y COMBATE A LA </t>
  </si>
  <si>
    <t>DIRECCION DE PROGRAMAS SOCIALES MUNICIPALES</t>
  </si>
  <si>
    <t>DIRECCION DE PROGRAMAS SOCIALES ESTRATEGICOS</t>
  </si>
  <si>
    <t>DIRECCION DE GESTION DE PROGRAMAS SOCIALES ESTATALES Y FEDER</t>
  </si>
  <si>
    <t>DIRECCION DE FOMENTO AL EMPLEO Y EMPRENDEDURISMO</t>
  </si>
  <si>
    <t>AGENCIA DE PROMOCION A LA INVERSION</t>
  </si>
  <si>
    <t xml:space="preserve">DIRECCION DE TURISMO, RELACIONES INTERNACIONALES Y ATENCION </t>
  </si>
  <si>
    <t>DIRECCION DE PADRON Y LICENCIAS</t>
  </si>
  <si>
    <t>DIRECCION DE DESARROLLO AGROPECUARIO</t>
  </si>
  <si>
    <t>INSTITUTO MUNICIPAL DE LA JUVENTUD</t>
  </si>
  <si>
    <t>ICOE</t>
  </si>
  <si>
    <t>COORDINACION GENERAL DE GESTION INTEGRAL DE LA CIUDAD</t>
  </si>
  <si>
    <t>DIRECCION DE LA AUTORIDAD DEL ESPACIO PUBLICO</t>
  </si>
  <si>
    <t>DIRECCION DE ORDENAMIENTO DEL TERRITORIO</t>
  </si>
  <si>
    <t>DIRECCION DE OBRAS PUBLICAS E INFRAESTRUCTURA</t>
  </si>
  <si>
    <t>DIRECCION DE MOVILIDAD Y TRANSPORTE</t>
  </si>
  <si>
    <t>DIRECCION DE MEDIO AMBIENTE</t>
  </si>
  <si>
    <t>COORDINACION GENERAL DE CONSTRUCCION DE LA COMUNIDAD</t>
  </si>
  <si>
    <t>DIRECCION DE PARTICIPACION CIUDADANA</t>
  </si>
  <si>
    <t>DIRECCION DE EDUCACION</t>
  </si>
  <si>
    <t>DIRECCION DE CULTURA</t>
  </si>
  <si>
    <t>DIRECCION DE RECREACION</t>
  </si>
  <si>
    <t>MUSEO DE ARTE DE ZAPOPAN</t>
  </si>
  <si>
    <t>REGIDORES</t>
  </si>
  <si>
    <t>ADMINISTRATIVO DE REGIDORES</t>
  </si>
  <si>
    <t>LIC. PABLO JESUS LEMUS NAVARRO</t>
  </si>
  <si>
    <t>PRESID</t>
  </si>
  <si>
    <t>DIRECCION DE TRANSPARENCIA Y BUENAS PRACTICAS</t>
  </si>
  <si>
    <t>Del 1 de Enero al 31 de Diciembre de 2017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</si>
</sst>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3" formatCode="_-* #,##0.00_-;\-* #,##0.00_-;_-* &quot;-&quot;??_-;_-@_-"/>
    <numFmt numFmtId="164" formatCode="&quot;$&quot;#,##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left"/>
    </xf>
    <xf numFmtId="37" fontId="6" fillId="0" borderId="0" xfId="1" applyNumberFormat="1" applyFont="1" applyFill="1" applyBorder="1" applyAlignment="1" applyProtection="1">
      <alignment horizontal="center"/>
    </xf>
    <xf numFmtId="6" fontId="0" fillId="0" borderId="3" xfId="0" applyNumberFormat="1" applyBorder="1"/>
    <xf numFmtId="6" fontId="0" fillId="0" borderId="0" xfId="0" applyNumberFormat="1" applyBorder="1"/>
    <xf numFmtId="164" fontId="9" fillId="0" borderId="1" xfId="1" applyNumberFormat="1" applyFont="1" applyFill="1" applyBorder="1" applyAlignment="1" applyProtection="1">
      <alignment horizontal="right"/>
    </xf>
    <xf numFmtId="164" fontId="9" fillId="0" borderId="0" xfId="1" applyNumberFormat="1" applyFont="1" applyFill="1" applyBorder="1" applyAlignment="1" applyProtection="1">
      <alignment horizontal="right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Fill="1" applyBorder="1" applyAlignment="1" applyProtection="1">
      <alignment horizontal="center"/>
    </xf>
    <xf numFmtId="37" fontId="11" fillId="4" borderId="4" xfId="1" applyNumberFormat="1" applyFont="1" applyFill="1" applyBorder="1" applyAlignment="1" applyProtection="1"/>
    <xf numFmtId="37" fontId="11" fillId="4" borderId="6" xfId="1" applyNumberFormat="1" applyFont="1" applyFill="1" applyBorder="1" applyAlignment="1" applyProtection="1"/>
    <xf numFmtId="37" fontId="11" fillId="4" borderId="6" xfId="1" applyNumberFormat="1" applyFont="1" applyFill="1" applyBorder="1" applyAlignment="1" applyProtection="1">
      <alignment vertical="center" wrapText="1"/>
    </xf>
    <xf numFmtId="37" fontId="11" fillId="4" borderId="7" xfId="1" applyNumberFormat="1" applyFont="1" applyFill="1" applyBorder="1" applyAlignment="1" applyProtection="1">
      <alignment horizontal="center" vertical="center"/>
    </xf>
    <xf numFmtId="37" fontId="11" fillId="4" borderId="8" xfId="1" applyNumberFormat="1" applyFont="1" applyFill="1" applyBorder="1" applyAlignment="1" applyProtection="1">
      <alignment horizontal="center" wrapText="1"/>
    </xf>
    <xf numFmtId="37" fontId="11" fillId="4" borderId="8" xfId="1" applyNumberFormat="1" applyFont="1" applyFill="1" applyBorder="1" applyAlignment="1" applyProtection="1">
      <alignment horizontal="center" vertical="center"/>
    </xf>
    <xf numFmtId="37" fontId="11" fillId="4" borderId="8" xfId="1" applyNumberFormat="1" applyFont="1" applyFill="1" applyBorder="1" applyAlignment="1" applyProtection="1">
      <alignment horizontal="center" vertical="center" wrapText="1"/>
    </xf>
    <xf numFmtId="37" fontId="11" fillId="4" borderId="9" xfId="1" applyNumberFormat="1" applyFont="1" applyFill="1" applyBorder="1" applyAlignment="1" applyProtection="1">
      <alignment horizontal="center"/>
    </xf>
    <xf numFmtId="37" fontId="11" fillId="4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 vertical="center"/>
    </xf>
    <xf numFmtId="37" fontId="6" fillId="0" borderId="8" xfId="1" applyNumberFormat="1" applyFont="1" applyFill="1" applyBorder="1" applyAlignment="1" applyProtection="1">
      <alignment horizontal="center"/>
    </xf>
    <xf numFmtId="0" fontId="12" fillId="0" borderId="12" xfId="0" applyNumberFormat="1" applyFont="1" applyFill="1" applyBorder="1" applyAlignment="1" applyProtection="1"/>
    <xf numFmtId="164" fontId="9" fillId="0" borderId="8" xfId="1" applyNumberFormat="1" applyFont="1" applyFill="1" applyBorder="1" applyAlignment="1" applyProtection="1">
      <alignment horizontal="right"/>
    </xf>
    <xf numFmtId="0" fontId="12" fillId="0" borderId="13" xfId="0" applyNumberFormat="1" applyFont="1" applyFill="1" applyBorder="1" applyAlignment="1" applyProtection="1"/>
    <xf numFmtId="0" fontId="0" fillId="0" borderId="14" xfId="0" applyBorder="1"/>
    <xf numFmtId="6" fontId="10" fillId="0" borderId="15" xfId="0" applyNumberFormat="1" applyFont="1" applyBorder="1"/>
    <xf numFmtId="0" fontId="0" fillId="0" borderId="0" xfId="0" applyAlignment="1">
      <alignment horizontal="center"/>
    </xf>
    <xf numFmtId="6" fontId="7" fillId="2" borderId="0" xfId="0" applyNumberFormat="1" applyFont="1" applyFill="1" applyAlignment="1">
      <alignment horizontal="left"/>
    </xf>
    <xf numFmtId="164" fontId="8" fillId="0" borderId="1" xfId="1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164" fontId="13" fillId="0" borderId="16" xfId="1" applyNumberFormat="1" applyFont="1" applyFill="1" applyBorder="1" applyAlignment="1" applyProtection="1">
      <alignment horizontal="right"/>
    </xf>
    <xf numFmtId="16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 horizontal="left"/>
    </xf>
    <xf numFmtId="37" fontId="11" fillId="4" borderId="4" xfId="1" applyNumberFormat="1" applyFont="1" applyFill="1" applyBorder="1" applyAlignment="1" applyProtection="1">
      <alignment horizontal="center" vertical="center" wrapText="1"/>
    </xf>
    <xf numFmtId="37" fontId="11" fillId="4" borderId="7" xfId="1" applyNumberFormat="1" applyFont="1" applyFill="1" applyBorder="1" applyAlignment="1" applyProtection="1">
      <alignment horizontal="center" vertical="center"/>
    </xf>
    <xf numFmtId="37" fontId="11" fillId="4" borderId="4" xfId="1" applyNumberFormat="1" applyFont="1" applyFill="1" applyBorder="1" applyAlignment="1" applyProtection="1">
      <alignment horizontal="center"/>
    </xf>
    <xf numFmtId="37" fontId="11" fillId="4" borderId="6" xfId="1" applyNumberFormat="1" applyFont="1" applyFill="1" applyBorder="1" applyAlignment="1" applyProtection="1">
      <alignment horizontal="center"/>
    </xf>
    <xf numFmtId="37" fontId="11" fillId="3" borderId="7" xfId="1" applyNumberFormat="1" applyFont="1" applyFill="1" applyBorder="1" applyAlignment="1" applyProtection="1">
      <alignment horizontal="center"/>
      <protection locked="0"/>
    </xf>
    <xf numFmtId="37" fontId="11" fillId="3" borderId="0" xfId="1" applyNumberFormat="1" applyFont="1" applyFill="1" applyBorder="1" applyAlignment="1" applyProtection="1">
      <alignment horizontal="center"/>
      <protection locked="0"/>
    </xf>
    <xf numFmtId="37" fontId="11" fillId="3" borderId="8" xfId="1" applyNumberFormat="1" applyFont="1" applyFill="1" applyBorder="1" applyAlignment="1" applyProtection="1">
      <alignment horizontal="center"/>
      <protection locked="0"/>
    </xf>
    <xf numFmtId="37" fontId="11" fillId="3" borderId="7" xfId="1" applyNumberFormat="1" applyFont="1" applyFill="1" applyBorder="1" applyAlignment="1" applyProtection="1">
      <alignment horizontal="center"/>
    </xf>
    <xf numFmtId="37" fontId="11" fillId="3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/>
    </xf>
    <xf numFmtId="164" fontId="14" fillId="2" borderId="0" xfId="1" applyNumberFormat="1" applyFont="1" applyFill="1" applyBorder="1" applyAlignment="1">
      <alignment horizontal="righ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2689479</xdr:colOff>
      <xdr:row>5</xdr:row>
      <xdr:rowOff>171449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670429" cy="91439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5"/>
  <sheetViews>
    <sheetView showGridLines="0" tabSelected="1" topLeftCell="A13" zoomScaleNormal="100" workbookViewId="0">
      <selection activeCell="B5" sqref="B5:H5"/>
    </sheetView>
  </sheetViews>
  <sheetFormatPr baseColWidth="10" defaultColWidth="11.42578125" defaultRowHeight="15"/>
  <cols>
    <col min="1" max="1" width="2.7109375" customWidth="1"/>
    <col min="2" max="2" width="54.28515625" customWidth="1"/>
    <col min="3" max="8" width="21" customWidth="1"/>
    <col min="9" max="9" width="2.7109375" customWidth="1"/>
    <col min="10" max="10" width="11.42578125" hidden="1" customWidth="1"/>
    <col min="11" max="254" width="0" hidden="1" customWidth="1"/>
  </cols>
  <sheetData>
    <row r="1" spans="2:8" ht="15.75" thickBot="1"/>
    <row r="2" spans="2:8">
      <c r="B2" s="46" t="s">
        <v>0</v>
      </c>
      <c r="C2" s="47"/>
      <c r="D2" s="47"/>
      <c r="E2" s="47"/>
      <c r="F2" s="47"/>
      <c r="G2" s="47"/>
      <c r="H2" s="48"/>
    </row>
    <row r="3" spans="2:8">
      <c r="B3" s="40" t="s">
        <v>1</v>
      </c>
      <c r="C3" s="41"/>
      <c r="D3" s="41"/>
      <c r="E3" s="41"/>
      <c r="F3" s="41"/>
      <c r="G3" s="41"/>
      <c r="H3" s="42"/>
    </row>
    <row r="4" spans="2:8">
      <c r="B4" s="43" t="s">
        <v>2</v>
      </c>
      <c r="C4" s="44"/>
      <c r="D4" s="44"/>
      <c r="E4" s="44"/>
      <c r="F4" s="44"/>
      <c r="G4" s="44"/>
      <c r="H4" s="45"/>
    </row>
    <row r="5" spans="2:8">
      <c r="B5" s="43" t="s">
        <v>103</v>
      </c>
      <c r="C5" s="44"/>
      <c r="D5" s="44"/>
      <c r="E5" s="44"/>
      <c r="F5" s="44"/>
      <c r="G5" s="44"/>
      <c r="H5" s="45"/>
    </row>
    <row r="6" spans="2:8">
      <c r="B6" s="43" t="s">
        <v>3</v>
      </c>
      <c r="C6" s="44"/>
      <c r="D6" s="44"/>
      <c r="E6" s="44"/>
      <c r="F6" s="44"/>
      <c r="G6" s="44"/>
      <c r="H6" s="45"/>
    </row>
    <row r="7" spans="2:8" ht="8.25" customHeight="1" thickBot="1">
      <c r="B7" s="1"/>
      <c r="C7" s="1"/>
      <c r="D7" s="1"/>
      <c r="E7" s="1"/>
      <c r="F7" s="1"/>
      <c r="G7" s="1"/>
      <c r="H7" s="1"/>
    </row>
    <row r="8" spans="2:8" ht="9.75" customHeight="1">
      <c r="B8" s="36" t="s">
        <v>4</v>
      </c>
      <c r="C8" s="11"/>
      <c r="D8" s="12"/>
      <c r="E8" s="38" t="s">
        <v>5</v>
      </c>
      <c r="F8" s="39"/>
      <c r="G8" s="11"/>
      <c r="H8" s="13"/>
    </row>
    <row r="9" spans="2:8" ht="25.5" customHeight="1">
      <c r="B9" s="37"/>
      <c r="C9" s="14" t="s">
        <v>6</v>
      </c>
      <c r="D9" s="15" t="s">
        <v>7</v>
      </c>
      <c r="E9" s="14" t="s">
        <v>8</v>
      </c>
      <c r="F9" s="16" t="s">
        <v>9</v>
      </c>
      <c r="G9" s="14" t="s">
        <v>10</v>
      </c>
      <c r="H9" s="17" t="s">
        <v>11</v>
      </c>
    </row>
    <row r="10" spans="2:8" ht="15" customHeight="1" thickBot="1">
      <c r="B10" s="37"/>
      <c r="C10" s="18">
        <v>1</v>
      </c>
      <c r="D10" s="19">
        <v>2</v>
      </c>
      <c r="E10" s="18" t="s">
        <v>12</v>
      </c>
      <c r="F10" s="19">
        <v>4</v>
      </c>
      <c r="G10" s="18">
        <v>5</v>
      </c>
      <c r="H10" s="19" t="s">
        <v>13</v>
      </c>
    </row>
    <row r="11" spans="2:8">
      <c r="B11" s="20"/>
      <c r="C11" s="10"/>
      <c r="D11" s="3"/>
      <c r="E11" s="10"/>
      <c r="F11" s="10"/>
      <c r="G11" s="10"/>
      <c r="H11" s="21"/>
    </row>
    <row r="12" spans="2:8">
      <c r="B12" s="22" t="s">
        <v>20</v>
      </c>
      <c r="C12" s="6">
        <v>5792241.1100000003</v>
      </c>
      <c r="D12" s="7">
        <v>2846828.13</v>
      </c>
      <c r="E12" s="6">
        <f>SUM(C12+D12)</f>
        <v>8639069.2400000002</v>
      </c>
      <c r="F12" s="6">
        <v>8324970.8499999996</v>
      </c>
      <c r="G12" s="6">
        <v>8324970.8499999996</v>
      </c>
      <c r="H12" s="23">
        <f>SUM(E12-F12)</f>
        <v>314098.3900000006</v>
      </c>
    </row>
    <row r="13" spans="2:8">
      <c r="B13" s="22" t="s">
        <v>18</v>
      </c>
      <c r="C13" s="6">
        <v>8625838.2200000007</v>
      </c>
      <c r="D13" s="7">
        <v>42693.02</v>
      </c>
      <c r="E13" s="6">
        <f t="shared" ref="E13:E76" si="0">SUM(C13+D13)</f>
        <v>8668531.2400000002</v>
      </c>
      <c r="F13" s="6">
        <v>8406935.2300000004</v>
      </c>
      <c r="G13" s="6">
        <v>8403405.3499999996</v>
      </c>
      <c r="H13" s="23">
        <f t="shared" ref="H13:H76" si="1">SUM(E13-F13)</f>
        <v>261596.00999999978</v>
      </c>
    </row>
    <row r="14" spans="2:8">
      <c r="B14" s="22" t="s">
        <v>21</v>
      </c>
      <c r="C14" s="6">
        <v>82849447.379999995</v>
      </c>
      <c r="D14" s="7">
        <v>49079793.880000003</v>
      </c>
      <c r="E14" s="6">
        <f t="shared" si="0"/>
        <v>131929241.25999999</v>
      </c>
      <c r="F14" s="6">
        <v>127806374.06999999</v>
      </c>
      <c r="G14" s="6">
        <v>126056658.06</v>
      </c>
      <c r="H14" s="23">
        <f t="shared" si="1"/>
        <v>4122867.1899999976</v>
      </c>
    </row>
    <row r="15" spans="2:8">
      <c r="B15" s="22" t="s">
        <v>22</v>
      </c>
      <c r="C15" s="6">
        <v>63139805.100000001</v>
      </c>
      <c r="D15" s="7">
        <v>11268075.15</v>
      </c>
      <c r="E15" s="6">
        <f t="shared" si="0"/>
        <v>74407880.25</v>
      </c>
      <c r="F15" s="6">
        <v>72734084.319999993</v>
      </c>
      <c r="G15" s="6">
        <v>60234182.920000002</v>
      </c>
      <c r="H15" s="23">
        <f t="shared" si="1"/>
        <v>1673795.9300000072</v>
      </c>
    </row>
    <row r="16" spans="2:8">
      <c r="B16" s="22" t="s">
        <v>23</v>
      </c>
      <c r="C16" s="6">
        <v>10211860.310000001</v>
      </c>
      <c r="D16" s="7">
        <v>9970718.9399999995</v>
      </c>
      <c r="E16" s="6">
        <v>20182579.25</v>
      </c>
      <c r="F16" s="6">
        <v>18772032.149999999</v>
      </c>
      <c r="G16" s="6">
        <v>18741472.149999999</v>
      </c>
      <c r="H16" s="23">
        <f t="shared" si="1"/>
        <v>1410547.1000000015</v>
      </c>
    </row>
    <row r="17" spans="2:8">
      <c r="B17" s="22" t="s">
        <v>24</v>
      </c>
      <c r="C17" s="6">
        <v>2479258.9300000002</v>
      </c>
      <c r="D17" s="7">
        <v>-1688079.72</v>
      </c>
      <c r="E17" s="6">
        <v>791179.21</v>
      </c>
      <c r="F17" s="6">
        <v>728545.29</v>
      </c>
      <c r="G17" s="6">
        <v>728545.29</v>
      </c>
      <c r="H17" s="23">
        <f t="shared" si="1"/>
        <v>62633.919999999925</v>
      </c>
    </row>
    <row r="18" spans="2:8">
      <c r="B18" s="22" t="s">
        <v>25</v>
      </c>
      <c r="C18" s="6">
        <v>0</v>
      </c>
      <c r="D18" s="7">
        <v>3145616.38</v>
      </c>
      <c r="E18" s="6">
        <f t="shared" si="0"/>
        <v>3145616.38</v>
      </c>
      <c r="F18" s="6">
        <v>3145616.38</v>
      </c>
      <c r="G18" s="6">
        <v>3145616.38</v>
      </c>
      <c r="H18" s="23">
        <f t="shared" si="1"/>
        <v>0</v>
      </c>
    </row>
    <row r="19" spans="2:8">
      <c r="B19" s="22" t="s">
        <v>16</v>
      </c>
      <c r="C19" s="6">
        <v>944301474.52999997</v>
      </c>
      <c r="D19" s="7">
        <v>214533994.96000001</v>
      </c>
      <c r="E19" s="6">
        <f t="shared" si="0"/>
        <v>1158835469.49</v>
      </c>
      <c r="F19" s="6">
        <v>1157270853.4100001</v>
      </c>
      <c r="G19" s="6">
        <v>1153425278.51</v>
      </c>
      <c r="H19" s="23">
        <f t="shared" si="1"/>
        <v>1564616.0799999237</v>
      </c>
    </row>
    <row r="20" spans="2:8">
      <c r="B20" s="22" t="s">
        <v>26</v>
      </c>
      <c r="C20" s="6">
        <v>13895598.42</v>
      </c>
      <c r="D20" s="7">
        <v>11181898.810000001</v>
      </c>
      <c r="E20" s="6">
        <f t="shared" si="0"/>
        <v>25077497.23</v>
      </c>
      <c r="F20" s="6">
        <v>24564388.5</v>
      </c>
      <c r="G20" s="6">
        <v>24520559.5</v>
      </c>
      <c r="H20" s="23">
        <f t="shared" si="1"/>
        <v>513108.73000000045</v>
      </c>
    </row>
    <row r="21" spans="2:8">
      <c r="B21" s="22" t="s">
        <v>27</v>
      </c>
      <c r="C21" s="6">
        <v>21503421.030000001</v>
      </c>
      <c r="D21" s="7">
        <v>-166165.24</v>
      </c>
      <c r="E21" s="6">
        <f t="shared" si="0"/>
        <v>21337255.790000003</v>
      </c>
      <c r="F21" s="6">
        <v>20423759.890000001</v>
      </c>
      <c r="G21" s="6">
        <v>20419906.699999999</v>
      </c>
      <c r="H21" s="23">
        <f t="shared" si="1"/>
        <v>913495.90000000224</v>
      </c>
    </row>
    <row r="22" spans="2:8">
      <c r="B22" s="22" t="s">
        <v>28</v>
      </c>
      <c r="C22" s="6">
        <v>7621111.0300000003</v>
      </c>
      <c r="D22" s="7">
        <v>2974372.18</v>
      </c>
      <c r="E22" s="6">
        <f t="shared" si="0"/>
        <v>10595483.210000001</v>
      </c>
      <c r="F22" s="6">
        <v>9506515.2200000007</v>
      </c>
      <c r="G22" s="6">
        <v>7592320.5700000003</v>
      </c>
      <c r="H22" s="23">
        <f t="shared" si="1"/>
        <v>1088967.9900000002</v>
      </c>
    </row>
    <row r="23" spans="2:8">
      <c r="B23" s="22" t="s">
        <v>29</v>
      </c>
      <c r="C23" s="6">
        <v>3913190.6</v>
      </c>
      <c r="D23" s="7">
        <v>-1456482.03</v>
      </c>
      <c r="E23" s="6">
        <f t="shared" si="0"/>
        <v>2456708.5700000003</v>
      </c>
      <c r="F23" s="6">
        <v>2081573.75</v>
      </c>
      <c r="G23" s="6">
        <v>2081573.75</v>
      </c>
      <c r="H23" s="23">
        <f t="shared" si="1"/>
        <v>375134.8200000003</v>
      </c>
    </row>
    <row r="24" spans="2:8">
      <c r="B24" s="22" t="s">
        <v>30</v>
      </c>
      <c r="C24" s="6">
        <v>1127499.6399999999</v>
      </c>
      <c r="D24" s="7">
        <v>25736.83</v>
      </c>
      <c r="E24" s="6">
        <f t="shared" si="0"/>
        <v>1153236.47</v>
      </c>
      <c r="F24" s="6">
        <v>1153236.47</v>
      </c>
      <c r="G24" s="6">
        <v>1153236.47</v>
      </c>
      <c r="H24" s="23">
        <f t="shared" si="1"/>
        <v>0</v>
      </c>
    </row>
    <row r="25" spans="2:8">
      <c r="B25" s="22" t="s">
        <v>31</v>
      </c>
      <c r="C25" s="6">
        <v>11627151.689999999</v>
      </c>
      <c r="D25" s="9">
        <v>2186436.33</v>
      </c>
      <c r="E25" s="6">
        <f t="shared" si="0"/>
        <v>13813588.02</v>
      </c>
      <c r="F25" s="8">
        <v>13813588.02</v>
      </c>
      <c r="G25" s="8">
        <v>13813588.02</v>
      </c>
      <c r="H25" s="23">
        <f t="shared" si="1"/>
        <v>0</v>
      </c>
    </row>
    <row r="26" spans="2:8">
      <c r="B26" s="22" t="s">
        <v>32</v>
      </c>
      <c r="C26" s="6">
        <v>6984388.9800000004</v>
      </c>
      <c r="D26" s="9">
        <v>644822.93000000005</v>
      </c>
      <c r="E26" s="6">
        <f t="shared" si="0"/>
        <v>7629211.9100000001</v>
      </c>
      <c r="F26" s="8">
        <v>7629211.9100000001</v>
      </c>
      <c r="G26" s="8">
        <v>7629211.9100000001</v>
      </c>
      <c r="H26" s="23">
        <f t="shared" si="1"/>
        <v>0</v>
      </c>
    </row>
    <row r="27" spans="2:8">
      <c r="B27" s="22" t="s">
        <v>33</v>
      </c>
      <c r="C27" s="6">
        <v>16689083.26</v>
      </c>
      <c r="D27" s="9">
        <v>-3136557.75</v>
      </c>
      <c r="E27" s="6">
        <f t="shared" si="0"/>
        <v>13552525.51</v>
      </c>
      <c r="F27" s="8">
        <v>13552525.51</v>
      </c>
      <c r="G27" s="8">
        <v>13552525.51</v>
      </c>
      <c r="H27" s="23">
        <f t="shared" si="1"/>
        <v>0</v>
      </c>
    </row>
    <row r="28" spans="2:8">
      <c r="B28" s="22" t="s">
        <v>17</v>
      </c>
      <c r="C28" s="8">
        <v>9705364.2899999991</v>
      </c>
      <c r="D28" s="9">
        <v>2320160.0099999998</v>
      </c>
      <c r="E28" s="6">
        <f t="shared" si="0"/>
        <v>12025524.299999999</v>
      </c>
      <c r="F28" s="8">
        <v>12025477.800000001</v>
      </c>
      <c r="G28" s="8">
        <v>12025477.800000001</v>
      </c>
      <c r="H28" s="23">
        <f t="shared" si="1"/>
        <v>46.499999998137355</v>
      </c>
    </row>
    <row r="29" spans="2:8">
      <c r="B29" s="22" t="s">
        <v>34</v>
      </c>
      <c r="C29" s="8">
        <v>22641697.48</v>
      </c>
      <c r="D29" s="9">
        <v>4632473.72</v>
      </c>
      <c r="E29" s="6">
        <f t="shared" si="0"/>
        <v>27274171.199999999</v>
      </c>
      <c r="F29" s="8">
        <v>27206893.829999998</v>
      </c>
      <c r="G29" s="8">
        <v>27190363.829999998</v>
      </c>
      <c r="H29" s="23">
        <f t="shared" si="1"/>
        <v>67277.370000001043</v>
      </c>
    </row>
    <row r="30" spans="2:8">
      <c r="B30" s="22" t="s">
        <v>35</v>
      </c>
      <c r="C30" s="8">
        <v>205804095.59</v>
      </c>
      <c r="D30" s="9">
        <v>77157876.079999998</v>
      </c>
      <c r="E30" s="6">
        <f t="shared" si="0"/>
        <v>282961971.67000002</v>
      </c>
      <c r="F30" s="8">
        <v>270420951.01999998</v>
      </c>
      <c r="G30" s="8">
        <v>263897894.75999999</v>
      </c>
      <c r="H30" s="23">
        <f t="shared" si="1"/>
        <v>12541020.650000036</v>
      </c>
    </row>
    <row r="31" spans="2:8">
      <c r="B31" s="22" t="s">
        <v>36</v>
      </c>
      <c r="C31" s="8">
        <v>7920136.0800000001</v>
      </c>
      <c r="D31" s="9">
        <v>4224587.45</v>
      </c>
      <c r="E31" s="6">
        <f t="shared" si="0"/>
        <v>12144723.530000001</v>
      </c>
      <c r="F31" s="8">
        <v>11465386.470000001</v>
      </c>
      <c r="G31" s="8">
        <v>9575836.7300000004</v>
      </c>
      <c r="H31" s="23">
        <f t="shared" si="1"/>
        <v>679337.06000000052</v>
      </c>
    </row>
    <row r="32" spans="2:8">
      <c r="B32" s="22" t="s">
        <v>37</v>
      </c>
      <c r="C32" s="8">
        <v>7496886.4100000001</v>
      </c>
      <c r="D32" s="9">
        <v>1101899.1100000001</v>
      </c>
      <c r="E32" s="6">
        <f t="shared" si="0"/>
        <v>8598785.5199999996</v>
      </c>
      <c r="F32" s="8">
        <v>8598749.7799999993</v>
      </c>
      <c r="G32" s="8">
        <v>8598749.7799999993</v>
      </c>
      <c r="H32" s="23">
        <f t="shared" si="1"/>
        <v>35.740000000223517</v>
      </c>
    </row>
    <row r="33" spans="2:8">
      <c r="B33" s="22" t="s">
        <v>38</v>
      </c>
      <c r="C33" s="8">
        <v>4021335.03</v>
      </c>
      <c r="D33" s="9">
        <v>475812.22</v>
      </c>
      <c r="E33" s="6">
        <f t="shared" si="0"/>
        <v>4497147.25</v>
      </c>
      <c r="F33" s="8">
        <v>4496312.05</v>
      </c>
      <c r="G33" s="8">
        <v>4466442.05</v>
      </c>
      <c r="H33" s="23">
        <f t="shared" si="1"/>
        <v>835.20000000018626</v>
      </c>
    </row>
    <row r="34" spans="2:8">
      <c r="B34" s="22" t="s">
        <v>39</v>
      </c>
      <c r="C34" s="8">
        <v>8851944.9199999999</v>
      </c>
      <c r="D34" s="9">
        <v>923381.1</v>
      </c>
      <c r="E34" s="6">
        <f t="shared" si="0"/>
        <v>9775326.0199999996</v>
      </c>
      <c r="F34" s="8">
        <v>9772460.2599999998</v>
      </c>
      <c r="G34" s="8">
        <v>9771400.5299999993</v>
      </c>
      <c r="H34" s="23">
        <f t="shared" si="1"/>
        <v>2865.7599999997765</v>
      </c>
    </row>
    <row r="35" spans="2:8">
      <c r="B35" s="22" t="s">
        <v>40</v>
      </c>
      <c r="C35" s="8">
        <v>17312998.780000001</v>
      </c>
      <c r="D35" s="9">
        <v>3045654.38</v>
      </c>
      <c r="E35" s="6">
        <f t="shared" si="0"/>
        <v>20358653.16</v>
      </c>
      <c r="F35" s="8">
        <v>20356655.920000002</v>
      </c>
      <c r="G35" s="8">
        <v>20325171.199999999</v>
      </c>
      <c r="H35" s="23">
        <f t="shared" si="1"/>
        <v>1997.2399999983609</v>
      </c>
    </row>
    <row r="36" spans="2:8">
      <c r="B36" s="22" t="s">
        <v>41</v>
      </c>
      <c r="C36" s="8">
        <v>5025611.57</v>
      </c>
      <c r="D36" s="9">
        <v>-206800.1</v>
      </c>
      <c r="E36" s="6">
        <f t="shared" si="0"/>
        <v>4818811.4700000007</v>
      </c>
      <c r="F36" s="8">
        <v>4782730.6399999997</v>
      </c>
      <c r="G36" s="8">
        <v>4782730.6399999997</v>
      </c>
      <c r="H36" s="23">
        <f t="shared" si="1"/>
        <v>36080.830000001006</v>
      </c>
    </row>
    <row r="37" spans="2:8">
      <c r="B37" s="22" t="s">
        <v>42</v>
      </c>
      <c r="C37" s="8">
        <v>2001340.35</v>
      </c>
      <c r="D37" s="9">
        <v>291742.67</v>
      </c>
      <c r="E37" s="6">
        <f t="shared" si="0"/>
        <v>2293083.02</v>
      </c>
      <c r="F37" s="8">
        <v>2291723.11</v>
      </c>
      <c r="G37" s="8">
        <v>2261768.4700000002</v>
      </c>
      <c r="H37" s="23">
        <f t="shared" si="1"/>
        <v>1359.910000000149</v>
      </c>
    </row>
    <row r="38" spans="2:8">
      <c r="B38" s="22" t="s">
        <v>43</v>
      </c>
      <c r="C38" s="8">
        <v>799901269.40999997</v>
      </c>
      <c r="D38" s="9">
        <v>195097659.22</v>
      </c>
      <c r="E38" s="6">
        <f t="shared" si="0"/>
        <v>994998928.63</v>
      </c>
      <c r="F38" s="8">
        <v>994365212.14999998</v>
      </c>
      <c r="G38" s="8">
        <v>982075536.96000004</v>
      </c>
      <c r="H38" s="23">
        <f t="shared" si="1"/>
        <v>633716.48000001907</v>
      </c>
    </row>
    <row r="39" spans="2:8">
      <c r="B39" s="22" t="s">
        <v>44</v>
      </c>
      <c r="C39" s="8">
        <v>105872063.84</v>
      </c>
      <c r="D39" s="9">
        <v>11985266</v>
      </c>
      <c r="E39" s="6">
        <f t="shared" si="0"/>
        <v>117857329.84</v>
      </c>
      <c r="F39" s="8">
        <v>116170105.28</v>
      </c>
      <c r="G39" s="8">
        <v>115319026.22</v>
      </c>
      <c r="H39" s="23">
        <f t="shared" si="1"/>
        <v>1687224.5600000024</v>
      </c>
    </row>
    <row r="40" spans="2:8">
      <c r="B40" s="22" t="s">
        <v>45</v>
      </c>
      <c r="C40" s="8">
        <v>15915921.789999999</v>
      </c>
      <c r="D40" s="30">
        <v>-3986824.8</v>
      </c>
      <c r="E40" s="6">
        <f t="shared" si="0"/>
        <v>11929096.989999998</v>
      </c>
      <c r="F40" s="8">
        <v>11929096.99</v>
      </c>
      <c r="G40" s="8">
        <v>11927327.76</v>
      </c>
      <c r="H40" s="23">
        <f t="shared" si="1"/>
        <v>-1.862645149230957E-9</v>
      </c>
    </row>
    <row r="41" spans="2:8">
      <c r="B41" s="22" t="s">
        <v>46</v>
      </c>
      <c r="C41" s="8">
        <v>15844279.939999999</v>
      </c>
      <c r="D41" s="9">
        <v>6693728.5700000003</v>
      </c>
      <c r="E41" s="6">
        <f t="shared" si="0"/>
        <v>22538008.509999998</v>
      </c>
      <c r="F41" s="8">
        <v>18291919.800000001</v>
      </c>
      <c r="G41" s="8">
        <v>18130799.530000001</v>
      </c>
      <c r="H41" s="23">
        <f t="shared" si="1"/>
        <v>4246088.7099999972</v>
      </c>
    </row>
    <row r="42" spans="2:8">
      <c r="B42" s="22" t="s">
        <v>47</v>
      </c>
      <c r="C42" s="8">
        <v>4102023.09</v>
      </c>
      <c r="D42" s="9">
        <v>1589659.17</v>
      </c>
      <c r="E42" s="6">
        <f t="shared" si="0"/>
        <v>5691682.2599999998</v>
      </c>
      <c r="F42" s="8">
        <v>5691682.2599999998</v>
      </c>
      <c r="G42" s="8">
        <v>5688234.3700000001</v>
      </c>
      <c r="H42" s="23">
        <f t="shared" si="1"/>
        <v>0</v>
      </c>
    </row>
    <row r="43" spans="2:8">
      <c r="B43" s="22" t="s">
        <v>48</v>
      </c>
      <c r="C43" s="8">
        <v>37624325.090000004</v>
      </c>
      <c r="D43" s="9">
        <v>12176590.460000001</v>
      </c>
      <c r="E43" s="6">
        <f t="shared" si="0"/>
        <v>49800915.550000004</v>
      </c>
      <c r="F43" s="8">
        <v>49754267.880000003</v>
      </c>
      <c r="G43" s="8">
        <v>49012353.109999999</v>
      </c>
      <c r="H43" s="23">
        <f t="shared" si="1"/>
        <v>46647.670000001788</v>
      </c>
    </row>
    <row r="44" spans="2:8">
      <c r="B44" s="22" t="s">
        <v>49</v>
      </c>
      <c r="C44" s="8">
        <v>5418832.0599999996</v>
      </c>
      <c r="D44" s="9">
        <v>226746.49</v>
      </c>
      <c r="E44" s="6">
        <f t="shared" si="0"/>
        <v>5645578.5499999998</v>
      </c>
      <c r="F44" s="8">
        <v>5645578.5499999998</v>
      </c>
      <c r="G44" s="8">
        <v>5645578.5499999998</v>
      </c>
      <c r="H44" s="23">
        <f t="shared" si="1"/>
        <v>0</v>
      </c>
    </row>
    <row r="45" spans="2:8">
      <c r="B45" s="22" t="s">
        <v>50</v>
      </c>
      <c r="C45" s="8">
        <v>11557379.300000001</v>
      </c>
      <c r="D45" s="9">
        <v>3189884.68</v>
      </c>
      <c r="E45" s="6">
        <f t="shared" si="0"/>
        <v>14747263.98</v>
      </c>
      <c r="F45" s="8">
        <v>14427077.24</v>
      </c>
      <c r="G45" s="8">
        <v>14387444.51</v>
      </c>
      <c r="H45" s="23">
        <f t="shared" si="1"/>
        <v>320186.74000000022</v>
      </c>
    </row>
    <row r="46" spans="2:8">
      <c r="B46" s="22" t="s">
        <v>51</v>
      </c>
      <c r="C46" s="8">
        <v>8820203.9600000009</v>
      </c>
      <c r="D46" s="9">
        <v>238595.86999999994</v>
      </c>
      <c r="E46" s="6">
        <f t="shared" si="0"/>
        <v>9058799.8300000001</v>
      </c>
      <c r="F46" s="8">
        <v>8984322.5999999996</v>
      </c>
      <c r="G46" s="8">
        <v>8899589.6099999994</v>
      </c>
      <c r="H46" s="23">
        <f t="shared" si="1"/>
        <v>74477.230000000447</v>
      </c>
    </row>
    <row r="47" spans="2:8">
      <c r="B47" s="22" t="s">
        <v>52</v>
      </c>
      <c r="C47" s="8">
        <v>1370716.94</v>
      </c>
      <c r="D47" s="9">
        <v>119764.95</v>
      </c>
      <c r="E47" s="6">
        <f t="shared" si="0"/>
        <v>1490481.89</v>
      </c>
      <c r="F47" s="8">
        <v>1490481.89</v>
      </c>
      <c r="G47" s="8">
        <v>1490481.89</v>
      </c>
      <c r="H47" s="23">
        <f t="shared" si="1"/>
        <v>0</v>
      </c>
    </row>
    <row r="48" spans="2:8">
      <c r="B48" s="22" t="s">
        <v>102</v>
      </c>
      <c r="C48" s="8">
        <v>3321400.37</v>
      </c>
      <c r="D48" s="9">
        <v>-2007048.83</v>
      </c>
      <c r="E48" s="6">
        <f t="shared" si="0"/>
        <v>1314351.54</v>
      </c>
      <c r="F48" s="8">
        <v>1314351.54</v>
      </c>
      <c r="G48" s="8">
        <v>1314351.54</v>
      </c>
      <c r="H48" s="23">
        <f t="shared" si="1"/>
        <v>0</v>
      </c>
    </row>
    <row r="49" spans="2:8">
      <c r="B49" s="22" t="s">
        <v>53</v>
      </c>
      <c r="C49" s="8">
        <v>1835667.94</v>
      </c>
      <c r="D49" s="9">
        <v>190786.81</v>
      </c>
      <c r="E49" s="6">
        <f t="shared" si="0"/>
        <v>2026454.75</v>
      </c>
      <c r="F49" s="8">
        <v>2026454.75</v>
      </c>
      <c r="G49" s="8">
        <v>2026454.75</v>
      </c>
      <c r="H49" s="23">
        <f t="shared" si="1"/>
        <v>0</v>
      </c>
    </row>
    <row r="50" spans="2:8">
      <c r="B50" s="22" t="s">
        <v>54</v>
      </c>
      <c r="C50" s="8">
        <v>19174992.09</v>
      </c>
      <c r="D50" s="9">
        <v>5209826.3299999991</v>
      </c>
      <c r="E50" s="6">
        <f t="shared" si="0"/>
        <v>24384818.419999998</v>
      </c>
      <c r="F50" s="29">
        <v>24371600.899999999</v>
      </c>
      <c r="G50" s="29">
        <v>24371600.899999999</v>
      </c>
      <c r="H50" s="23">
        <f t="shared" si="1"/>
        <v>13217.519999999553</v>
      </c>
    </row>
    <row r="51" spans="2:8">
      <c r="B51" s="22" t="s">
        <v>55</v>
      </c>
      <c r="C51" s="8">
        <v>32019536.010000002</v>
      </c>
      <c r="D51" s="9">
        <v>-1640327.95</v>
      </c>
      <c r="E51" s="6">
        <f t="shared" si="0"/>
        <v>30379208.060000002</v>
      </c>
      <c r="F51" s="8">
        <v>29882802.890000001</v>
      </c>
      <c r="G51" s="8">
        <v>29131646.359999999</v>
      </c>
      <c r="H51" s="23">
        <f t="shared" si="1"/>
        <v>496405.17000000179</v>
      </c>
    </row>
    <row r="52" spans="2:8">
      <c r="B52" s="22" t="s">
        <v>56</v>
      </c>
      <c r="C52" s="8">
        <v>13990110.970000001</v>
      </c>
      <c r="D52" s="9">
        <v>903747.87</v>
      </c>
      <c r="E52" s="6">
        <f t="shared" si="0"/>
        <v>14893858.84</v>
      </c>
      <c r="F52" s="8">
        <v>14352790.939999999</v>
      </c>
      <c r="G52" s="8">
        <v>14256266.939999999</v>
      </c>
      <c r="H52" s="23">
        <f t="shared" si="1"/>
        <v>541067.90000000037</v>
      </c>
    </row>
    <row r="53" spans="2:8">
      <c r="B53" s="22" t="s">
        <v>57</v>
      </c>
      <c r="C53" s="8">
        <v>87813922.359999999</v>
      </c>
      <c r="D53" s="9">
        <v>-4010298.15</v>
      </c>
      <c r="E53" s="6">
        <f t="shared" si="0"/>
        <v>83803624.209999993</v>
      </c>
      <c r="F53" s="8">
        <v>78591962.870000005</v>
      </c>
      <c r="G53" s="8">
        <v>76555668.239999995</v>
      </c>
      <c r="H53" s="23">
        <f t="shared" si="1"/>
        <v>5211661.3399999887</v>
      </c>
    </row>
    <row r="54" spans="2:8">
      <c r="B54" s="22" t="s">
        <v>58</v>
      </c>
      <c r="C54" s="8">
        <v>62957806.049999997</v>
      </c>
      <c r="D54" s="9">
        <v>6678012.6299999999</v>
      </c>
      <c r="E54" s="6">
        <f t="shared" si="0"/>
        <v>69635818.679999992</v>
      </c>
      <c r="F54" s="8">
        <v>68849791.159999996</v>
      </c>
      <c r="G54" s="8">
        <v>65506937.340000004</v>
      </c>
      <c r="H54" s="23">
        <f t="shared" si="1"/>
        <v>786027.51999999583</v>
      </c>
    </row>
    <row r="55" spans="2:8">
      <c r="B55" s="22" t="s">
        <v>59</v>
      </c>
      <c r="C55" s="8">
        <v>107234797.43000001</v>
      </c>
      <c r="D55" s="9">
        <v>-16686061.640000001</v>
      </c>
      <c r="E55" s="6">
        <f t="shared" si="0"/>
        <v>90548735.790000007</v>
      </c>
      <c r="F55" s="8">
        <v>65372817.960000001</v>
      </c>
      <c r="G55" s="8">
        <v>55965238.619999997</v>
      </c>
      <c r="H55" s="23">
        <f t="shared" si="1"/>
        <v>25175917.830000006</v>
      </c>
    </row>
    <row r="56" spans="2:8">
      <c r="B56" s="22" t="s">
        <v>60</v>
      </c>
      <c r="C56" s="8">
        <v>4563760.22</v>
      </c>
      <c r="D56" s="9">
        <v>2614588.88</v>
      </c>
      <c r="E56" s="6">
        <f t="shared" si="0"/>
        <v>7178349.0999999996</v>
      </c>
      <c r="F56" s="8">
        <v>7168757.21</v>
      </c>
      <c r="G56" s="8">
        <v>7168757.21</v>
      </c>
      <c r="H56" s="23">
        <f t="shared" si="1"/>
        <v>9591.8899999996647</v>
      </c>
    </row>
    <row r="57" spans="2:8">
      <c r="B57" s="22" t="s">
        <v>61</v>
      </c>
      <c r="C57" s="8">
        <v>41082003.289999999</v>
      </c>
      <c r="D57" s="9">
        <v>3134336.89</v>
      </c>
      <c r="E57" s="6">
        <f t="shared" si="0"/>
        <v>44216340.18</v>
      </c>
      <c r="F57" s="8">
        <v>42851553.189999998</v>
      </c>
      <c r="G57" s="8">
        <v>41021622.240000002</v>
      </c>
      <c r="H57" s="23">
        <f t="shared" si="1"/>
        <v>1364786.9900000021</v>
      </c>
    </row>
    <row r="58" spans="2:8">
      <c r="B58" s="22" t="s">
        <v>62</v>
      </c>
      <c r="C58" s="8">
        <v>15367741.09</v>
      </c>
      <c r="D58" s="9">
        <v>632693.19999999995</v>
      </c>
      <c r="E58" s="6">
        <f t="shared" si="0"/>
        <v>16000434.289999999</v>
      </c>
      <c r="F58" s="8">
        <v>15977234.289999999</v>
      </c>
      <c r="G58" s="8">
        <v>13595319.810000001</v>
      </c>
      <c r="H58" s="23">
        <f t="shared" si="1"/>
        <v>23200</v>
      </c>
    </row>
    <row r="59" spans="2:8">
      <c r="B59" s="22" t="s">
        <v>63</v>
      </c>
      <c r="C59" s="8">
        <v>11911323.91</v>
      </c>
      <c r="D59" s="9">
        <v>1197417.25</v>
      </c>
      <c r="E59" s="6">
        <f t="shared" si="0"/>
        <v>13108741.16</v>
      </c>
      <c r="F59" s="8">
        <v>13077715.07</v>
      </c>
      <c r="G59" s="8">
        <v>12958723.43</v>
      </c>
      <c r="H59" s="23">
        <f t="shared" si="1"/>
        <v>31026.089999999851</v>
      </c>
    </row>
    <row r="60" spans="2:8">
      <c r="B60" s="22" t="s">
        <v>64</v>
      </c>
      <c r="C60" s="8">
        <v>236427537.91999999</v>
      </c>
      <c r="D60" s="9">
        <v>103480891.76000001</v>
      </c>
      <c r="E60" s="6">
        <f t="shared" si="0"/>
        <v>339908429.68000001</v>
      </c>
      <c r="F60" s="8">
        <v>339846913.16000003</v>
      </c>
      <c r="G60" s="8">
        <v>332237416.91000003</v>
      </c>
      <c r="H60" s="23">
        <f t="shared" si="1"/>
        <v>61516.519999980927</v>
      </c>
    </row>
    <row r="61" spans="2:8">
      <c r="B61" s="22" t="s">
        <v>65</v>
      </c>
      <c r="C61" s="8">
        <v>186282653.16</v>
      </c>
      <c r="D61" s="9">
        <v>-30933702.329999998</v>
      </c>
      <c r="E61" s="6">
        <f t="shared" si="0"/>
        <v>155348950.82999998</v>
      </c>
      <c r="F61" s="8">
        <v>148820376.08000001</v>
      </c>
      <c r="G61" s="8">
        <v>147248593.78999999</v>
      </c>
      <c r="H61" s="23">
        <f t="shared" si="1"/>
        <v>6528574.7499999702</v>
      </c>
    </row>
    <row r="62" spans="2:8">
      <c r="B62" s="22" t="s">
        <v>66</v>
      </c>
      <c r="C62" s="8">
        <v>15757566.24</v>
      </c>
      <c r="D62" s="9">
        <v>1171881.79</v>
      </c>
      <c r="E62" s="6">
        <f t="shared" si="0"/>
        <v>16929448.030000001</v>
      </c>
      <c r="F62" s="8">
        <v>16185919.800000001</v>
      </c>
      <c r="G62" s="8">
        <v>15577138.119999999</v>
      </c>
      <c r="H62" s="23">
        <f t="shared" si="1"/>
        <v>743528.23000000045</v>
      </c>
    </row>
    <row r="63" spans="2:8">
      <c r="B63" s="22" t="s">
        <v>32</v>
      </c>
      <c r="C63" s="8">
        <v>376784.25</v>
      </c>
      <c r="D63" s="9">
        <v>-20114.34</v>
      </c>
      <c r="E63" s="6">
        <f t="shared" si="0"/>
        <v>356669.91</v>
      </c>
      <c r="F63" s="8">
        <v>291674.11</v>
      </c>
      <c r="G63" s="8">
        <v>277733.87</v>
      </c>
      <c r="H63" s="23">
        <f t="shared" si="1"/>
        <v>64995.799999999988</v>
      </c>
    </row>
    <row r="64" spans="2:8">
      <c r="B64" s="22" t="s">
        <v>67</v>
      </c>
      <c r="C64" s="8">
        <v>10635923.880000001</v>
      </c>
      <c r="D64" s="9">
        <v>3475364.91</v>
      </c>
      <c r="E64" s="6">
        <f t="shared" si="0"/>
        <v>14111288.790000001</v>
      </c>
      <c r="F64" s="8">
        <v>14102559.289999999</v>
      </c>
      <c r="G64" s="8">
        <v>14102559.289999999</v>
      </c>
      <c r="H64" s="23">
        <f t="shared" si="1"/>
        <v>8729.5000000018626</v>
      </c>
    </row>
    <row r="65" spans="2:8">
      <c r="B65" s="22" t="s">
        <v>68</v>
      </c>
      <c r="C65" s="8">
        <v>309770400.62</v>
      </c>
      <c r="D65" s="9">
        <v>50493446.669999987</v>
      </c>
      <c r="E65" s="6">
        <f t="shared" si="0"/>
        <v>360263847.28999996</v>
      </c>
      <c r="F65" s="8">
        <v>334944436.91000003</v>
      </c>
      <c r="G65" s="8">
        <v>323346589.44</v>
      </c>
      <c r="H65" s="23">
        <f t="shared" si="1"/>
        <v>25319410.379999936</v>
      </c>
    </row>
    <row r="66" spans="2:8">
      <c r="B66" s="22" t="s">
        <v>69</v>
      </c>
      <c r="C66" s="8">
        <v>149781844.84</v>
      </c>
      <c r="D66" s="9">
        <v>-17450354.02</v>
      </c>
      <c r="E66" s="6">
        <f t="shared" si="0"/>
        <v>132331490.82000001</v>
      </c>
      <c r="F66" s="8">
        <v>128971627.58</v>
      </c>
      <c r="G66" s="8">
        <v>127031010.20999999</v>
      </c>
      <c r="H66" s="23">
        <f t="shared" si="1"/>
        <v>3359863.2400000095</v>
      </c>
    </row>
    <row r="67" spans="2:8">
      <c r="B67" s="22" t="s">
        <v>70</v>
      </c>
      <c r="C67" s="8">
        <v>54255798.68</v>
      </c>
      <c r="D67" s="9">
        <v>5232153.8</v>
      </c>
      <c r="E67" s="6">
        <f t="shared" si="0"/>
        <v>59487952.479999997</v>
      </c>
      <c r="F67" s="8">
        <v>58419843.68</v>
      </c>
      <c r="G67" s="8">
        <v>56882366.509999998</v>
      </c>
      <c r="H67" s="23">
        <f t="shared" si="1"/>
        <v>1068108.799999997</v>
      </c>
    </row>
    <row r="68" spans="2:8">
      <c r="B68" s="22" t="s">
        <v>71</v>
      </c>
      <c r="C68" s="8">
        <v>897976813.91999996</v>
      </c>
      <c r="D68" s="9">
        <v>-499571939.25999999</v>
      </c>
      <c r="E68" s="6">
        <f t="shared" si="0"/>
        <v>398404874.65999997</v>
      </c>
      <c r="F68" s="8">
        <v>397956049.22000003</v>
      </c>
      <c r="G68" s="8">
        <v>397268358.54000002</v>
      </c>
      <c r="H68" s="23">
        <f t="shared" si="1"/>
        <v>448825.43999993801</v>
      </c>
    </row>
    <row r="69" spans="2:8">
      <c r="B69" s="22" t="s">
        <v>72</v>
      </c>
      <c r="C69" s="8">
        <v>11260244.99</v>
      </c>
      <c r="D69" s="9">
        <v>575069.16</v>
      </c>
      <c r="E69" s="6">
        <f t="shared" si="0"/>
        <v>11835314.15</v>
      </c>
      <c r="F69" s="8">
        <v>11835314.15</v>
      </c>
      <c r="G69" s="8">
        <v>11822939.85</v>
      </c>
      <c r="H69" s="23">
        <f t="shared" si="1"/>
        <v>0</v>
      </c>
    </row>
    <row r="70" spans="2:8">
      <c r="B70" s="22" t="s">
        <v>73</v>
      </c>
      <c r="C70" s="8">
        <v>574600</v>
      </c>
      <c r="D70" s="9">
        <v>-493853.07</v>
      </c>
      <c r="E70" s="6">
        <f t="shared" si="0"/>
        <v>80746.929999999993</v>
      </c>
      <c r="F70" s="8">
        <v>76661.149999999994</v>
      </c>
      <c r="G70" s="8">
        <v>76661.149999999994</v>
      </c>
      <c r="H70" s="23">
        <f t="shared" si="1"/>
        <v>4085.7799999999988</v>
      </c>
    </row>
    <row r="71" spans="2:8">
      <c r="B71" s="22" t="s">
        <v>74</v>
      </c>
      <c r="C71" s="8">
        <v>12420</v>
      </c>
      <c r="D71" s="9">
        <v>-466.42</v>
      </c>
      <c r="E71" s="6">
        <v>11953.58</v>
      </c>
      <c r="F71" s="8">
        <v>11953.58</v>
      </c>
      <c r="G71" s="8">
        <v>11953.58</v>
      </c>
      <c r="H71" s="23">
        <f t="shared" si="1"/>
        <v>0</v>
      </c>
    </row>
    <row r="72" spans="2:8">
      <c r="B72" s="22" t="s">
        <v>75</v>
      </c>
      <c r="C72" s="8">
        <v>6552345.3300000001</v>
      </c>
      <c r="D72" s="9">
        <v>15085238.869999999</v>
      </c>
      <c r="E72" s="6">
        <f t="shared" si="0"/>
        <v>21637584.199999999</v>
      </c>
      <c r="F72" s="8">
        <v>21636854.199999999</v>
      </c>
      <c r="G72" s="8">
        <v>21137029.34</v>
      </c>
      <c r="H72" s="23">
        <f t="shared" si="1"/>
        <v>730</v>
      </c>
    </row>
    <row r="73" spans="2:8">
      <c r="B73" s="22" t="s">
        <v>76</v>
      </c>
      <c r="C73" s="8">
        <v>57310196.079999998</v>
      </c>
      <c r="D73" s="9">
        <v>12198804.039999999</v>
      </c>
      <c r="E73" s="6">
        <f t="shared" si="0"/>
        <v>69509000.120000005</v>
      </c>
      <c r="F73" s="8">
        <v>62793216.710000001</v>
      </c>
      <c r="G73" s="8">
        <v>54244450.039999999</v>
      </c>
      <c r="H73" s="23">
        <f t="shared" si="1"/>
        <v>6715783.4100000039</v>
      </c>
    </row>
    <row r="74" spans="2:8">
      <c r="B74" s="22" t="s">
        <v>77</v>
      </c>
      <c r="C74" s="8">
        <v>160562617.81</v>
      </c>
      <c r="D74" s="9">
        <v>50600685.689999998</v>
      </c>
      <c r="E74" s="6">
        <f t="shared" si="0"/>
        <v>211163303.5</v>
      </c>
      <c r="F74" s="8">
        <v>204417903.69</v>
      </c>
      <c r="G74" s="8">
        <v>197316348.87</v>
      </c>
      <c r="H74" s="23">
        <f t="shared" si="1"/>
        <v>6745399.8100000024</v>
      </c>
    </row>
    <row r="75" spans="2:8">
      <c r="B75" s="22" t="s">
        <v>78</v>
      </c>
      <c r="C75" s="8">
        <v>6072211.04</v>
      </c>
      <c r="D75" s="9">
        <v>-1427033.69</v>
      </c>
      <c r="E75" s="6">
        <f t="shared" si="0"/>
        <v>4645177.3499999996</v>
      </c>
      <c r="F75" s="8">
        <v>4616472.8</v>
      </c>
      <c r="G75" s="8">
        <v>4616472.8</v>
      </c>
      <c r="H75" s="23">
        <f t="shared" si="1"/>
        <v>28704.549999999814</v>
      </c>
    </row>
    <row r="76" spans="2:8">
      <c r="B76" s="22" t="s">
        <v>79</v>
      </c>
      <c r="C76" s="8">
        <v>59114120.039999999</v>
      </c>
      <c r="D76" s="9">
        <v>-954743.11</v>
      </c>
      <c r="E76" s="6">
        <f t="shared" si="0"/>
        <v>58159376.93</v>
      </c>
      <c r="F76" s="8">
        <v>58159376.93</v>
      </c>
      <c r="G76" s="8">
        <v>57657984.93</v>
      </c>
      <c r="H76" s="23">
        <f t="shared" si="1"/>
        <v>0</v>
      </c>
    </row>
    <row r="77" spans="2:8">
      <c r="B77" s="22" t="s">
        <v>80</v>
      </c>
      <c r="C77" s="8">
        <v>370080</v>
      </c>
      <c r="D77" s="9">
        <v>-367671</v>
      </c>
      <c r="E77" s="6">
        <f t="shared" ref="E77:E97" si="2">SUM(C77+D77)</f>
        <v>2409</v>
      </c>
      <c r="F77" s="8">
        <v>2409</v>
      </c>
      <c r="G77" s="8">
        <v>2069</v>
      </c>
      <c r="H77" s="23">
        <f t="shared" ref="H77:H97" si="3">SUM(E77-F77)</f>
        <v>0</v>
      </c>
    </row>
    <row r="78" spans="2:8">
      <c r="B78" s="22" t="s">
        <v>81</v>
      </c>
      <c r="C78" s="8">
        <v>6251940</v>
      </c>
      <c r="D78" s="9">
        <v>2481733.5499999998</v>
      </c>
      <c r="E78" s="6">
        <f t="shared" si="2"/>
        <v>8733673.5500000007</v>
      </c>
      <c r="F78" s="8">
        <v>6393621.0300000003</v>
      </c>
      <c r="G78" s="8">
        <v>5189366.6100000003</v>
      </c>
      <c r="H78" s="23">
        <f t="shared" si="3"/>
        <v>2340052.5200000005</v>
      </c>
    </row>
    <row r="79" spans="2:8">
      <c r="B79" s="22" t="s">
        <v>82</v>
      </c>
      <c r="C79" s="8">
        <v>21335489.010000002</v>
      </c>
      <c r="D79" s="9">
        <v>2220320.5699999998</v>
      </c>
      <c r="E79" s="6">
        <f t="shared" si="2"/>
        <v>23555809.580000002</v>
      </c>
      <c r="F79" s="8">
        <v>23555809.579999998</v>
      </c>
      <c r="G79" s="8">
        <v>22788789.370000001</v>
      </c>
      <c r="H79" s="23">
        <f t="shared" si="3"/>
        <v>3.7252902984619141E-9</v>
      </c>
    </row>
    <row r="80" spans="2:8">
      <c r="B80" s="22" t="s">
        <v>83</v>
      </c>
      <c r="C80" s="8">
        <v>12272489</v>
      </c>
      <c r="D80" s="9">
        <v>-836921.16</v>
      </c>
      <c r="E80" s="6">
        <f t="shared" si="2"/>
        <v>11435567.84</v>
      </c>
      <c r="F80" s="8">
        <v>11280215.789999999</v>
      </c>
      <c r="G80" s="8">
        <v>10516838.189999999</v>
      </c>
      <c r="H80" s="23">
        <f t="shared" si="3"/>
        <v>155352.05000000075</v>
      </c>
    </row>
    <row r="81" spans="2:8">
      <c r="B81" s="22" t="s">
        <v>32</v>
      </c>
      <c r="C81" s="8">
        <v>600200</v>
      </c>
      <c r="D81" s="9">
        <v>-272229.36</v>
      </c>
      <c r="E81" s="6">
        <f t="shared" si="2"/>
        <v>327970.64</v>
      </c>
      <c r="F81" s="8">
        <v>222913.98</v>
      </c>
      <c r="G81" s="8">
        <v>209312.98</v>
      </c>
      <c r="H81" s="23">
        <f t="shared" si="3"/>
        <v>105056.66</v>
      </c>
    </row>
    <row r="82" spans="2:8">
      <c r="B82" s="22" t="s">
        <v>84</v>
      </c>
      <c r="C82" s="8">
        <v>2902339.31</v>
      </c>
      <c r="D82" s="9">
        <v>2377392.86</v>
      </c>
      <c r="E82" s="6">
        <f t="shared" si="2"/>
        <v>5279732.17</v>
      </c>
      <c r="F82" s="8">
        <v>5267830.5599999996</v>
      </c>
      <c r="G82" s="8">
        <v>4929906.91</v>
      </c>
      <c r="H82" s="23">
        <f t="shared" si="3"/>
        <v>11901.610000000335</v>
      </c>
    </row>
    <row r="83" spans="2:8">
      <c r="B83" s="22" t="s">
        <v>85</v>
      </c>
      <c r="C83" s="8">
        <v>44238757.560000002</v>
      </c>
      <c r="D83" s="9">
        <v>-4135620.77</v>
      </c>
      <c r="E83" s="6">
        <f t="shared" si="2"/>
        <v>40103136.789999999</v>
      </c>
      <c r="F83" s="8">
        <v>40077818.68</v>
      </c>
      <c r="G83" s="8">
        <v>39955608.280000001</v>
      </c>
      <c r="H83" s="23">
        <f t="shared" si="3"/>
        <v>25318.109999999404</v>
      </c>
    </row>
    <row r="84" spans="2:8">
      <c r="B84" s="22" t="s">
        <v>86</v>
      </c>
      <c r="C84" s="8">
        <v>5398172.46</v>
      </c>
      <c r="D84" s="9">
        <v>3712555.81</v>
      </c>
      <c r="E84" s="6">
        <f t="shared" si="2"/>
        <v>9110728.2699999996</v>
      </c>
      <c r="F84" s="8">
        <v>9099545.5099999998</v>
      </c>
      <c r="G84" s="8">
        <v>9099545.5099999998</v>
      </c>
      <c r="H84" s="23">
        <f t="shared" si="3"/>
        <v>11182.759999999776</v>
      </c>
    </row>
    <row r="85" spans="2:8">
      <c r="B85" s="22" t="s">
        <v>87</v>
      </c>
      <c r="C85" s="8">
        <v>5693342.4400000004</v>
      </c>
      <c r="D85" s="9">
        <v>188601.34</v>
      </c>
      <c r="E85" s="6">
        <f t="shared" si="2"/>
        <v>5881943.7800000003</v>
      </c>
      <c r="F85" s="8">
        <v>5781951.7800000003</v>
      </c>
      <c r="G85" s="8">
        <v>5607951.7800000003</v>
      </c>
      <c r="H85" s="23">
        <f t="shared" si="3"/>
        <v>99992</v>
      </c>
    </row>
    <row r="86" spans="2:8">
      <c r="B86" s="22" t="s">
        <v>88</v>
      </c>
      <c r="C86" s="8">
        <v>33678335.119999997</v>
      </c>
      <c r="D86" s="9">
        <v>4098051.78</v>
      </c>
      <c r="E86" s="6">
        <f t="shared" si="2"/>
        <v>37776386.899999999</v>
      </c>
      <c r="F86" s="8">
        <v>34883848</v>
      </c>
      <c r="G86" s="8">
        <v>33722263.670000002</v>
      </c>
      <c r="H86" s="23">
        <f t="shared" si="3"/>
        <v>2892538.8999999985</v>
      </c>
    </row>
    <row r="87" spans="2:8">
      <c r="B87" s="22" t="s">
        <v>89</v>
      </c>
      <c r="C87" s="8">
        <v>594914576.21000004</v>
      </c>
      <c r="D87" s="9">
        <v>1065586913.8099999</v>
      </c>
      <c r="E87" s="6">
        <f t="shared" si="2"/>
        <v>1660501490.02</v>
      </c>
      <c r="F87" s="8">
        <v>1380311378.99</v>
      </c>
      <c r="G87" s="8">
        <v>1088410465.5699999</v>
      </c>
      <c r="H87" s="23">
        <f t="shared" si="3"/>
        <v>280190111.02999997</v>
      </c>
    </row>
    <row r="88" spans="2:8">
      <c r="B88" s="22" t="s">
        <v>90</v>
      </c>
      <c r="C88" s="8">
        <v>19717091.260000002</v>
      </c>
      <c r="D88" s="9">
        <v>2667471.37</v>
      </c>
      <c r="E88" s="6">
        <f t="shared" si="2"/>
        <v>22384562.630000003</v>
      </c>
      <c r="F88" s="8">
        <v>19267336.98</v>
      </c>
      <c r="G88" s="8">
        <v>15750701.380000001</v>
      </c>
      <c r="H88" s="23">
        <f t="shared" si="3"/>
        <v>3117225.6500000022</v>
      </c>
    </row>
    <row r="89" spans="2:8">
      <c r="B89" s="22" t="s">
        <v>91</v>
      </c>
      <c r="C89" s="8">
        <v>54878708.18</v>
      </c>
      <c r="D89" s="9">
        <v>5182054.09</v>
      </c>
      <c r="E89" s="6">
        <f t="shared" si="2"/>
        <v>60060762.269999996</v>
      </c>
      <c r="F89" s="8">
        <v>57942616.450000003</v>
      </c>
      <c r="G89" s="8">
        <v>51556621.509999998</v>
      </c>
      <c r="H89" s="23">
        <f t="shared" si="3"/>
        <v>2118145.8199999928</v>
      </c>
    </row>
    <row r="90" spans="2:8">
      <c r="B90" s="22" t="s">
        <v>92</v>
      </c>
      <c r="C90" s="8">
        <v>19065679.989999998</v>
      </c>
      <c r="D90" s="9">
        <v>1732722.1</v>
      </c>
      <c r="E90" s="6">
        <f t="shared" si="2"/>
        <v>20798402.09</v>
      </c>
      <c r="F90" s="8">
        <v>19762516.02</v>
      </c>
      <c r="G90" s="8">
        <v>18772801.620000001</v>
      </c>
      <c r="H90" s="23">
        <f t="shared" si="3"/>
        <v>1035886.0700000003</v>
      </c>
    </row>
    <row r="91" spans="2:8">
      <c r="B91" s="22" t="s">
        <v>93</v>
      </c>
      <c r="C91" s="8">
        <v>29318350.149999999</v>
      </c>
      <c r="D91" s="9">
        <v>686032.93000000063</v>
      </c>
      <c r="E91" s="6">
        <f t="shared" si="2"/>
        <v>30004383.079999998</v>
      </c>
      <c r="F91" s="8">
        <v>25751341.710000001</v>
      </c>
      <c r="G91" s="8">
        <v>25617194.309999999</v>
      </c>
      <c r="H91" s="23">
        <f t="shared" si="3"/>
        <v>4253041.3699999973</v>
      </c>
    </row>
    <row r="92" spans="2:8">
      <c r="B92" s="22" t="s">
        <v>94</v>
      </c>
      <c r="C92" s="8">
        <v>24607653.870000001</v>
      </c>
      <c r="D92" s="9">
        <v>932955.05</v>
      </c>
      <c r="E92" s="6">
        <f t="shared" si="2"/>
        <v>25540608.920000002</v>
      </c>
      <c r="F92" s="8">
        <v>22188052.84</v>
      </c>
      <c r="G92" s="8">
        <v>22103618.710000001</v>
      </c>
      <c r="H92" s="23">
        <f t="shared" si="3"/>
        <v>3352556.0800000019</v>
      </c>
    </row>
    <row r="93" spans="2:8">
      <c r="B93" s="22" t="s">
        <v>95</v>
      </c>
      <c r="C93" s="8">
        <v>74285966.409999996</v>
      </c>
      <c r="D93" s="9">
        <v>8537134.5299999993</v>
      </c>
      <c r="E93" s="6">
        <f t="shared" si="2"/>
        <v>82823100.939999998</v>
      </c>
      <c r="F93" s="8">
        <v>78096984.829999998</v>
      </c>
      <c r="G93" s="8">
        <v>73971733.719999999</v>
      </c>
      <c r="H93" s="23">
        <f t="shared" si="3"/>
        <v>4726116.1099999994</v>
      </c>
    </row>
    <row r="94" spans="2:8">
      <c r="B94" s="22" t="s">
        <v>96</v>
      </c>
      <c r="C94" s="8">
        <v>5319298.12</v>
      </c>
      <c r="D94" s="9">
        <v>75816.41</v>
      </c>
      <c r="E94" s="6">
        <f t="shared" si="2"/>
        <v>5395114.5300000003</v>
      </c>
      <c r="F94" s="8">
        <v>4773982.1399999997</v>
      </c>
      <c r="G94" s="8">
        <v>3357285.74</v>
      </c>
      <c r="H94" s="23">
        <f t="shared" si="3"/>
        <v>621132.3900000006</v>
      </c>
    </row>
    <row r="95" spans="2:8">
      <c r="B95" s="22" t="s">
        <v>97</v>
      </c>
      <c r="C95" s="8">
        <v>6084975.6799999997</v>
      </c>
      <c r="D95" s="9">
        <v>1528709.28</v>
      </c>
      <c r="E95" s="6">
        <f t="shared" si="2"/>
        <v>7613684.96</v>
      </c>
      <c r="F95" s="8">
        <v>7547126.7800000003</v>
      </c>
      <c r="G95" s="8">
        <v>7047126.7800000003</v>
      </c>
      <c r="H95" s="23">
        <f t="shared" si="3"/>
        <v>66558.179999999702</v>
      </c>
    </row>
    <row r="96" spans="2:8">
      <c r="B96" s="22" t="s">
        <v>98</v>
      </c>
      <c r="C96" s="8">
        <v>35343709.850000001</v>
      </c>
      <c r="D96" s="49">
        <v>-322839.25</v>
      </c>
      <c r="E96" s="6">
        <f t="shared" si="2"/>
        <v>35020870.600000001</v>
      </c>
      <c r="F96" s="8">
        <v>35020870.600000001</v>
      </c>
      <c r="G96" s="8">
        <v>35020870.600000001</v>
      </c>
      <c r="H96" s="23">
        <f t="shared" si="3"/>
        <v>0</v>
      </c>
    </row>
    <row r="97" spans="2:9">
      <c r="B97" s="24" t="s">
        <v>99</v>
      </c>
      <c r="C97" s="4">
        <v>41755908.700000003</v>
      </c>
      <c r="D97" s="5">
        <v>-169365.6300000003</v>
      </c>
      <c r="E97" s="6">
        <f t="shared" si="2"/>
        <v>41586543.07</v>
      </c>
      <c r="F97" s="4">
        <v>41567060.310000002</v>
      </c>
      <c r="G97" s="4">
        <v>41567060.310000002</v>
      </c>
      <c r="H97" s="23">
        <f t="shared" si="3"/>
        <v>19482.759999997914</v>
      </c>
    </row>
    <row r="98" spans="2:9" ht="15.75" thickBot="1">
      <c r="B98" s="25"/>
      <c r="C98" s="26">
        <f>SUM(C12:C97)</f>
        <v>6100000000.000001</v>
      </c>
      <c r="D98" s="26">
        <f>SUM(D12:D97)</f>
        <v>1406334382.0999994</v>
      </c>
      <c r="E98" s="26">
        <f>SUM(C98+D98)</f>
        <v>7506334382.1000004</v>
      </c>
      <c r="F98" s="26">
        <f>SUM(F12:F97)</f>
        <v>7083801513.8600006</v>
      </c>
      <c r="G98" s="26">
        <f>SUM(G12:G97)</f>
        <v>6665220587.4099998</v>
      </c>
      <c r="H98" s="31">
        <f t="shared" ref="H98" si="4">SUM(E98-F98)</f>
        <v>422532868.23999977</v>
      </c>
    </row>
    <row r="99" spans="2:9">
      <c r="E99" s="32"/>
      <c r="G99" s="8"/>
    </row>
    <row r="100" spans="2:9">
      <c r="B100" s="35" t="s">
        <v>14</v>
      </c>
      <c r="C100" s="35"/>
      <c r="D100" s="35"/>
      <c r="E100" s="35"/>
      <c r="F100" s="35"/>
      <c r="G100" s="35"/>
      <c r="H100" s="35"/>
      <c r="I100" s="35"/>
    </row>
    <row r="101" spans="2:9">
      <c r="B101" s="2"/>
      <c r="C101" s="2"/>
      <c r="D101" s="2"/>
      <c r="E101" s="2"/>
      <c r="F101" s="2"/>
      <c r="G101" s="28"/>
      <c r="H101" s="2"/>
      <c r="I101" s="2"/>
    </row>
    <row r="102" spans="2:9">
      <c r="B102" s="2"/>
      <c r="C102" s="2"/>
      <c r="D102" s="2"/>
      <c r="E102" s="2"/>
      <c r="F102" s="2"/>
      <c r="G102" s="2"/>
      <c r="H102" s="2"/>
      <c r="I102" s="2"/>
    </row>
    <row r="104" spans="2:9">
      <c r="B104" s="27" t="s">
        <v>100</v>
      </c>
      <c r="F104" s="33" t="s">
        <v>19</v>
      </c>
      <c r="G104" s="33"/>
    </row>
    <row r="105" spans="2:9">
      <c r="B105" s="27" t="s">
        <v>101</v>
      </c>
      <c r="F105" s="34" t="s">
        <v>15</v>
      </c>
      <c r="G105" s="34"/>
    </row>
  </sheetData>
  <sheetProtection formatCells="0" insertRows="0"/>
  <mergeCells count="10">
    <mergeCell ref="B3:H3"/>
    <mergeCell ref="B4:H4"/>
    <mergeCell ref="B5:H5"/>
    <mergeCell ref="B2:H2"/>
    <mergeCell ref="B6:H6"/>
    <mergeCell ref="F104:G104"/>
    <mergeCell ref="F105:G105"/>
    <mergeCell ref="B100:I100"/>
    <mergeCell ref="B8:B10"/>
    <mergeCell ref="E8:F8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2018-04-16T22:05:47Z</cp:lastPrinted>
  <dcterms:created xsi:type="dcterms:W3CDTF">2014-09-04T16:46:21Z</dcterms:created>
  <dcterms:modified xsi:type="dcterms:W3CDTF">2018-04-16T22:06:02Z</dcterms:modified>
</cp:coreProperties>
</file>