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1620" windowWidth="20190" windowHeight="5025"/>
  </bookViews>
  <sheets>
    <sheet name="Zapopan" sheetId="4" r:id="rId1"/>
  </sheets>
  <calcPr calcId="125725"/>
</workbook>
</file>

<file path=xl/calcChain.xml><?xml version="1.0" encoding="utf-8"?>
<calcChain xmlns="http://schemas.openxmlformats.org/spreadsheetml/2006/main">
  <c r="E13" i="4"/>
  <c r="H13" s="1"/>
  <c r="E14"/>
  <c r="H14" s="1"/>
  <c r="E15"/>
  <c r="H15" s="1"/>
  <c r="E16"/>
  <c r="H16" s="1"/>
  <c r="E17"/>
  <c r="H17" s="1"/>
  <c r="E18"/>
  <c r="H18" s="1"/>
  <c r="E19"/>
  <c r="H19" s="1"/>
  <c r="E20"/>
  <c r="H20" s="1"/>
  <c r="E21"/>
  <c r="H21" s="1"/>
  <c r="E22"/>
  <c r="H22" s="1"/>
  <c r="E89"/>
  <c r="H89" s="1"/>
  <c r="E90"/>
  <c r="H90" s="1"/>
  <c r="E91"/>
  <c r="H91" s="1"/>
  <c r="E92"/>
  <c r="H92" s="1"/>
  <c r="E93"/>
  <c r="H93" s="1"/>
  <c r="E94"/>
  <c r="H94" s="1"/>
  <c r="E95"/>
  <c r="H95" s="1"/>
  <c r="E96"/>
  <c r="H96" s="1"/>
  <c r="E97"/>
  <c r="H97" s="1"/>
  <c r="E77"/>
  <c r="H77" s="1"/>
  <c r="E78"/>
  <c r="H78" s="1"/>
  <c r="E79"/>
  <c r="H79" s="1"/>
  <c r="E80"/>
  <c r="H80" s="1"/>
  <c r="E81"/>
  <c r="H81" s="1"/>
  <c r="E82"/>
  <c r="H82" s="1"/>
  <c r="E83"/>
  <c r="H83" s="1"/>
  <c r="E84"/>
  <c r="H84" s="1"/>
  <c r="E85"/>
  <c r="H85" s="1"/>
  <c r="E86"/>
  <c r="H86" s="1"/>
  <c r="E87"/>
  <c r="H87" s="1"/>
  <c r="E88"/>
  <c r="H88" s="1"/>
  <c r="E23"/>
  <c r="H23" s="1"/>
  <c r="D98"/>
  <c r="E39"/>
  <c r="H39" s="1"/>
  <c r="E40"/>
  <c r="H40" s="1"/>
  <c r="E41"/>
  <c r="H41" s="1"/>
  <c r="E42"/>
  <c r="H42" s="1"/>
  <c r="E43"/>
  <c r="H43" s="1"/>
  <c r="E44"/>
  <c r="H44" s="1"/>
  <c r="E45"/>
  <c r="H45" s="1"/>
  <c r="E46"/>
  <c r="H46" s="1"/>
  <c r="E47"/>
  <c r="H47" s="1"/>
  <c r="E48"/>
  <c r="H48" s="1"/>
  <c r="E49"/>
  <c r="H49" s="1"/>
  <c r="E50"/>
  <c r="H50" s="1"/>
  <c r="E51"/>
  <c r="H51" s="1"/>
  <c r="E52"/>
  <c r="H52" s="1"/>
  <c r="E53"/>
  <c r="H53" s="1"/>
  <c r="E54"/>
  <c r="H54" s="1"/>
  <c r="E55"/>
  <c r="H55" s="1"/>
  <c r="E56"/>
  <c r="H56" s="1"/>
  <c r="E57"/>
  <c r="H57" s="1"/>
  <c r="E58"/>
  <c r="H58" s="1"/>
  <c r="E59"/>
  <c r="H59" s="1"/>
  <c r="E60"/>
  <c r="H60" s="1"/>
  <c r="E61"/>
  <c r="H61" s="1"/>
  <c r="E62"/>
  <c r="H62" s="1"/>
  <c r="E63"/>
  <c r="H63" s="1"/>
  <c r="E64"/>
  <c r="H64" s="1"/>
  <c r="E65"/>
  <c r="H65" s="1"/>
  <c r="E66"/>
  <c r="H66" s="1"/>
  <c r="E67"/>
  <c r="H67" s="1"/>
  <c r="E68"/>
  <c r="H68" s="1"/>
  <c r="E69"/>
  <c r="H69" s="1"/>
  <c r="E70"/>
  <c r="H70" s="1"/>
  <c r="E71"/>
  <c r="H71" s="1"/>
  <c r="E72"/>
  <c r="H72" s="1"/>
  <c r="E73"/>
  <c r="H73" s="1"/>
  <c r="E74"/>
  <c r="H74" s="1"/>
  <c r="E75"/>
  <c r="H75" s="1"/>
  <c r="E76"/>
  <c r="H76" s="1"/>
  <c r="G98"/>
  <c r="F98"/>
  <c r="C98"/>
  <c r="E34"/>
  <c r="H34" s="1"/>
  <c r="E35"/>
  <c r="H35" s="1"/>
  <c r="E36"/>
  <c r="H36" s="1"/>
  <c r="E37"/>
  <c r="H37" s="1"/>
  <c r="E38"/>
  <c r="H38" s="1"/>
  <c r="E29"/>
  <c r="H29" s="1"/>
  <c r="E30"/>
  <c r="H30" s="1"/>
  <c r="E31"/>
  <c r="H31" s="1"/>
  <c r="E32"/>
  <c r="H32" s="1"/>
  <c r="E33"/>
  <c r="H33" s="1"/>
  <c r="E24"/>
  <c r="H24" s="1"/>
  <c r="E25"/>
  <c r="H25" s="1"/>
  <c r="E26"/>
  <c r="H26" s="1"/>
  <c r="E27"/>
  <c r="H27" s="1"/>
  <c r="E28"/>
  <c r="H28" s="1"/>
  <c r="E12"/>
  <c r="H12" s="1"/>
  <c r="E98" l="1"/>
  <c r="H98" s="1"/>
</calcChain>
</file>

<file path=xl/sharedStrings.xml><?xml version="1.0" encoding="utf-8"?>
<sst xmlns="http://schemas.openxmlformats.org/spreadsheetml/2006/main" count="106" uniqueCount="104">
  <si>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</si>
  <si>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</si>
  <si>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</si>
  <si>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</si>
  <si>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</si>
  <si>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</si>
  <si>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</si>
  <si>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</si>
  <si>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</si>
  <si>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</si>
  <si>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</si>
  <si>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</si>
  <si>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</si>
  <si>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</si>
  <si>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</si>
  <si>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TESORERO MUNICIPAL</t>
  </si>
  <si>
    <t>COMISARIA GENERAL DE SEGURIDAD PUBLICA</t>
  </si>
  <si>
    <t>SECRETARIA DEL AYUNTAMIENTO</t>
  </si>
  <si>
    <t>SECRETARIA PARTICULAR</t>
  </si>
  <si>
    <t xml:space="preserve">MTRO. LUIS GARCIA SOTELO </t>
  </si>
  <si>
    <t>PRESIDENCIA (OFICINA DEL PRESIDENTE)</t>
  </si>
  <si>
    <t>JEFATURA DE GABINETE</t>
  </si>
  <si>
    <t>COORDINACION DE ANALISIS ESTRATEGICO Y COMUNICACION</t>
  </si>
  <si>
    <t>AREA DE RELACIONES PUBLICAS</t>
  </si>
  <si>
    <t>UNIDAD POLITICA</t>
  </si>
  <si>
    <t>DIRECCION DE TRANSPARENCIA Y NUEVAS PRACTICAS</t>
  </si>
  <si>
    <t>SINDICATURA</t>
  </si>
  <si>
    <t>DIRECCION DE LO JURIDICO CONTENCIOSO</t>
  </si>
  <si>
    <t>DIRECCION JURIDICO CONSULTIVO</t>
  </si>
  <si>
    <t>DIRECCION DE LO JURIDICO LABORAL</t>
  </si>
  <si>
    <t>DIRECCION DE LO JURIDICO EN MATERIA DE DERECHOS HUMANOS, TRA</t>
  </si>
  <si>
    <t>DIRECCION DE JUSTICIA MUNICIPAL</t>
  </si>
  <si>
    <t>UNIDAD DE ENLACE ADMINISTRATIVO-JURIDICO</t>
  </si>
  <si>
    <t>DIRECCIÓN DE JUZGADOS MUNICIPALES</t>
  </si>
  <si>
    <t>DIRECCION DE REGISTRO CIVIL</t>
  </si>
  <si>
    <t>DIRECCION DE PROTECCION CIVIL Y BOMBEROS</t>
  </si>
  <si>
    <t>DIRECCION DE ARCHIVO GENERAL MUNICIPAL</t>
  </si>
  <si>
    <t>DIRECCION DE INTEGRACION Y DICTAMINACION</t>
  </si>
  <si>
    <t>DIRECCION DE ENLACE CON EL AYUNTAMIENTO</t>
  </si>
  <si>
    <t>DIRECCION DE ATENCION CIUDADANA</t>
  </si>
  <si>
    <t>UNIDAD DE DELEGACIONES</t>
  </si>
  <si>
    <t>UNIDAD DE ENLACE DE RELACIONES EXTERIORES</t>
  </si>
  <si>
    <t>JUNTA MUNICIPAL DE RECLUTAMIENTO</t>
  </si>
  <si>
    <t>TESORERIA</t>
  </si>
  <si>
    <t>DIRECCION DE INGRESOS</t>
  </si>
  <si>
    <t>DIRECCION DE PRESUPUESTO Y EGRESOS</t>
  </si>
  <si>
    <t>DIRECCION DE CONTABILIDAD</t>
  </si>
  <si>
    <t>DIRECCION DE GLOSA</t>
  </si>
  <si>
    <t>DIRECCION DE CATASTRO</t>
  </si>
  <si>
    <t>DIRECCION DE POLITICA FISCAL Y MEJORA HACENDARIA</t>
  </si>
  <si>
    <t>CONTRALORIA CIUDADANA</t>
  </si>
  <si>
    <t>DIRECCION DE AUDITORIA</t>
  </si>
  <si>
    <t>DIRECCION DE RESPONSABILIDADES ADMINISTRATIVAS</t>
  </si>
  <si>
    <t>DIRECCION DE REVISION DEL GASTO</t>
  </si>
  <si>
    <t>COORDINACION GENERAL DE SERVICIOS MUNICIPALES</t>
  </si>
  <si>
    <t>DIRECCION DE GESTION INTEGRAL DE AGUA Y DRENAJE</t>
  </si>
  <si>
    <t>DIRECCION DE MERCADOS</t>
  </si>
  <si>
    <t>DIRECCION DE MEJORAMIENTO URBANO</t>
  </si>
  <si>
    <t>DIRECCION DE PARQUES Y JARDINES</t>
  </si>
  <si>
    <t>DIRECCION DE PAVIMENTOS</t>
  </si>
  <si>
    <t>DIRECCION DE PROYECTOS</t>
  </si>
  <si>
    <t>DIRECCION DE RASTRO MUNICIPAL</t>
  </si>
  <si>
    <t>DIRECCION DE CEMENTERIOS</t>
  </si>
  <si>
    <t>DIRECCION DE TIANGUIS Y COMERCIO DE ESPACIOS ABIERTOS</t>
  </si>
  <si>
    <t>DIRECCION DE ALUMBRADO PUBLICO</t>
  </si>
  <si>
    <t>DIRECCION DE ASEO PUBLICO</t>
  </si>
  <si>
    <t>UNIDAD DE PROTECCION ANIMAL</t>
  </si>
  <si>
    <t>COORDINACION GENERAL DE ADMINISTRACION E INNOVACION GUBERNAM</t>
  </si>
  <si>
    <t>DIRECCION DE ADMINISTRACION</t>
  </si>
  <si>
    <t>DIRECCION DE INNOVACION GUBERNAMENTAL</t>
  </si>
  <si>
    <t>DIRECCION DE INSPECCION Y VIGILANCIA</t>
  </si>
  <si>
    <t>DIRECCION DE RECURSOS HUMANOS</t>
  </si>
  <si>
    <t>DIRECCION DE ADQUISICIONES</t>
  </si>
  <si>
    <t>DIRECCION DE GESTION DE CALIDAD</t>
  </si>
  <si>
    <t>UNIDAD DE CONTROL DE GESTION Y SEGUIMIENTO</t>
  </si>
  <si>
    <t xml:space="preserve">COORDINACION GENERAL DE DESARROLLO ECONOMICO Y COMBATE A LA </t>
  </si>
  <si>
    <t>DIRECCION DE PROGRAMAS SOCIALES MUNICIPALES</t>
  </si>
  <si>
    <t>DIRECCION DE PROGRAMAS SOCIALES ESTRATEGICOS</t>
  </si>
  <si>
    <t>DIRECCION DE GESTION DE PROGRAMAS SOCIALES ESTATALES Y FEDER</t>
  </si>
  <si>
    <t>DIRECCION DE FOMENTO AL EMPLEO Y EMPRENDEDURISMO</t>
  </si>
  <si>
    <t>AGENCIA DE PROMOCION A LA INVERSION</t>
  </si>
  <si>
    <t xml:space="preserve">DIRECCION DE TURISMO, RELACIONES INTERNACIONALES Y ATENCION </t>
  </si>
  <si>
    <t>DIRECCION DE PADRON Y LICENCIAS</t>
  </si>
  <si>
    <t>DIRECCION DE DESARROLLO AGROPECUARIO</t>
  </si>
  <si>
    <t>INSTITUTO MUNICIPAL DE LA JUVENTUD</t>
  </si>
  <si>
    <t>ICOE</t>
  </si>
  <si>
    <t>COORDINACION GENERAL DE GESTION INTEGRAL DE LA CIUDAD</t>
  </si>
  <si>
    <t>DIRECCION DE LA AUTORIDAD DEL ESPACIO PUBLICO</t>
  </si>
  <si>
    <t>DIRECCION DE ORDENAMIENTO DEL TERRITORIO</t>
  </si>
  <si>
    <t>DIRECCION DE OBRAS PUBLICAS E INFRAESTRUCTURA</t>
  </si>
  <si>
    <t>DIRECCION DE MOVILIDAD Y TRANSPORTE</t>
  </si>
  <si>
    <t>DIRECCION DE MEDIO AMBIENTE</t>
  </si>
  <si>
    <t>COORDINACION GENERAL DE CONSTRUCCION DE LA COMUNIDAD</t>
  </si>
  <si>
    <t>DIRECCION DE PARTICIPACION CIUDADANA</t>
  </si>
  <si>
    <t>DIRECCION DE EDUCACION</t>
  </si>
  <si>
    <t>DIRECCION DE CULTURA</t>
  </si>
  <si>
    <t>DIRECCION DE RECREACION</t>
  </si>
  <si>
    <t>MUSEO DE ARTE DE ZAPOPAN</t>
  </si>
  <si>
    <t>REGIDORES</t>
  </si>
  <si>
    <t>ADMINISTRATIVO DE REGIDORES</t>
  </si>
  <si>
    <t>LIC. PABLO JESUS LEMUS NAVARRO</t>
  </si>
  <si>
    <t>PRESID</t>
  </si>
  <si>
    <t>DIRECCION DE TRANSPARENCIA Y BUENAS PRACTICAS</t>
  </si>
  <si>
    <t>Del 1 de Enero al 30 de Septiembre de 2017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</si>
</sst>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37" fontId="6" fillId="0" borderId="0" xfId="1" applyNumberFormat="1" applyFont="1" applyFill="1" applyBorder="1" applyAlignment="1" applyProtection="1">
      <alignment horizontal="center"/>
    </xf>
    <xf numFmtId="6" fontId="0" fillId="0" borderId="3" xfId="0" applyNumberFormat="1" applyBorder="1"/>
    <xf numFmtId="6" fontId="0" fillId="0" borderId="0" xfId="0" applyNumberFormat="1" applyBorder="1"/>
    <xf numFmtId="164" fontId="9" fillId="0" borderId="1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Fill="1" applyBorder="1" applyAlignment="1" applyProtection="1">
      <alignment horizontal="center"/>
    </xf>
    <xf numFmtId="37" fontId="11" fillId="4" borderId="4" xfId="1" applyNumberFormat="1" applyFont="1" applyFill="1" applyBorder="1" applyAlignment="1" applyProtection="1"/>
    <xf numFmtId="37" fontId="11" fillId="4" borderId="6" xfId="1" applyNumberFormat="1" applyFont="1" applyFill="1" applyBorder="1" applyAlignment="1" applyProtection="1"/>
    <xf numFmtId="37" fontId="11" fillId="4" borderId="6" xfId="1" applyNumberFormat="1" applyFont="1" applyFill="1" applyBorder="1" applyAlignment="1" applyProtection="1">
      <alignment vertical="center" wrapText="1"/>
    </xf>
    <xf numFmtId="37" fontId="11" fillId="4" borderId="7" xfId="1" applyNumberFormat="1" applyFont="1" applyFill="1" applyBorder="1" applyAlignment="1" applyProtection="1">
      <alignment horizontal="center" vertical="center"/>
    </xf>
    <xf numFmtId="37" fontId="11" fillId="4" borderId="8" xfId="1" applyNumberFormat="1" applyFont="1" applyFill="1" applyBorder="1" applyAlignment="1" applyProtection="1">
      <alignment horizontal="center" wrapText="1"/>
    </xf>
    <xf numFmtId="37" fontId="11" fillId="4" borderId="8" xfId="1" applyNumberFormat="1" applyFont="1" applyFill="1" applyBorder="1" applyAlignment="1" applyProtection="1">
      <alignment horizontal="center" vertical="center"/>
    </xf>
    <xf numFmtId="37" fontId="11" fillId="4" borderId="8" xfId="1" applyNumberFormat="1" applyFont="1" applyFill="1" applyBorder="1" applyAlignment="1" applyProtection="1">
      <alignment horizontal="center" vertical="center" wrapText="1"/>
    </xf>
    <xf numFmtId="37" fontId="11" fillId="4" borderId="9" xfId="1" applyNumberFormat="1" applyFont="1" applyFill="1" applyBorder="1" applyAlignment="1" applyProtection="1">
      <alignment horizontal="center"/>
    </xf>
    <xf numFmtId="37" fontId="11" fillId="4" borderId="10" xfId="1" applyNumberFormat="1" applyFont="1" applyFill="1" applyBorder="1" applyAlignment="1" applyProtection="1">
      <alignment horizontal="center"/>
    </xf>
    <xf numFmtId="37" fontId="6" fillId="0" borderId="11" xfId="1" applyNumberFormat="1" applyFont="1" applyFill="1" applyBorder="1" applyAlignment="1" applyProtection="1">
      <alignment horizontal="center" vertical="center"/>
    </xf>
    <xf numFmtId="37" fontId="6" fillId="0" borderId="8" xfId="1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/>
    <xf numFmtId="164" fontId="9" fillId="0" borderId="8" xfId="1" applyNumberFormat="1" applyFont="1" applyFill="1" applyBorder="1" applyAlignment="1" applyProtection="1">
      <alignment horizontal="right"/>
    </xf>
    <xf numFmtId="0" fontId="12" fillId="0" borderId="13" xfId="0" applyNumberFormat="1" applyFont="1" applyFill="1" applyBorder="1" applyAlignment="1" applyProtection="1"/>
    <xf numFmtId="0" fontId="0" fillId="0" borderId="14" xfId="0" applyBorder="1"/>
    <xf numFmtId="6" fontId="10" fillId="0" borderId="15" xfId="0" applyNumberFormat="1" applyFont="1" applyBorder="1"/>
    <xf numFmtId="6" fontId="10" fillId="0" borderId="16" xfId="0" applyNumberFormat="1" applyFont="1" applyBorder="1"/>
    <xf numFmtId="0" fontId="0" fillId="0" borderId="0" xfId="0" applyAlignment="1">
      <alignment horizontal="center"/>
    </xf>
    <xf numFmtId="6" fontId="7" fillId="2" borderId="0" xfId="0" applyNumberFormat="1" applyFont="1" applyFill="1" applyAlignment="1">
      <alignment horizontal="left"/>
    </xf>
    <xf numFmtId="164" fontId="8" fillId="0" borderId="1" xfId="1" applyNumberFormat="1" applyFont="1" applyFill="1" applyBorder="1" applyAlignment="1">
      <alignment horizontal="right" vertical="center" wrapText="1"/>
    </xf>
    <xf numFmtId="164" fontId="5" fillId="2" borderId="0" xfId="1" applyNumberFormat="1" applyFont="1" applyFill="1" applyBorder="1" applyAlignment="1">
      <alignment horizontal="right" vertical="center" wrapText="1"/>
    </xf>
    <xf numFmtId="164" fontId="13" fillId="0" borderId="17" xfId="1" applyNumberFormat="1" applyFont="1" applyFill="1" applyBorder="1" applyAlignment="1" applyProtection="1">
      <alignment horizontal="right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2" borderId="0" xfId="0" applyFont="1" applyFill="1" applyAlignment="1">
      <alignment horizontal="left"/>
    </xf>
    <xf numFmtId="37" fontId="11" fillId="4" borderId="4" xfId="1" applyNumberFormat="1" applyFont="1" applyFill="1" applyBorder="1" applyAlignment="1" applyProtection="1">
      <alignment horizontal="center" vertical="center" wrapText="1"/>
    </xf>
    <xf numFmtId="37" fontId="11" fillId="4" borderId="7" xfId="1" applyNumberFormat="1" applyFont="1" applyFill="1" applyBorder="1" applyAlignment="1" applyProtection="1">
      <alignment horizontal="center" vertical="center"/>
    </xf>
    <xf numFmtId="37" fontId="11" fillId="4" borderId="4" xfId="1" applyNumberFormat="1" applyFont="1" applyFill="1" applyBorder="1" applyAlignment="1" applyProtection="1">
      <alignment horizontal="center"/>
    </xf>
    <xf numFmtId="37" fontId="11" fillId="4" borderId="6" xfId="1" applyNumberFormat="1" applyFont="1" applyFill="1" applyBorder="1" applyAlignment="1" applyProtection="1">
      <alignment horizontal="center"/>
    </xf>
    <xf numFmtId="37" fontId="11" fillId="3" borderId="7" xfId="1" applyNumberFormat="1" applyFont="1" applyFill="1" applyBorder="1" applyAlignment="1" applyProtection="1">
      <alignment horizontal="center"/>
      <protection locked="0"/>
    </xf>
    <xf numFmtId="37" fontId="11" fillId="3" borderId="0" xfId="1" applyNumberFormat="1" applyFont="1" applyFill="1" applyBorder="1" applyAlignment="1" applyProtection="1">
      <alignment horizontal="center"/>
      <protection locked="0"/>
    </xf>
    <xf numFmtId="37" fontId="11" fillId="3" borderId="8" xfId="1" applyNumberFormat="1" applyFont="1" applyFill="1" applyBorder="1" applyAlignment="1" applyProtection="1">
      <alignment horizontal="center"/>
      <protection locked="0"/>
    </xf>
    <xf numFmtId="37" fontId="11" fillId="3" borderId="7" xfId="1" applyNumberFormat="1" applyFont="1" applyFill="1" applyBorder="1" applyAlignment="1" applyProtection="1">
      <alignment horizontal="center"/>
    </xf>
    <xf numFmtId="37" fontId="11" fillId="3" borderId="0" xfId="1" applyNumberFormat="1" applyFont="1" applyFill="1" applyBorder="1" applyAlignment="1" applyProtection="1">
      <alignment horizontal="center"/>
    </xf>
    <xf numFmtId="37" fontId="11" fillId="3" borderId="8" xfId="1" applyNumberFormat="1" applyFont="1" applyFill="1" applyBorder="1" applyAlignment="1" applyProtection="1">
      <alignment horizontal="center"/>
    </xf>
    <xf numFmtId="37" fontId="11" fillId="3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5"/>
  <sheetViews>
    <sheetView showGridLines="0" tabSelected="1" topLeftCell="A97" zoomScaleNormal="100" workbookViewId="0">
      <selection activeCell="C113" sqref="C113"/>
    </sheetView>
  </sheetViews>
  <sheetFormatPr baseColWidth="10" defaultColWidth="11.42578125" defaultRowHeight="15"/>
  <cols>
    <col min="1" max="1" width="2.7109375" customWidth="1"/>
    <col min="2" max="2" width="54.28515625" customWidth="1"/>
    <col min="3" max="8" width="21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/>
    <row r="2" spans="2:8">
      <c r="B2" s="46" t="s">
        <v>0</v>
      </c>
      <c r="C2" s="47"/>
      <c r="D2" s="47"/>
      <c r="E2" s="47"/>
      <c r="F2" s="47"/>
      <c r="G2" s="47"/>
      <c r="H2" s="48"/>
    </row>
    <row r="3" spans="2:8">
      <c r="B3" s="40" t="s">
        <v>1</v>
      </c>
      <c r="C3" s="41"/>
      <c r="D3" s="41"/>
      <c r="E3" s="41"/>
      <c r="F3" s="41"/>
      <c r="G3" s="41"/>
      <c r="H3" s="42"/>
    </row>
    <row r="4" spans="2:8">
      <c r="B4" s="43" t="s">
        <v>2</v>
      </c>
      <c r="C4" s="44"/>
      <c r="D4" s="44"/>
      <c r="E4" s="44"/>
      <c r="F4" s="44"/>
      <c r="G4" s="44"/>
      <c r="H4" s="45"/>
    </row>
    <row r="5" spans="2:8">
      <c r="B5" s="43" t="s">
        <v>103</v>
      </c>
      <c r="C5" s="44"/>
      <c r="D5" s="44"/>
      <c r="E5" s="44"/>
      <c r="F5" s="44"/>
      <c r="G5" s="44"/>
      <c r="H5" s="45"/>
    </row>
    <row r="6" spans="2:8">
      <c r="B6" s="43" t="s">
        <v>3</v>
      </c>
      <c r="C6" s="44"/>
      <c r="D6" s="44"/>
      <c r="E6" s="44"/>
      <c r="F6" s="44"/>
      <c r="G6" s="44"/>
      <c r="H6" s="45"/>
    </row>
    <row r="7" spans="2:8" ht="8.25" customHeight="1" thickBot="1">
      <c r="B7" s="1"/>
      <c r="C7" s="1"/>
      <c r="D7" s="1"/>
      <c r="E7" s="1"/>
      <c r="F7" s="1"/>
      <c r="G7" s="1"/>
      <c r="H7" s="1"/>
    </row>
    <row r="8" spans="2:8" ht="9.75" customHeight="1">
      <c r="B8" s="36" t="s">
        <v>4</v>
      </c>
      <c r="C8" s="11"/>
      <c r="D8" s="12"/>
      <c r="E8" s="38" t="s">
        <v>5</v>
      </c>
      <c r="F8" s="39"/>
      <c r="G8" s="11"/>
      <c r="H8" s="13"/>
    </row>
    <row r="9" spans="2:8" ht="25.5" customHeight="1">
      <c r="B9" s="37"/>
      <c r="C9" s="14" t="s">
        <v>6</v>
      </c>
      <c r="D9" s="15" t="s">
        <v>7</v>
      </c>
      <c r="E9" s="14" t="s">
        <v>8</v>
      </c>
      <c r="F9" s="16" t="s">
        <v>9</v>
      </c>
      <c r="G9" s="14" t="s">
        <v>10</v>
      </c>
      <c r="H9" s="17" t="s">
        <v>11</v>
      </c>
    </row>
    <row r="10" spans="2:8" ht="15" customHeight="1" thickBot="1">
      <c r="B10" s="37"/>
      <c r="C10" s="18">
        <v>1</v>
      </c>
      <c r="D10" s="19">
        <v>2</v>
      </c>
      <c r="E10" s="18" t="s">
        <v>12</v>
      </c>
      <c r="F10" s="19">
        <v>4</v>
      </c>
      <c r="G10" s="18">
        <v>5</v>
      </c>
      <c r="H10" s="19" t="s">
        <v>13</v>
      </c>
    </row>
    <row r="11" spans="2:8">
      <c r="B11" s="20"/>
      <c r="C11" s="10"/>
      <c r="D11" s="3"/>
      <c r="E11" s="10"/>
      <c r="F11" s="10"/>
      <c r="G11" s="10"/>
      <c r="H11" s="21"/>
    </row>
    <row r="12" spans="2:8">
      <c r="B12" s="22" t="s">
        <v>20</v>
      </c>
      <c r="C12" s="6">
        <v>5792241.1100000003</v>
      </c>
      <c r="D12" s="7">
        <v>1524316.08</v>
      </c>
      <c r="E12" s="6">
        <f>SUM(C12+D12)</f>
        <v>7316557.1900000004</v>
      </c>
      <c r="F12" s="6">
        <v>5799157.6299999999</v>
      </c>
      <c r="G12" s="6">
        <v>5799157.6299999999</v>
      </c>
      <c r="H12" s="23">
        <f>SUM(E12-F12)</f>
        <v>1517399.5600000005</v>
      </c>
    </row>
    <row r="13" spans="2:8">
      <c r="B13" s="22" t="s">
        <v>18</v>
      </c>
      <c r="C13" s="6">
        <v>8625838.2200000007</v>
      </c>
      <c r="D13" s="7">
        <v>311971.17</v>
      </c>
      <c r="E13" s="6">
        <f t="shared" ref="E13:E22" si="0">SUM(C13+D13)</f>
        <v>8937809.3900000006</v>
      </c>
      <c r="F13" s="6">
        <v>5846294.7300000004</v>
      </c>
      <c r="G13" s="6">
        <v>5805342.0899999999</v>
      </c>
      <c r="H13" s="23">
        <f t="shared" ref="H13:H76" si="1">SUM(E13-F13)</f>
        <v>3091514.66</v>
      </c>
    </row>
    <row r="14" spans="2:8">
      <c r="B14" s="22" t="s">
        <v>21</v>
      </c>
      <c r="C14" s="6">
        <v>82849447.379999995</v>
      </c>
      <c r="D14" s="7">
        <v>31406893.039999999</v>
      </c>
      <c r="E14" s="6">
        <f t="shared" si="0"/>
        <v>114256340.41999999</v>
      </c>
      <c r="F14" s="6">
        <v>86973565</v>
      </c>
      <c r="G14" s="6">
        <v>83151584.989999995</v>
      </c>
      <c r="H14" s="23">
        <f t="shared" si="1"/>
        <v>27282775.419999987</v>
      </c>
    </row>
    <row r="15" spans="2:8">
      <c r="B15" s="22" t="s">
        <v>22</v>
      </c>
      <c r="C15" s="6">
        <v>63139805.100000001</v>
      </c>
      <c r="D15" s="7">
        <v>1492087.55</v>
      </c>
      <c r="E15" s="6">
        <f t="shared" si="0"/>
        <v>64631892.649999999</v>
      </c>
      <c r="F15" s="6">
        <v>39673162.969999999</v>
      </c>
      <c r="G15" s="6">
        <v>36500657.380000003</v>
      </c>
      <c r="H15" s="23">
        <f t="shared" si="1"/>
        <v>24958729.68</v>
      </c>
    </row>
    <row r="16" spans="2:8">
      <c r="B16" s="22" t="s">
        <v>23</v>
      </c>
      <c r="C16" s="6">
        <v>10211860.310000001</v>
      </c>
      <c r="D16" s="7">
        <v>4400480.4400000004</v>
      </c>
      <c r="E16" s="6">
        <f t="shared" si="0"/>
        <v>14612340.75</v>
      </c>
      <c r="F16" s="6">
        <v>11521084.6</v>
      </c>
      <c r="G16" s="6">
        <v>10085647.16</v>
      </c>
      <c r="H16" s="23">
        <f t="shared" si="1"/>
        <v>3091256.1500000004</v>
      </c>
    </row>
    <row r="17" spans="2:8">
      <c r="B17" s="22" t="s">
        <v>24</v>
      </c>
      <c r="C17" s="6">
        <v>2479258.9300000002</v>
      </c>
      <c r="D17" s="7">
        <v>169891.89</v>
      </c>
      <c r="E17" s="6">
        <f t="shared" si="0"/>
        <v>2649150.8200000003</v>
      </c>
      <c r="F17" s="6">
        <v>505407.83</v>
      </c>
      <c r="G17" s="6">
        <v>505407.83</v>
      </c>
      <c r="H17" s="23">
        <f t="shared" si="1"/>
        <v>2143742.9900000002</v>
      </c>
    </row>
    <row r="18" spans="2:8">
      <c r="B18" s="22" t="s">
        <v>25</v>
      </c>
      <c r="C18" s="6">
        <v>0</v>
      </c>
      <c r="D18" s="7">
        <v>2395265.08</v>
      </c>
      <c r="E18" s="6">
        <f t="shared" si="0"/>
        <v>2395265.08</v>
      </c>
      <c r="F18" s="6">
        <v>1623232.94</v>
      </c>
      <c r="G18" s="6">
        <v>1623232.94</v>
      </c>
      <c r="H18" s="23">
        <f t="shared" si="1"/>
        <v>772032.14000000013</v>
      </c>
    </row>
    <row r="19" spans="2:8">
      <c r="B19" s="22" t="s">
        <v>16</v>
      </c>
      <c r="C19" s="6">
        <v>944301474.52999997</v>
      </c>
      <c r="D19" s="7">
        <v>129588944.95</v>
      </c>
      <c r="E19" s="6">
        <f t="shared" si="0"/>
        <v>1073890419.48</v>
      </c>
      <c r="F19" s="6">
        <v>727568826.24000001</v>
      </c>
      <c r="G19" s="6">
        <v>726865875.94000006</v>
      </c>
      <c r="H19" s="23">
        <f t="shared" si="1"/>
        <v>346321593.24000001</v>
      </c>
    </row>
    <row r="20" spans="2:8">
      <c r="B20" s="22" t="s">
        <v>26</v>
      </c>
      <c r="C20" s="6">
        <v>13895598.42</v>
      </c>
      <c r="D20" s="7">
        <v>8407098.8599999994</v>
      </c>
      <c r="E20" s="6">
        <f t="shared" si="0"/>
        <v>22302697.280000001</v>
      </c>
      <c r="F20" s="6">
        <v>18372367.460000001</v>
      </c>
      <c r="G20" s="6">
        <v>18276204.289999999</v>
      </c>
      <c r="H20" s="23">
        <f t="shared" si="1"/>
        <v>3930329.8200000003</v>
      </c>
    </row>
    <row r="21" spans="2:8">
      <c r="B21" s="22" t="s">
        <v>27</v>
      </c>
      <c r="C21" s="6">
        <v>21503421.030000001</v>
      </c>
      <c r="D21" s="7">
        <v>-1045792.6</v>
      </c>
      <c r="E21" s="6">
        <f t="shared" si="0"/>
        <v>20457628.43</v>
      </c>
      <c r="F21" s="6">
        <v>14341975.460000001</v>
      </c>
      <c r="G21" s="6">
        <v>14341975.460000001</v>
      </c>
      <c r="H21" s="23">
        <f t="shared" si="1"/>
        <v>6115652.9699999988</v>
      </c>
    </row>
    <row r="22" spans="2:8">
      <c r="B22" s="22" t="s">
        <v>28</v>
      </c>
      <c r="C22" s="6">
        <v>7621111.0300000003</v>
      </c>
      <c r="D22" s="7">
        <v>2219128.09</v>
      </c>
      <c r="E22" s="6">
        <f t="shared" si="0"/>
        <v>9840239.120000001</v>
      </c>
      <c r="F22" s="6">
        <v>5615565.4199999999</v>
      </c>
      <c r="G22" s="6">
        <v>5615565.4199999999</v>
      </c>
      <c r="H22" s="23">
        <f t="shared" si="1"/>
        <v>4224673.7000000011</v>
      </c>
    </row>
    <row r="23" spans="2:8">
      <c r="B23" s="22" t="s">
        <v>29</v>
      </c>
      <c r="C23" s="6">
        <v>3913190.6</v>
      </c>
      <c r="D23" s="7">
        <v>-1220230</v>
      </c>
      <c r="E23" s="6">
        <f t="shared" ref="E23:E97" si="2">SUM(C23+D23)</f>
        <v>2692960.6</v>
      </c>
      <c r="F23" s="6">
        <v>1244412.6299999999</v>
      </c>
      <c r="G23" s="6">
        <v>1244412.6299999999</v>
      </c>
      <c r="H23" s="23">
        <f t="shared" si="1"/>
        <v>1448547.9700000002</v>
      </c>
    </row>
    <row r="24" spans="2:8">
      <c r="B24" s="22" t="s">
        <v>30</v>
      </c>
      <c r="C24" s="6">
        <v>1127499.6399999999</v>
      </c>
      <c r="D24" s="7">
        <v>30053.84</v>
      </c>
      <c r="E24" s="6">
        <f t="shared" si="2"/>
        <v>1157553.48</v>
      </c>
      <c r="F24" s="6">
        <v>795137.35</v>
      </c>
      <c r="G24" s="6">
        <v>795137.35</v>
      </c>
      <c r="H24" s="23">
        <f t="shared" si="1"/>
        <v>362416.13</v>
      </c>
    </row>
    <row r="25" spans="2:8">
      <c r="B25" s="22" t="s">
        <v>31</v>
      </c>
      <c r="C25" s="6">
        <v>11627151.689999999</v>
      </c>
      <c r="D25" s="9">
        <v>984835.47</v>
      </c>
      <c r="E25" s="6">
        <f t="shared" si="2"/>
        <v>12611987.16</v>
      </c>
      <c r="F25" s="8">
        <v>9620061.9700000007</v>
      </c>
      <c r="G25" s="8">
        <v>9620061.9700000007</v>
      </c>
      <c r="H25" s="23">
        <f t="shared" si="1"/>
        <v>2991925.1899999995</v>
      </c>
    </row>
    <row r="26" spans="2:8">
      <c r="B26" s="22" t="s">
        <v>32</v>
      </c>
      <c r="C26" s="6">
        <v>6984388.9800000004</v>
      </c>
      <c r="D26" s="9">
        <v>403606.92</v>
      </c>
      <c r="E26" s="6">
        <f t="shared" si="2"/>
        <v>7387995.9000000004</v>
      </c>
      <c r="F26" s="8">
        <v>5245902.07</v>
      </c>
      <c r="G26" s="8">
        <v>5245902.07</v>
      </c>
      <c r="H26" s="23">
        <f t="shared" si="1"/>
        <v>2142093.83</v>
      </c>
    </row>
    <row r="27" spans="2:8">
      <c r="B27" s="22" t="s">
        <v>33</v>
      </c>
      <c r="C27" s="6">
        <v>16689083.26</v>
      </c>
      <c r="D27" s="9">
        <v>1376353.21</v>
      </c>
      <c r="E27" s="6">
        <f t="shared" si="2"/>
        <v>18065436.469999999</v>
      </c>
      <c r="F27" s="8">
        <v>9372350.5099999998</v>
      </c>
      <c r="G27" s="8">
        <v>9372350.5099999998</v>
      </c>
      <c r="H27" s="23">
        <f t="shared" si="1"/>
        <v>8693085.959999999</v>
      </c>
    </row>
    <row r="28" spans="2:8">
      <c r="B28" s="22" t="s">
        <v>17</v>
      </c>
      <c r="C28" s="8">
        <v>9705364.2899999991</v>
      </c>
      <c r="D28" s="9">
        <v>1378785.05</v>
      </c>
      <c r="E28" s="6">
        <f t="shared" si="2"/>
        <v>11084149.34</v>
      </c>
      <c r="F28" s="8">
        <v>8239518.7599999998</v>
      </c>
      <c r="G28" s="8">
        <v>8239518.7599999998</v>
      </c>
      <c r="H28" s="23">
        <f t="shared" si="1"/>
        <v>2844630.58</v>
      </c>
    </row>
    <row r="29" spans="2:8">
      <c r="B29" s="22" t="s">
        <v>34</v>
      </c>
      <c r="C29" s="8">
        <v>22641697.48</v>
      </c>
      <c r="D29" s="9">
        <v>4380273.76</v>
      </c>
      <c r="E29" s="6">
        <f>SUM(C29+D29)</f>
        <v>27021971.240000002</v>
      </c>
      <c r="F29" s="8">
        <v>19061080.73</v>
      </c>
      <c r="G29" s="8">
        <v>19061080.73</v>
      </c>
      <c r="H29" s="23">
        <f t="shared" si="1"/>
        <v>7960890.5100000016</v>
      </c>
    </row>
    <row r="30" spans="2:8">
      <c r="B30" s="22" t="s">
        <v>35</v>
      </c>
      <c r="C30" s="8">
        <v>205804095.59</v>
      </c>
      <c r="D30" s="9">
        <v>19420026.510000002</v>
      </c>
      <c r="E30" s="6">
        <f t="shared" si="2"/>
        <v>225224122.09999999</v>
      </c>
      <c r="F30" s="8">
        <v>178821205.37</v>
      </c>
      <c r="G30" s="8">
        <v>177020554.97</v>
      </c>
      <c r="H30" s="23">
        <f t="shared" si="1"/>
        <v>46402916.729999989</v>
      </c>
    </row>
    <row r="31" spans="2:8">
      <c r="B31" s="22" t="s">
        <v>36</v>
      </c>
      <c r="C31" s="8">
        <v>7920136.0800000001</v>
      </c>
      <c r="D31" s="9">
        <v>501603.83</v>
      </c>
      <c r="E31" s="6">
        <f t="shared" si="2"/>
        <v>8421739.9100000001</v>
      </c>
      <c r="F31" s="8">
        <v>6575024.6600000001</v>
      </c>
      <c r="G31" s="8">
        <v>6575024.6600000001</v>
      </c>
      <c r="H31" s="23">
        <f t="shared" si="1"/>
        <v>1846715.25</v>
      </c>
    </row>
    <row r="32" spans="2:8">
      <c r="B32" s="22" t="s">
        <v>37</v>
      </c>
      <c r="C32" s="8">
        <v>7496886.4100000001</v>
      </c>
      <c r="D32" s="9">
        <v>307882.71999999997</v>
      </c>
      <c r="E32" s="6">
        <f t="shared" si="2"/>
        <v>7804769.1299999999</v>
      </c>
      <c r="F32" s="8">
        <v>5845025.8700000001</v>
      </c>
      <c r="G32" s="8">
        <v>5844736.4500000002</v>
      </c>
      <c r="H32" s="23">
        <f t="shared" si="1"/>
        <v>1959743.2599999998</v>
      </c>
    </row>
    <row r="33" spans="2:8">
      <c r="B33" s="22" t="s">
        <v>38</v>
      </c>
      <c r="C33" s="8">
        <v>4021335.03</v>
      </c>
      <c r="D33" s="9">
        <v>180716.16</v>
      </c>
      <c r="E33" s="6">
        <f t="shared" si="2"/>
        <v>4202051.1899999995</v>
      </c>
      <c r="F33" s="8">
        <v>3040850.67</v>
      </c>
      <c r="G33" s="8">
        <v>3040850.67</v>
      </c>
      <c r="H33" s="23">
        <f t="shared" si="1"/>
        <v>1161200.5199999996</v>
      </c>
    </row>
    <row r="34" spans="2:8">
      <c r="B34" s="22" t="s">
        <v>39</v>
      </c>
      <c r="C34" s="8">
        <v>8851944.9199999999</v>
      </c>
      <c r="D34" s="9">
        <v>480574.4200000001</v>
      </c>
      <c r="E34" s="6">
        <f t="shared" si="2"/>
        <v>9332519.3399999999</v>
      </c>
      <c r="F34" s="8">
        <v>6818723.3099999996</v>
      </c>
      <c r="G34" s="8">
        <v>6806021.1799999997</v>
      </c>
      <c r="H34" s="23">
        <f t="shared" si="1"/>
        <v>2513796.0300000003</v>
      </c>
    </row>
    <row r="35" spans="2:8">
      <c r="B35" s="22" t="s">
        <v>40</v>
      </c>
      <c r="C35" s="8">
        <v>17312998.780000001</v>
      </c>
      <c r="D35" s="9">
        <v>1474161.17</v>
      </c>
      <c r="E35" s="6">
        <f t="shared" si="2"/>
        <v>18787159.950000003</v>
      </c>
      <c r="F35" s="8">
        <v>14333126.41</v>
      </c>
      <c r="G35" s="8">
        <v>13941720.4</v>
      </c>
      <c r="H35" s="23">
        <f t="shared" si="1"/>
        <v>4454033.5400000028</v>
      </c>
    </row>
    <row r="36" spans="2:8">
      <c r="B36" s="22" t="s">
        <v>41</v>
      </c>
      <c r="C36" s="8">
        <v>5025611.57</v>
      </c>
      <c r="D36" s="9">
        <v>248309.93</v>
      </c>
      <c r="E36" s="6">
        <f t="shared" si="2"/>
        <v>5273921.5</v>
      </c>
      <c r="F36" s="8">
        <v>2909664.72</v>
      </c>
      <c r="G36" s="8">
        <v>2894782.07</v>
      </c>
      <c r="H36" s="23">
        <f t="shared" si="1"/>
        <v>2364256.7799999998</v>
      </c>
    </row>
    <row r="37" spans="2:8">
      <c r="B37" s="22" t="s">
        <v>42</v>
      </c>
      <c r="C37" s="8">
        <v>2001340.35</v>
      </c>
      <c r="D37" s="9">
        <v>133751.89000000001</v>
      </c>
      <c r="E37" s="6">
        <f t="shared" si="2"/>
        <v>2135092.2400000002</v>
      </c>
      <c r="F37" s="8">
        <v>1555017.96</v>
      </c>
      <c r="G37" s="8">
        <v>1528367.93</v>
      </c>
      <c r="H37" s="23">
        <f t="shared" si="1"/>
        <v>580074.28000000026</v>
      </c>
    </row>
    <row r="38" spans="2:8">
      <c r="B38" s="22" t="s">
        <v>43</v>
      </c>
      <c r="C38" s="8">
        <v>799901269.40999997</v>
      </c>
      <c r="D38" s="9">
        <v>54552616.640000001</v>
      </c>
      <c r="E38" s="6">
        <f t="shared" si="2"/>
        <v>854453886.04999995</v>
      </c>
      <c r="F38" s="8">
        <v>737431193.71000004</v>
      </c>
      <c r="G38" s="8">
        <v>709472127.00999999</v>
      </c>
      <c r="H38" s="23">
        <f t="shared" si="1"/>
        <v>117022692.33999991</v>
      </c>
    </row>
    <row r="39" spans="2:8">
      <c r="B39" s="22" t="s">
        <v>44</v>
      </c>
      <c r="C39" s="8">
        <v>105872063.84</v>
      </c>
      <c r="D39" s="9">
        <v>-3149825.36</v>
      </c>
      <c r="E39" s="6">
        <f t="shared" si="2"/>
        <v>102722238.48</v>
      </c>
      <c r="F39" s="8">
        <v>77475892.519999996</v>
      </c>
      <c r="G39" s="8">
        <v>77336065.75</v>
      </c>
      <c r="H39" s="23">
        <f t="shared" si="1"/>
        <v>25246345.960000008</v>
      </c>
    </row>
    <row r="40" spans="2:8">
      <c r="B40" s="22" t="s">
        <v>45</v>
      </c>
      <c r="C40" s="8">
        <v>15915921.789999999</v>
      </c>
      <c r="D40" s="31">
        <v>-5884775.8899999997</v>
      </c>
      <c r="E40" s="6">
        <f t="shared" si="2"/>
        <v>10031145.899999999</v>
      </c>
      <c r="F40" s="8">
        <v>8271977.2999999998</v>
      </c>
      <c r="G40" s="8">
        <v>8271977.2999999998</v>
      </c>
      <c r="H40" s="23">
        <f t="shared" si="1"/>
        <v>1759168.5999999987</v>
      </c>
    </row>
    <row r="41" spans="2:8">
      <c r="B41" s="22" t="s">
        <v>46</v>
      </c>
      <c r="C41" s="8">
        <v>15844279.939999999</v>
      </c>
      <c r="D41" s="9">
        <v>7401541.25</v>
      </c>
      <c r="E41" s="6">
        <f t="shared" si="2"/>
        <v>23245821.189999998</v>
      </c>
      <c r="F41" s="8">
        <v>13772911.82</v>
      </c>
      <c r="G41" s="8">
        <v>13768405.220000001</v>
      </c>
      <c r="H41" s="23">
        <f t="shared" si="1"/>
        <v>9472909.3699999973</v>
      </c>
    </row>
    <row r="42" spans="2:8">
      <c r="B42" s="22" t="s">
        <v>47</v>
      </c>
      <c r="C42" s="8">
        <v>4102023.09</v>
      </c>
      <c r="D42" s="9">
        <v>840784.55</v>
      </c>
      <c r="E42" s="6">
        <f t="shared" si="2"/>
        <v>4942807.6399999997</v>
      </c>
      <c r="F42" s="8">
        <v>3947348.22</v>
      </c>
      <c r="G42" s="8">
        <v>3947348.22</v>
      </c>
      <c r="H42" s="23">
        <f t="shared" si="1"/>
        <v>995459.41999999946</v>
      </c>
    </row>
    <row r="43" spans="2:8">
      <c r="B43" s="22" t="s">
        <v>48</v>
      </c>
      <c r="C43" s="8">
        <v>37624325.090000004</v>
      </c>
      <c r="D43" s="9">
        <v>6202744.6699999999</v>
      </c>
      <c r="E43" s="6">
        <f t="shared" si="2"/>
        <v>43827069.760000005</v>
      </c>
      <c r="F43" s="8">
        <v>32453530.879999999</v>
      </c>
      <c r="G43" s="8">
        <v>31904675.420000002</v>
      </c>
      <c r="H43" s="23">
        <f t="shared" si="1"/>
        <v>11373538.880000006</v>
      </c>
    </row>
    <row r="44" spans="2:8">
      <c r="B44" s="22" t="s">
        <v>49</v>
      </c>
      <c r="C44" s="8">
        <v>5418832.0599999996</v>
      </c>
      <c r="D44" s="9">
        <v>257537.11</v>
      </c>
      <c r="E44" s="6">
        <f t="shared" si="2"/>
        <v>5676369.1699999999</v>
      </c>
      <c r="F44" s="8">
        <v>3832954</v>
      </c>
      <c r="G44" s="8">
        <v>3832954</v>
      </c>
      <c r="H44" s="23">
        <f t="shared" si="1"/>
        <v>1843415.17</v>
      </c>
    </row>
    <row r="45" spans="2:8">
      <c r="B45" s="22" t="s">
        <v>50</v>
      </c>
      <c r="C45" s="8">
        <v>11557379.300000001</v>
      </c>
      <c r="D45" s="9">
        <v>1071776.31</v>
      </c>
      <c r="E45" s="6">
        <f t="shared" si="2"/>
        <v>12629155.610000001</v>
      </c>
      <c r="F45" s="8">
        <v>9921503.8499999996</v>
      </c>
      <c r="G45" s="8">
        <v>9909233.1999999993</v>
      </c>
      <c r="H45" s="23">
        <f t="shared" si="1"/>
        <v>2707651.7600000016</v>
      </c>
    </row>
    <row r="46" spans="2:8">
      <c r="B46" s="22" t="s">
        <v>51</v>
      </c>
      <c r="C46" s="8">
        <v>8820203.9600000009</v>
      </c>
      <c r="D46" s="9">
        <v>485671.14</v>
      </c>
      <c r="E46" s="6">
        <f t="shared" si="2"/>
        <v>9305875.1000000015</v>
      </c>
      <c r="F46" s="8">
        <v>6010479.71</v>
      </c>
      <c r="G46" s="8">
        <v>5987679.6799999997</v>
      </c>
      <c r="H46" s="23">
        <f t="shared" si="1"/>
        <v>3295395.3900000015</v>
      </c>
    </row>
    <row r="47" spans="2:8">
      <c r="B47" s="22" t="s">
        <v>52</v>
      </c>
      <c r="C47" s="8">
        <v>1370716.94</v>
      </c>
      <c r="D47" s="9">
        <v>98704.88</v>
      </c>
      <c r="E47" s="6">
        <f t="shared" si="2"/>
        <v>1469421.8199999998</v>
      </c>
      <c r="F47" s="8">
        <v>996313.02</v>
      </c>
      <c r="G47" s="8">
        <v>996313.02</v>
      </c>
      <c r="H47" s="23">
        <f t="shared" si="1"/>
        <v>473108.79999999981</v>
      </c>
    </row>
    <row r="48" spans="2:8">
      <c r="B48" s="22" t="s">
        <v>102</v>
      </c>
      <c r="C48" s="8">
        <v>3321400.37</v>
      </c>
      <c r="D48" s="9">
        <v>-2007048.53</v>
      </c>
      <c r="E48" s="6">
        <f t="shared" si="2"/>
        <v>1314351.8400000001</v>
      </c>
      <c r="F48" s="8">
        <v>1314351.54</v>
      </c>
      <c r="G48" s="8">
        <v>1314351.54</v>
      </c>
      <c r="H48" s="23">
        <f t="shared" si="1"/>
        <v>0.30000000004656613</v>
      </c>
    </row>
    <row r="49" spans="2:8">
      <c r="B49" s="22" t="s">
        <v>53</v>
      </c>
      <c r="C49" s="8">
        <v>1835667.94</v>
      </c>
      <c r="D49" s="9">
        <v>90615.92</v>
      </c>
      <c r="E49" s="6">
        <f t="shared" si="2"/>
        <v>1926283.8599999999</v>
      </c>
      <c r="F49" s="8">
        <v>1402942.49</v>
      </c>
      <c r="G49" s="8">
        <v>1402942.49</v>
      </c>
      <c r="H49" s="23">
        <f t="shared" si="1"/>
        <v>523341.36999999988</v>
      </c>
    </row>
    <row r="50" spans="2:8">
      <c r="B50" s="22" t="s">
        <v>54</v>
      </c>
      <c r="C50" s="8">
        <v>19174992.09</v>
      </c>
      <c r="D50" s="9">
        <v>9078756.8399999999</v>
      </c>
      <c r="E50" s="6">
        <f t="shared" si="2"/>
        <v>28253748.93</v>
      </c>
      <c r="F50" s="30">
        <v>17475145.68</v>
      </c>
      <c r="G50" s="30">
        <v>17475145.68</v>
      </c>
      <c r="H50" s="23">
        <f t="shared" si="1"/>
        <v>10778603.25</v>
      </c>
    </row>
    <row r="51" spans="2:8">
      <c r="B51" s="22" t="s">
        <v>55</v>
      </c>
      <c r="C51" s="8">
        <v>32019536.010000002</v>
      </c>
      <c r="D51" s="9">
        <v>2094653.26</v>
      </c>
      <c r="E51" s="6">
        <f t="shared" si="2"/>
        <v>34114189.270000003</v>
      </c>
      <c r="F51" s="8">
        <v>19617085.550000001</v>
      </c>
      <c r="G51" s="8">
        <v>19093849.699999999</v>
      </c>
      <c r="H51" s="23">
        <f t="shared" si="1"/>
        <v>14497103.720000003</v>
      </c>
    </row>
    <row r="52" spans="2:8">
      <c r="B52" s="22" t="s">
        <v>56</v>
      </c>
      <c r="C52" s="8">
        <v>13990110.970000001</v>
      </c>
      <c r="D52" s="9">
        <v>876056.23</v>
      </c>
      <c r="E52" s="6">
        <f t="shared" si="2"/>
        <v>14866167.200000001</v>
      </c>
      <c r="F52" s="8">
        <v>9966174.9399999995</v>
      </c>
      <c r="G52" s="8">
        <v>9886796.1400000006</v>
      </c>
      <c r="H52" s="23">
        <f t="shared" si="1"/>
        <v>4899992.2600000016</v>
      </c>
    </row>
    <row r="53" spans="2:8">
      <c r="B53" s="22" t="s">
        <v>57</v>
      </c>
      <c r="C53" s="8">
        <v>87813922.359999999</v>
      </c>
      <c r="D53" s="9">
        <v>3908032.27</v>
      </c>
      <c r="E53" s="6">
        <f t="shared" si="2"/>
        <v>91721954.629999995</v>
      </c>
      <c r="F53" s="8">
        <v>43475512.880000003</v>
      </c>
      <c r="G53" s="8">
        <v>40796628.100000001</v>
      </c>
      <c r="H53" s="23">
        <f t="shared" si="1"/>
        <v>48246441.749999993</v>
      </c>
    </row>
    <row r="54" spans="2:8">
      <c r="B54" s="22" t="s">
        <v>58</v>
      </c>
      <c r="C54" s="8">
        <v>62957806.049999997</v>
      </c>
      <c r="D54" s="9">
        <v>5009864.9800000004</v>
      </c>
      <c r="E54" s="6">
        <f t="shared" si="2"/>
        <v>67967671.030000001</v>
      </c>
      <c r="F54" s="8">
        <v>45510008.560000002</v>
      </c>
      <c r="G54" s="8">
        <v>45255422.950000003</v>
      </c>
      <c r="H54" s="23">
        <f t="shared" si="1"/>
        <v>22457662.469999999</v>
      </c>
    </row>
    <row r="55" spans="2:8">
      <c r="B55" s="22" t="s">
        <v>59</v>
      </c>
      <c r="C55" s="8">
        <v>107234797.43000001</v>
      </c>
      <c r="D55" s="9">
        <v>31658841.390000001</v>
      </c>
      <c r="E55" s="6">
        <f t="shared" si="2"/>
        <v>138893638.81999999</v>
      </c>
      <c r="F55" s="8">
        <v>36826028.090000004</v>
      </c>
      <c r="G55" s="8">
        <v>31923416.539999999</v>
      </c>
      <c r="H55" s="23">
        <f t="shared" si="1"/>
        <v>102067610.72999999</v>
      </c>
    </row>
    <row r="56" spans="2:8">
      <c r="B56" s="22" t="s">
        <v>60</v>
      </c>
      <c r="C56" s="8">
        <v>4563760.22</v>
      </c>
      <c r="D56" s="9">
        <v>1244649.1599999999</v>
      </c>
      <c r="E56" s="6">
        <f t="shared" si="2"/>
        <v>5808409.3799999999</v>
      </c>
      <c r="F56" s="8">
        <v>4861379.17</v>
      </c>
      <c r="G56" s="8">
        <v>4861379.17</v>
      </c>
      <c r="H56" s="23">
        <f t="shared" si="1"/>
        <v>947030.21</v>
      </c>
    </row>
    <row r="57" spans="2:8">
      <c r="B57" s="22" t="s">
        <v>61</v>
      </c>
      <c r="C57" s="8">
        <v>41082003.289999999</v>
      </c>
      <c r="D57" s="9">
        <v>4896426.4200000009</v>
      </c>
      <c r="E57" s="6">
        <f t="shared" si="2"/>
        <v>45978429.710000001</v>
      </c>
      <c r="F57" s="8">
        <v>27098314.739999998</v>
      </c>
      <c r="G57" s="8">
        <v>26690560.359999999</v>
      </c>
      <c r="H57" s="23">
        <f t="shared" si="1"/>
        <v>18880114.970000003</v>
      </c>
    </row>
    <row r="58" spans="2:8">
      <c r="B58" s="22" t="s">
        <v>62</v>
      </c>
      <c r="C58" s="8">
        <v>15367741.09</v>
      </c>
      <c r="D58" s="9">
        <v>914312.24</v>
      </c>
      <c r="E58" s="6">
        <f t="shared" si="2"/>
        <v>16282053.33</v>
      </c>
      <c r="F58" s="8">
        <v>10736752.279999999</v>
      </c>
      <c r="G58" s="8">
        <v>10069961.689999999</v>
      </c>
      <c r="H58" s="23">
        <f t="shared" si="1"/>
        <v>5545301.0500000007</v>
      </c>
    </row>
    <row r="59" spans="2:8">
      <c r="B59" s="22" t="s">
        <v>63</v>
      </c>
      <c r="C59" s="8">
        <v>11911323.91</v>
      </c>
      <c r="D59" s="9">
        <v>788138.26</v>
      </c>
      <c r="E59" s="6">
        <f t="shared" si="2"/>
        <v>12699462.17</v>
      </c>
      <c r="F59" s="8">
        <v>8989452.1099999994</v>
      </c>
      <c r="G59" s="8">
        <v>8945290.9100000001</v>
      </c>
      <c r="H59" s="23">
        <f t="shared" si="1"/>
        <v>3710010.0600000005</v>
      </c>
    </row>
    <row r="60" spans="2:8">
      <c r="B60" s="22" t="s">
        <v>64</v>
      </c>
      <c r="C60" s="8">
        <v>236427537.91999999</v>
      </c>
      <c r="D60" s="9">
        <v>39773122.340000004</v>
      </c>
      <c r="E60" s="6">
        <f t="shared" si="2"/>
        <v>276200660.25999999</v>
      </c>
      <c r="F60" s="8">
        <v>256075622.13999999</v>
      </c>
      <c r="G60" s="8">
        <v>254943801.06999999</v>
      </c>
      <c r="H60" s="23">
        <f t="shared" si="1"/>
        <v>20125038.120000005</v>
      </c>
    </row>
    <row r="61" spans="2:8">
      <c r="B61" s="22" t="s">
        <v>65</v>
      </c>
      <c r="C61" s="8">
        <v>186282653.16</v>
      </c>
      <c r="D61" s="9">
        <v>10699144.310000001</v>
      </c>
      <c r="E61" s="6">
        <f t="shared" si="2"/>
        <v>196981797.47</v>
      </c>
      <c r="F61" s="8">
        <v>102301179.06</v>
      </c>
      <c r="G61" s="8">
        <v>101427151.51000001</v>
      </c>
      <c r="H61" s="23">
        <f t="shared" si="1"/>
        <v>94680618.409999996</v>
      </c>
    </row>
    <row r="62" spans="2:8">
      <c r="B62" s="22" t="s">
        <v>66</v>
      </c>
      <c r="C62" s="8">
        <v>15757566.24</v>
      </c>
      <c r="D62" s="9">
        <v>981461.43</v>
      </c>
      <c r="E62" s="6">
        <f t="shared" si="2"/>
        <v>16739027.67</v>
      </c>
      <c r="F62" s="8">
        <v>11034394.949999999</v>
      </c>
      <c r="G62" s="8">
        <v>10352018.74</v>
      </c>
      <c r="H62" s="23">
        <f t="shared" si="1"/>
        <v>5704632.7200000007</v>
      </c>
    </row>
    <row r="63" spans="2:8">
      <c r="B63" s="22" t="s">
        <v>32</v>
      </c>
      <c r="C63" s="8">
        <v>376784.25</v>
      </c>
      <c r="D63" s="9">
        <v>184619.81</v>
      </c>
      <c r="E63" s="6">
        <f t="shared" si="2"/>
        <v>561404.06000000006</v>
      </c>
      <c r="F63" s="8">
        <v>147588.13</v>
      </c>
      <c r="G63" s="8">
        <v>147588.13</v>
      </c>
      <c r="H63" s="23">
        <f t="shared" si="1"/>
        <v>413815.93000000005</v>
      </c>
    </row>
    <row r="64" spans="2:8">
      <c r="B64" s="22" t="s">
        <v>67</v>
      </c>
      <c r="C64" s="8">
        <v>10635923.880000001</v>
      </c>
      <c r="D64" s="9">
        <v>3660916.55</v>
      </c>
      <c r="E64" s="6">
        <f t="shared" si="2"/>
        <v>14296840.43</v>
      </c>
      <c r="F64" s="8">
        <v>9535549</v>
      </c>
      <c r="G64" s="8">
        <v>9535549</v>
      </c>
      <c r="H64" s="23">
        <f t="shared" si="1"/>
        <v>4761291.43</v>
      </c>
    </row>
    <row r="65" spans="2:8">
      <c r="B65" s="22" t="s">
        <v>68</v>
      </c>
      <c r="C65" s="8">
        <v>309770400.62</v>
      </c>
      <c r="D65" s="9">
        <v>69541811.060000002</v>
      </c>
      <c r="E65" s="6">
        <f t="shared" si="2"/>
        <v>379312211.68000001</v>
      </c>
      <c r="F65" s="8">
        <v>217308751.28</v>
      </c>
      <c r="G65" s="8">
        <v>211898368.43000001</v>
      </c>
      <c r="H65" s="23">
        <f t="shared" si="1"/>
        <v>162003460.40000001</v>
      </c>
    </row>
    <row r="66" spans="2:8">
      <c r="B66" s="22" t="s">
        <v>69</v>
      </c>
      <c r="C66" s="8">
        <v>149781844.84</v>
      </c>
      <c r="D66" s="9">
        <v>7895383.7000000002</v>
      </c>
      <c r="E66" s="6">
        <f t="shared" si="2"/>
        <v>157677228.53999999</v>
      </c>
      <c r="F66" s="8">
        <v>98839845.349999994</v>
      </c>
      <c r="G66" s="8">
        <v>97113130.819999993</v>
      </c>
      <c r="H66" s="23">
        <f t="shared" si="1"/>
        <v>58837383.189999998</v>
      </c>
    </row>
    <row r="67" spans="2:8">
      <c r="B67" s="22" t="s">
        <v>70</v>
      </c>
      <c r="C67" s="8">
        <v>54255798.68</v>
      </c>
      <c r="D67" s="9">
        <v>3974266.04</v>
      </c>
      <c r="E67" s="6">
        <f t="shared" si="2"/>
        <v>58230064.719999999</v>
      </c>
      <c r="F67" s="8">
        <v>39148936.310000002</v>
      </c>
      <c r="G67" s="8">
        <v>39004642.439999998</v>
      </c>
      <c r="H67" s="23">
        <f t="shared" si="1"/>
        <v>19081128.409999996</v>
      </c>
    </row>
    <row r="68" spans="2:8">
      <c r="B68" s="22" t="s">
        <v>71</v>
      </c>
      <c r="C68" s="8">
        <v>897976813.91999996</v>
      </c>
      <c r="D68" s="9">
        <v>-259791109.53</v>
      </c>
      <c r="E68" s="6">
        <f t="shared" si="2"/>
        <v>638185704.38999999</v>
      </c>
      <c r="F68" s="8">
        <v>313944122.94999999</v>
      </c>
      <c r="G68" s="8">
        <v>310377858.35000002</v>
      </c>
      <c r="H68" s="23">
        <f t="shared" si="1"/>
        <v>324241581.44</v>
      </c>
    </row>
    <row r="69" spans="2:8">
      <c r="B69" s="22" t="s">
        <v>72</v>
      </c>
      <c r="C69" s="8">
        <v>11260244.99</v>
      </c>
      <c r="D69" s="9">
        <v>678350.41</v>
      </c>
      <c r="E69" s="6">
        <f t="shared" si="2"/>
        <v>11938595.4</v>
      </c>
      <c r="F69" s="8">
        <v>8178173.2300000004</v>
      </c>
      <c r="G69" s="8">
        <v>8148204.6299999999</v>
      </c>
      <c r="H69" s="23">
        <f t="shared" si="1"/>
        <v>3760422.17</v>
      </c>
    </row>
    <row r="70" spans="2:8">
      <c r="B70" s="22" t="s">
        <v>73</v>
      </c>
      <c r="C70" s="8">
        <v>574600</v>
      </c>
      <c r="D70" s="9">
        <v>-177200</v>
      </c>
      <c r="E70" s="6">
        <f t="shared" si="2"/>
        <v>397400</v>
      </c>
      <c r="F70" s="8">
        <v>51502.13</v>
      </c>
      <c r="G70" s="8">
        <v>5948.93</v>
      </c>
      <c r="H70" s="23">
        <f t="shared" si="1"/>
        <v>345897.87</v>
      </c>
    </row>
    <row r="71" spans="2:8">
      <c r="B71" s="22" t="s">
        <v>74</v>
      </c>
      <c r="C71" s="8">
        <v>12420</v>
      </c>
      <c r="D71" s="9">
        <v>0</v>
      </c>
      <c r="E71" s="6">
        <f t="shared" si="2"/>
        <v>12420</v>
      </c>
      <c r="F71" s="8">
        <v>0</v>
      </c>
      <c r="G71" s="8">
        <v>0</v>
      </c>
      <c r="H71" s="23">
        <f t="shared" si="1"/>
        <v>12420</v>
      </c>
    </row>
    <row r="72" spans="2:8">
      <c r="B72" s="22" t="s">
        <v>75</v>
      </c>
      <c r="C72" s="8">
        <v>6552345.3300000001</v>
      </c>
      <c r="D72" s="9">
        <v>8230634.9000000004</v>
      </c>
      <c r="E72" s="6">
        <f t="shared" si="2"/>
        <v>14782980.23</v>
      </c>
      <c r="F72" s="8">
        <v>11917635.07</v>
      </c>
      <c r="G72" s="8">
        <v>11917635.07</v>
      </c>
      <c r="H72" s="23">
        <f t="shared" si="1"/>
        <v>2865345.16</v>
      </c>
    </row>
    <row r="73" spans="2:8">
      <c r="B73" s="22" t="s">
        <v>76</v>
      </c>
      <c r="C73" s="8">
        <v>57310196.079999998</v>
      </c>
      <c r="D73" s="9">
        <v>411899.31</v>
      </c>
      <c r="E73" s="6">
        <f t="shared" si="2"/>
        <v>57722095.390000001</v>
      </c>
      <c r="F73" s="8">
        <v>32340445.379999999</v>
      </c>
      <c r="G73" s="8">
        <v>30201545.379999999</v>
      </c>
      <c r="H73" s="23">
        <f t="shared" si="1"/>
        <v>25381650.010000002</v>
      </c>
    </row>
    <row r="74" spans="2:8">
      <c r="B74" s="22" t="s">
        <v>77</v>
      </c>
      <c r="C74" s="8">
        <v>160562617.81</v>
      </c>
      <c r="D74" s="9">
        <v>15099333.619999999</v>
      </c>
      <c r="E74" s="6">
        <f t="shared" si="2"/>
        <v>175661951.43000001</v>
      </c>
      <c r="F74" s="8">
        <v>111236381.34</v>
      </c>
      <c r="G74" s="8">
        <v>110253022.55</v>
      </c>
      <c r="H74" s="23">
        <f t="shared" si="1"/>
        <v>64425570.090000004</v>
      </c>
    </row>
    <row r="75" spans="2:8">
      <c r="B75" s="22" t="s">
        <v>78</v>
      </c>
      <c r="C75" s="8">
        <v>6072211.04</v>
      </c>
      <c r="D75" s="9">
        <v>-1587716.5</v>
      </c>
      <c r="E75" s="6">
        <f t="shared" si="2"/>
        <v>4484494.54</v>
      </c>
      <c r="F75" s="8">
        <v>2979952.91</v>
      </c>
      <c r="G75" s="8">
        <v>2979952.91</v>
      </c>
      <c r="H75" s="23">
        <f t="shared" si="1"/>
        <v>1504541.63</v>
      </c>
    </row>
    <row r="76" spans="2:8">
      <c r="B76" s="22" t="s">
        <v>79</v>
      </c>
      <c r="C76" s="8">
        <v>59114120.039999999</v>
      </c>
      <c r="D76" s="9">
        <v>-1896550.3</v>
      </c>
      <c r="E76" s="6">
        <f t="shared" si="2"/>
        <v>57217569.740000002</v>
      </c>
      <c r="F76" s="8">
        <v>41929007.18</v>
      </c>
      <c r="G76" s="8">
        <v>41897687.18</v>
      </c>
      <c r="H76" s="23">
        <f t="shared" si="1"/>
        <v>15288562.560000002</v>
      </c>
    </row>
    <row r="77" spans="2:8">
      <c r="B77" s="22" t="s">
        <v>80</v>
      </c>
      <c r="C77" s="8">
        <v>370080</v>
      </c>
      <c r="D77" s="9">
        <v>-224480</v>
      </c>
      <c r="E77" s="6">
        <f t="shared" si="2"/>
        <v>145600</v>
      </c>
      <c r="F77" s="8">
        <v>195</v>
      </c>
      <c r="G77" s="8">
        <v>195</v>
      </c>
      <c r="H77" s="23">
        <f t="shared" ref="H77:H97" si="3">SUM(E77-F77)</f>
        <v>145405</v>
      </c>
    </row>
    <row r="78" spans="2:8">
      <c r="B78" s="22" t="s">
        <v>81</v>
      </c>
      <c r="C78" s="8">
        <v>6251940</v>
      </c>
      <c r="D78" s="9">
        <v>1027768.08</v>
      </c>
      <c r="E78" s="6">
        <f t="shared" si="2"/>
        <v>7279708.0800000001</v>
      </c>
      <c r="F78" s="8">
        <v>4419462.09</v>
      </c>
      <c r="G78" s="8">
        <v>4248373.6900000004</v>
      </c>
      <c r="H78" s="23">
        <f t="shared" si="3"/>
        <v>2860245.99</v>
      </c>
    </row>
    <row r="79" spans="2:8">
      <c r="B79" s="22" t="s">
        <v>82</v>
      </c>
      <c r="C79" s="8">
        <v>21335489.010000002</v>
      </c>
      <c r="D79" s="9">
        <v>1841440.52</v>
      </c>
      <c r="E79" s="6">
        <f t="shared" si="2"/>
        <v>23176929.530000001</v>
      </c>
      <c r="F79" s="8">
        <v>15824360.9</v>
      </c>
      <c r="G79" s="8">
        <v>15748264.9</v>
      </c>
      <c r="H79" s="23">
        <f t="shared" si="3"/>
        <v>7352568.6300000008</v>
      </c>
    </row>
    <row r="80" spans="2:8">
      <c r="B80" s="22" t="s">
        <v>83</v>
      </c>
      <c r="C80" s="8">
        <v>12272489</v>
      </c>
      <c r="D80" s="9">
        <v>-120000</v>
      </c>
      <c r="E80" s="6">
        <f t="shared" si="2"/>
        <v>12152489</v>
      </c>
      <c r="F80" s="8">
        <v>10229958.91</v>
      </c>
      <c r="G80" s="8">
        <v>10229958.91</v>
      </c>
      <c r="H80" s="23">
        <f t="shared" si="3"/>
        <v>1922530.0899999999</v>
      </c>
    </row>
    <row r="81" spans="2:8">
      <c r="B81" s="22" t="s">
        <v>32</v>
      </c>
      <c r="C81" s="8">
        <v>600200</v>
      </c>
      <c r="D81" s="9">
        <v>-256174.92</v>
      </c>
      <c r="E81" s="6">
        <f t="shared" si="2"/>
        <v>344025.07999999996</v>
      </c>
      <c r="F81" s="8">
        <v>207825.58</v>
      </c>
      <c r="G81" s="8">
        <v>177836.68</v>
      </c>
      <c r="H81" s="23">
        <f t="shared" si="3"/>
        <v>136199.49999999997</v>
      </c>
    </row>
    <row r="82" spans="2:8">
      <c r="B82" s="22" t="s">
        <v>84</v>
      </c>
      <c r="C82" s="8">
        <v>2902339.31</v>
      </c>
      <c r="D82" s="9">
        <v>2415164.58</v>
      </c>
      <c r="E82" s="6">
        <f t="shared" si="2"/>
        <v>5317503.8900000006</v>
      </c>
      <c r="F82" s="8">
        <v>2412826.9700000002</v>
      </c>
      <c r="G82" s="8">
        <v>2384142.7000000002</v>
      </c>
      <c r="H82" s="23">
        <f t="shared" si="3"/>
        <v>2904676.9200000004</v>
      </c>
    </row>
    <row r="83" spans="2:8">
      <c r="B83" s="22" t="s">
        <v>85</v>
      </c>
      <c r="C83" s="8">
        <v>44238757.560000002</v>
      </c>
      <c r="D83" s="9">
        <v>-2551106.37</v>
      </c>
      <c r="E83" s="6">
        <f t="shared" si="2"/>
        <v>41687651.190000005</v>
      </c>
      <c r="F83" s="8">
        <v>23267357.440000001</v>
      </c>
      <c r="G83" s="8">
        <v>23267357.440000001</v>
      </c>
      <c r="H83" s="23">
        <f t="shared" si="3"/>
        <v>18420293.750000004</v>
      </c>
    </row>
    <row r="84" spans="2:8">
      <c r="B84" s="22" t="s">
        <v>86</v>
      </c>
      <c r="C84" s="8">
        <v>5398172.46</v>
      </c>
      <c r="D84" s="9">
        <v>1763322.21</v>
      </c>
      <c r="E84" s="6">
        <f t="shared" si="2"/>
        <v>7161494.6699999999</v>
      </c>
      <c r="F84" s="8">
        <v>6362829.04</v>
      </c>
      <c r="G84" s="8">
        <v>6329671.0199999996</v>
      </c>
      <c r="H84" s="23">
        <f t="shared" si="3"/>
        <v>798665.62999999989</v>
      </c>
    </row>
    <row r="85" spans="2:8">
      <c r="B85" s="22" t="s">
        <v>87</v>
      </c>
      <c r="C85" s="8">
        <v>5693342.4400000004</v>
      </c>
      <c r="D85" s="9">
        <v>151408.51999999999</v>
      </c>
      <c r="E85" s="6">
        <f t="shared" si="2"/>
        <v>5844750.96</v>
      </c>
      <c r="F85" s="8">
        <v>3764808.33</v>
      </c>
      <c r="G85" s="8">
        <v>3764808.33</v>
      </c>
      <c r="H85" s="23">
        <f t="shared" si="3"/>
        <v>2079942.63</v>
      </c>
    </row>
    <row r="86" spans="2:8">
      <c r="B86" s="22" t="s">
        <v>88</v>
      </c>
      <c r="C86" s="8">
        <v>33678335.119999997</v>
      </c>
      <c r="D86" s="9">
        <v>1795822.04</v>
      </c>
      <c r="E86" s="6">
        <f t="shared" si="2"/>
        <v>35474157.159999996</v>
      </c>
      <c r="F86" s="8">
        <v>23439929.5</v>
      </c>
      <c r="G86" s="8">
        <v>23406822.59</v>
      </c>
      <c r="H86" s="23">
        <f t="shared" si="3"/>
        <v>12034227.659999996</v>
      </c>
    </row>
    <row r="87" spans="2:8">
      <c r="B87" s="22" t="s">
        <v>89</v>
      </c>
      <c r="C87" s="8">
        <v>594914576.21000004</v>
      </c>
      <c r="D87" s="9">
        <v>247158742.63999999</v>
      </c>
      <c r="E87" s="6">
        <f t="shared" si="2"/>
        <v>842073318.85000002</v>
      </c>
      <c r="F87" s="8">
        <v>654329401.69000006</v>
      </c>
      <c r="G87" s="8">
        <v>649243964.07000005</v>
      </c>
      <c r="H87" s="23">
        <f t="shared" si="3"/>
        <v>187743917.15999997</v>
      </c>
    </row>
    <row r="88" spans="2:8">
      <c r="B88" s="22" t="s">
        <v>90</v>
      </c>
      <c r="C88" s="8">
        <v>19717091.260000002</v>
      </c>
      <c r="D88" s="9">
        <v>1174862.08</v>
      </c>
      <c r="E88" s="6">
        <f t="shared" si="2"/>
        <v>20891953.340000004</v>
      </c>
      <c r="F88" s="8">
        <v>10125956.25</v>
      </c>
      <c r="G88" s="8">
        <v>10068097.640000001</v>
      </c>
      <c r="H88" s="23">
        <f t="shared" si="3"/>
        <v>10765997.090000004</v>
      </c>
    </row>
    <row r="89" spans="2:8">
      <c r="B89" s="22" t="s">
        <v>91</v>
      </c>
      <c r="C89" s="8">
        <v>54878708.18</v>
      </c>
      <c r="D89" s="9">
        <v>3023511.68</v>
      </c>
      <c r="E89" s="6">
        <f t="shared" si="2"/>
        <v>57902219.859999999</v>
      </c>
      <c r="F89" s="8">
        <v>39636038.159999996</v>
      </c>
      <c r="G89" s="8">
        <v>31690007.629999999</v>
      </c>
      <c r="H89" s="23">
        <f t="shared" si="3"/>
        <v>18266181.700000003</v>
      </c>
    </row>
    <row r="90" spans="2:8">
      <c r="B90" s="22" t="s">
        <v>92</v>
      </c>
      <c r="C90" s="8">
        <v>19065679.989999998</v>
      </c>
      <c r="D90" s="9">
        <v>2123987.92</v>
      </c>
      <c r="E90" s="6">
        <f t="shared" si="2"/>
        <v>21189667.909999996</v>
      </c>
      <c r="F90" s="8">
        <v>11309692.720000001</v>
      </c>
      <c r="G90" s="8">
        <v>11224264.17</v>
      </c>
      <c r="H90" s="23">
        <f t="shared" si="3"/>
        <v>9879975.1899999958</v>
      </c>
    </row>
    <row r="91" spans="2:8">
      <c r="B91" s="22" t="s">
        <v>93</v>
      </c>
      <c r="C91" s="8">
        <v>29318350.149999999</v>
      </c>
      <c r="D91" s="9">
        <v>1767063.5</v>
      </c>
      <c r="E91" s="6">
        <f t="shared" si="2"/>
        <v>31085413.649999999</v>
      </c>
      <c r="F91" s="8">
        <v>17739123.550000001</v>
      </c>
      <c r="G91" s="8">
        <v>17062561.449999999</v>
      </c>
      <c r="H91" s="23">
        <f t="shared" si="3"/>
        <v>13346290.099999998</v>
      </c>
    </row>
    <row r="92" spans="2:8">
      <c r="B92" s="22" t="s">
        <v>94</v>
      </c>
      <c r="C92" s="8">
        <v>24607653.870000001</v>
      </c>
      <c r="D92" s="9">
        <v>-420753.42999999988</v>
      </c>
      <c r="E92" s="6">
        <f t="shared" si="2"/>
        <v>24186900.440000001</v>
      </c>
      <c r="F92" s="8">
        <v>15526620.289999999</v>
      </c>
      <c r="G92" s="8">
        <v>15236168.73</v>
      </c>
      <c r="H92" s="23">
        <f t="shared" si="3"/>
        <v>8660280.1500000022</v>
      </c>
    </row>
    <row r="93" spans="2:8">
      <c r="B93" s="22" t="s">
        <v>95</v>
      </c>
      <c r="C93" s="8">
        <v>74285966.409999996</v>
      </c>
      <c r="D93" s="9">
        <v>4677345.05</v>
      </c>
      <c r="E93" s="6">
        <f t="shared" si="2"/>
        <v>78963311.459999993</v>
      </c>
      <c r="F93" s="8">
        <v>49050260.850000001</v>
      </c>
      <c r="G93" s="8">
        <v>48214367.369999997</v>
      </c>
      <c r="H93" s="23">
        <f t="shared" si="3"/>
        <v>29913050.609999992</v>
      </c>
    </row>
    <row r="94" spans="2:8">
      <c r="B94" s="22" t="s">
        <v>96</v>
      </c>
      <c r="C94" s="8">
        <v>5319298.12</v>
      </c>
      <c r="D94" s="9">
        <v>98685.53</v>
      </c>
      <c r="E94" s="6">
        <f t="shared" si="2"/>
        <v>5417983.6500000004</v>
      </c>
      <c r="F94" s="8">
        <v>2694930.03</v>
      </c>
      <c r="G94" s="8">
        <v>2315691.23</v>
      </c>
      <c r="H94" s="23">
        <f t="shared" si="3"/>
        <v>2723053.6200000006</v>
      </c>
    </row>
    <row r="95" spans="2:8">
      <c r="B95" s="22" t="s">
        <v>97</v>
      </c>
      <c r="C95" s="8">
        <v>6084975.6799999997</v>
      </c>
      <c r="D95" s="9">
        <v>1475105.77</v>
      </c>
      <c r="E95" s="6">
        <f t="shared" si="2"/>
        <v>7560081.4499999993</v>
      </c>
      <c r="F95" s="8">
        <v>4918931.71</v>
      </c>
      <c r="G95" s="8">
        <v>4918931.71</v>
      </c>
      <c r="H95" s="23">
        <f t="shared" si="3"/>
        <v>2641149.7399999993</v>
      </c>
    </row>
    <row r="96" spans="2:8">
      <c r="B96" s="22" t="s">
        <v>98</v>
      </c>
      <c r="C96" s="8">
        <v>35343709.850000001</v>
      </c>
      <c r="D96" s="9">
        <v>-2830788.32</v>
      </c>
      <c r="E96" s="6">
        <f t="shared" si="2"/>
        <v>32512921.530000001</v>
      </c>
      <c r="F96" s="8">
        <v>24221835.260000002</v>
      </c>
      <c r="G96" s="8">
        <v>24221835.260000002</v>
      </c>
      <c r="H96" s="23">
        <f t="shared" si="3"/>
        <v>8291086.2699999996</v>
      </c>
    </row>
    <row r="97" spans="2:9">
      <c r="B97" s="24" t="s">
        <v>99</v>
      </c>
      <c r="C97" s="4">
        <v>41755908.700000003</v>
      </c>
      <c r="D97" s="5">
        <v>1609806.56</v>
      </c>
      <c r="E97" s="6">
        <f t="shared" si="2"/>
        <v>43365715.260000005</v>
      </c>
      <c r="F97" s="4">
        <v>28908983.449999999</v>
      </c>
      <c r="G97" s="4">
        <v>28908983.449999999</v>
      </c>
      <c r="H97" s="23">
        <f t="shared" si="3"/>
        <v>14456731.810000006</v>
      </c>
    </row>
    <row r="98" spans="2:9" ht="15.75" thickBot="1">
      <c r="B98" s="25"/>
      <c r="C98" s="26">
        <f>SUM(C12:C97)</f>
        <v>6100000000.000001</v>
      </c>
      <c r="D98" s="26">
        <f>SUM(D12:D97)</f>
        <v>494760163.96000016</v>
      </c>
      <c r="E98" s="26">
        <f>SUM(C98+D98)</f>
        <v>6594760163.960001</v>
      </c>
      <c r="F98" s="26">
        <f>SUM(F12:F97)</f>
        <v>4518065410.460001</v>
      </c>
      <c r="G98" s="27">
        <f>SUM(G12:G97)</f>
        <v>4435810106.6800003</v>
      </c>
      <c r="H98" s="32">
        <f t="shared" ref="H98" si="4">SUM(E98-F98)</f>
        <v>2076694753.5</v>
      </c>
    </row>
    <row r="99" spans="2:9">
      <c r="G99" s="8"/>
    </row>
    <row r="100" spans="2:9">
      <c r="B100" s="35" t="s">
        <v>14</v>
      </c>
      <c r="C100" s="35"/>
      <c r="D100" s="35"/>
      <c r="E100" s="35"/>
      <c r="F100" s="35"/>
      <c r="G100" s="35"/>
      <c r="H100" s="35"/>
      <c r="I100" s="35"/>
    </row>
    <row r="101" spans="2:9">
      <c r="B101" s="2"/>
      <c r="C101" s="2"/>
      <c r="D101" s="2"/>
      <c r="E101" s="2"/>
      <c r="F101" s="2"/>
      <c r="G101" s="29"/>
      <c r="H101" s="2"/>
      <c r="I101" s="2"/>
    </row>
    <row r="102" spans="2:9">
      <c r="B102" s="2"/>
      <c r="C102" s="2"/>
      <c r="D102" s="2"/>
      <c r="E102" s="2"/>
      <c r="F102" s="2"/>
      <c r="G102" s="2"/>
      <c r="H102" s="2"/>
      <c r="I102" s="2"/>
    </row>
    <row r="104" spans="2:9">
      <c r="B104" s="28" t="s">
        <v>100</v>
      </c>
      <c r="F104" s="33" t="s">
        <v>19</v>
      </c>
      <c r="G104" s="33"/>
    </row>
    <row r="105" spans="2:9">
      <c r="B105" s="28" t="s">
        <v>101</v>
      </c>
      <c r="F105" s="34" t="s">
        <v>15</v>
      </c>
      <c r="G105" s="34"/>
    </row>
  </sheetData>
  <sheetProtection formatCells="0" insertRows="0"/>
  <mergeCells count="10">
    <mergeCell ref="B3:H3"/>
    <mergeCell ref="B4:H4"/>
    <mergeCell ref="B5:H5"/>
    <mergeCell ref="B2:H2"/>
    <mergeCell ref="B6:H6"/>
    <mergeCell ref="F104:G104"/>
    <mergeCell ref="F105:G105"/>
    <mergeCell ref="B100:I100"/>
    <mergeCell ref="B8:B10"/>
    <mergeCell ref="E8:F8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2017-11-28T18:55:37Z</cp:lastPrinted>
  <dcterms:created xsi:type="dcterms:W3CDTF">2014-09-04T16:46:21Z</dcterms:created>
  <dcterms:modified xsi:type="dcterms:W3CDTF">2017-12-28T18:54:30Z</dcterms:modified>
</cp:coreProperties>
</file>