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840" yWindow="3600" windowWidth="20190" windowHeight="6285"/>
  </bookViews>
  <sheets>
    <sheet name="Hoja1" sheetId="1" r:id="rId1"/>
  </sheets>
  <definedNames>
    <definedName name="_xlnm.Print_Area" localSheetId="0">Hoja1!$A$1:$I$55</definedName>
  </definedNames>
  <calcPr calcId="125725"/>
</workbook>
</file>

<file path=xl/calcChain.xml><?xml version="1.0" encoding="utf-8"?>
<calcChain xmlns="http://schemas.openxmlformats.org/spreadsheetml/2006/main">
  <c r="F47" i="1"/>
  <c r="F46"/>
  <c r="F45"/>
  <c r="F21"/>
  <c r="I21" s="1"/>
  <c r="F20"/>
  <c r="I20" s="1"/>
  <c r="F19"/>
  <c r="I19" s="1"/>
  <c r="F18"/>
  <c r="I18" s="1"/>
  <c r="F17"/>
  <c r="I17" s="1"/>
  <c r="F16"/>
  <c r="I16" s="1"/>
  <c r="F15"/>
  <c r="I15" s="1"/>
  <c r="F14"/>
  <c r="I14" s="1"/>
  <c r="F44"/>
  <c r="H43"/>
  <c r="G43"/>
  <c r="E43"/>
  <c r="D43"/>
  <c r="I41"/>
  <c r="I40"/>
  <c r="I39"/>
  <c r="I38"/>
  <c r="I37"/>
  <c r="I36"/>
  <c r="I35"/>
  <c r="I34"/>
  <c r="I47"/>
  <c r="I46"/>
  <c r="I45"/>
  <c r="I44"/>
  <c r="F30"/>
  <c r="I30" s="1"/>
  <c r="F29"/>
  <c r="I29" s="1"/>
  <c r="F28"/>
  <c r="I28" s="1"/>
  <c r="F27"/>
  <c r="I27" s="1"/>
  <c r="F26"/>
  <c r="I26" s="1"/>
  <c r="F25"/>
  <c r="I25" s="1"/>
  <c r="F24"/>
  <c r="I24" s="1"/>
  <c r="F41"/>
  <c r="F40"/>
  <c r="F39"/>
  <c r="F38"/>
  <c r="F37"/>
  <c r="F36"/>
  <c r="F35"/>
  <c r="F34"/>
  <c r="F33"/>
  <c r="I33" s="1"/>
  <c r="H32"/>
  <c r="G32"/>
  <c r="H23"/>
  <c r="G23"/>
  <c r="H13"/>
  <c r="G13"/>
  <c r="F43"/>
  <c r="E32"/>
  <c r="D49"/>
  <c r="D32"/>
  <c r="E13"/>
  <c r="E23"/>
  <c r="F23" s="1"/>
  <c r="D23"/>
  <c r="D13"/>
  <c r="F32" l="1"/>
  <c r="I23"/>
  <c r="I32"/>
  <c r="I43"/>
  <c r="H49"/>
  <c r="G49"/>
  <c r="E49"/>
  <c r="F49" s="1"/>
  <c r="F13"/>
  <c r="I13" s="1"/>
  <c r="I49" l="1"/>
</calcChain>
</file>

<file path=xl/sharedStrings.xml><?xml version="1.0" encoding="utf-8"?>
<sst xmlns="http://schemas.openxmlformats.org/spreadsheetml/2006/main" count="52" uniqueCount="52">
  <si>
    <t>MUNICIPIO DE ZAPOPAN</t>
  </si>
  <si>
    <t>Estado analítico del ejercicio del presupuesto de egresos</t>
  </si>
  <si>
    <t>Clasificación funcional (Finalidad y Función)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</si>
  <si>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</si>
  <si>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</si>
  <si>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</si>
  <si>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</si>
  <si>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</si>
  <si>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</si>
  <si>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</si>
  <si>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</si>
  <si>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</si>
  <si>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</si>
  <si>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</si>
  <si>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</si>
  <si>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</si>
  <si>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</si>
  <si>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</si>
  <si>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</si>
  <si>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</si>
  <si>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</si>
  <si>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</si>
  <si>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</si>
  <si>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</si>
  <si>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</si>
  <si>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</si>
  <si>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</si>
  <si>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</si>
  <si>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</si>
  <si>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</si>
  <si>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</si>
  <si>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</si>
  <si>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</si>
  <si>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</si>
  <si>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</si>
  <si>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</si>
  <si>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</si>
  <si>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</si>
  <si>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</si>
  <si>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</si>
  <si>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</si>
  <si>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</si>
  <si>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</si>
  <si>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</si>
  <si>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</si>
  <si>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</si>
  <si>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</si>
  <si>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</si>
  <si>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</si>
  <si>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</si>
  <si>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</si>
  <si>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Del 01 de enero al 30 de Septiembre 2017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</si>
</sst>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  <numFmt numFmtId="166" formatCode="&quot;$&quot;#,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3" fillId="2" borderId="0" xfId="0" applyFont="1" applyFill="1"/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left" vertical="top"/>
    </xf>
    <xf numFmtId="0" fontId="6" fillId="4" borderId="0" xfId="0" applyFont="1" applyFill="1" applyBorder="1" applyAlignment="1">
      <alignment horizontal="justify" vertical="center" wrapText="1"/>
    </xf>
    <xf numFmtId="165" fontId="6" fillId="4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0" fontId="7" fillId="4" borderId="0" xfId="0" applyFont="1" applyFill="1" applyAlignment="1">
      <alignment horizontal="left"/>
    </xf>
    <xf numFmtId="0" fontId="5" fillId="0" borderId="7" xfId="0" applyFont="1" applyFill="1" applyBorder="1" applyAlignment="1">
      <alignment horizontal="right" vertical="top"/>
    </xf>
    <xf numFmtId="3" fontId="5" fillId="0" borderId="7" xfId="0" applyNumberFormat="1" applyFont="1" applyFill="1" applyBorder="1" applyAlignment="1">
      <alignment horizontal="right" vertical="top"/>
    </xf>
    <xf numFmtId="3" fontId="5" fillId="0" borderId="8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justify" vertical="top"/>
    </xf>
    <xf numFmtId="3" fontId="4" fillId="0" borderId="0" xfId="0" applyNumberFormat="1" applyFont="1" applyFill="1" applyBorder="1" applyAlignment="1" applyProtection="1">
      <alignment horizontal="right" vertical="top"/>
    </xf>
    <xf numFmtId="3" fontId="4" fillId="0" borderId="5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vertical="top"/>
    </xf>
    <xf numFmtId="0" fontId="7" fillId="4" borderId="0" xfId="0" applyFont="1" applyFill="1" applyAlignment="1">
      <alignment horizontal="left"/>
    </xf>
    <xf numFmtId="166" fontId="5" fillId="0" borderId="0" xfId="2" applyNumberFormat="1" applyFont="1" applyFill="1" applyBorder="1" applyAlignment="1">
      <alignment vertical="top" wrapText="1"/>
    </xf>
    <xf numFmtId="166" fontId="5" fillId="0" borderId="5" xfId="2" applyNumberFormat="1" applyFont="1" applyFill="1" applyBorder="1" applyAlignment="1">
      <alignment vertical="top" wrapText="1"/>
    </xf>
    <xf numFmtId="166" fontId="4" fillId="0" borderId="0" xfId="2" applyNumberFormat="1" applyFont="1" applyFill="1" applyBorder="1" applyAlignment="1" applyProtection="1">
      <alignment vertical="top" wrapText="1"/>
      <protection locked="0"/>
    </xf>
    <xf numFmtId="166" fontId="4" fillId="0" borderId="0" xfId="2" applyNumberFormat="1" applyFont="1" applyFill="1" applyBorder="1" applyAlignment="1">
      <alignment vertical="top" wrapText="1"/>
    </xf>
    <xf numFmtId="166" fontId="4" fillId="0" borderId="5" xfId="2" applyNumberFormat="1" applyFont="1" applyFill="1" applyBorder="1" applyAlignment="1">
      <alignment vertical="top" wrapText="1"/>
    </xf>
    <xf numFmtId="166" fontId="4" fillId="0" borderId="0" xfId="0" applyNumberFormat="1" applyFont="1" applyFill="1" applyBorder="1" applyAlignment="1" applyProtection="1">
      <alignment vertical="top" wrapText="1"/>
    </xf>
    <xf numFmtId="166" fontId="4" fillId="0" borderId="5" xfId="0" applyNumberFormat="1" applyFont="1" applyFill="1" applyBorder="1" applyAlignment="1" applyProtection="1">
      <alignment vertical="top" wrapText="1"/>
    </xf>
    <xf numFmtId="166" fontId="4" fillId="0" borderId="0" xfId="2" applyNumberFormat="1" applyFont="1" applyFill="1" applyBorder="1" applyAlignment="1" applyProtection="1">
      <alignment vertical="top"/>
      <protection locked="0"/>
    </xf>
    <xf numFmtId="166" fontId="4" fillId="0" borderId="0" xfId="0" applyNumberFormat="1" applyFont="1" applyFill="1" applyBorder="1" applyAlignment="1" applyProtection="1">
      <alignment vertical="top"/>
    </xf>
    <xf numFmtId="166" fontId="4" fillId="0" borderId="5" xfId="0" applyNumberFormat="1" applyFont="1" applyFill="1" applyBorder="1" applyAlignment="1" applyProtection="1">
      <alignment vertical="top"/>
    </xf>
    <xf numFmtId="166" fontId="5" fillId="0" borderId="0" xfId="2" applyNumberFormat="1" applyFont="1" applyFill="1" applyBorder="1" applyAlignment="1">
      <alignment vertical="top"/>
    </xf>
    <xf numFmtId="166" fontId="5" fillId="0" borderId="5" xfId="2" applyNumberFormat="1" applyFont="1" applyFill="1" applyBorder="1" applyAlignment="1">
      <alignment vertical="top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3" fontId="4" fillId="0" borderId="0" xfId="0" applyNumberFormat="1" applyFont="1" applyFill="1" applyBorder="1" applyAlignment="1">
      <alignment horizontal="justify" vertical="center" wrapText="1"/>
    </xf>
    <xf numFmtId="3" fontId="4" fillId="0" borderId="5" xfId="0" applyNumberFormat="1" applyFont="1" applyFill="1" applyBorder="1" applyAlignment="1">
      <alignment horizontal="justify" vertical="center" wrapText="1"/>
    </xf>
    <xf numFmtId="166" fontId="4" fillId="0" borderId="0" xfId="2" applyNumberFormat="1" applyFont="1" applyFill="1" applyBorder="1" applyAlignment="1">
      <alignment vertical="top"/>
    </xf>
    <xf numFmtId="164" fontId="8" fillId="5" borderId="17" xfId="1" applyNumberFormat="1" applyFont="1" applyFill="1" applyBorder="1" applyAlignment="1" applyProtection="1">
      <alignment vertical="center"/>
    </xf>
    <xf numFmtId="164" fontId="8" fillId="5" borderId="15" xfId="1" applyNumberFormat="1" applyFont="1" applyFill="1" applyBorder="1" applyAlignment="1" applyProtection="1">
      <alignment vertical="center"/>
    </xf>
    <xf numFmtId="164" fontId="8" fillId="5" borderId="10" xfId="1" applyNumberFormat="1" applyFont="1" applyFill="1" applyBorder="1" applyAlignment="1" applyProtection="1">
      <alignment vertical="center"/>
    </xf>
    <xf numFmtId="164" fontId="8" fillId="5" borderId="18" xfId="1" applyNumberFormat="1" applyFont="1" applyFill="1" applyBorder="1" applyAlignment="1" applyProtection="1">
      <alignment horizontal="center" vertical="center"/>
    </xf>
    <xf numFmtId="164" fontId="8" fillId="5" borderId="0" xfId="1" applyNumberFormat="1" applyFont="1" applyFill="1" applyBorder="1" applyAlignment="1" applyProtection="1">
      <alignment horizontal="center" vertical="center" wrapText="1"/>
    </xf>
    <xf numFmtId="164" fontId="8" fillId="5" borderId="17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9" xfId="1" applyNumberFormat="1" applyFont="1" applyFill="1" applyBorder="1" applyAlignment="1" applyProtection="1">
      <alignment horizontal="center" vertical="center"/>
    </xf>
    <xf numFmtId="164" fontId="8" fillId="5" borderId="16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9" fillId="3" borderId="4" xfId="1" applyNumberFormat="1" applyFont="1" applyFill="1" applyBorder="1" applyAlignment="1" applyProtection="1">
      <alignment horizontal="center" vertical="center"/>
    </xf>
    <xf numFmtId="164" fontId="9" fillId="3" borderId="0" xfId="1" applyNumberFormat="1" applyFont="1" applyFill="1" applyBorder="1" applyAlignment="1" applyProtection="1">
      <alignment horizontal="center" vertical="center"/>
    </xf>
    <xf numFmtId="164" fontId="9" fillId="3" borderId="5" xfId="1" applyNumberFormat="1" applyFont="1" applyFill="1" applyBorder="1" applyAlignment="1" applyProtection="1">
      <alignment horizontal="center" vertical="center"/>
    </xf>
    <xf numFmtId="164" fontId="8" fillId="5" borderId="20" xfId="1" applyNumberFormat="1" applyFont="1" applyFill="1" applyBorder="1" applyAlignment="1" applyProtection="1">
      <alignment horizontal="center" vertical="center"/>
    </xf>
    <xf numFmtId="164" fontId="8" fillId="5" borderId="21" xfId="1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8" fillId="5" borderId="9" xfId="1" applyNumberFormat="1" applyFont="1" applyFill="1" applyBorder="1" applyAlignment="1" applyProtection="1">
      <alignment horizontal="center" vertical="center"/>
    </xf>
    <xf numFmtId="164" fontId="8" fillId="5" borderId="10" xfId="1" applyNumberFormat="1" applyFont="1" applyFill="1" applyBorder="1" applyAlignment="1" applyProtection="1">
      <alignment horizontal="center" vertical="center"/>
    </xf>
    <xf numFmtId="164" fontId="8" fillId="5" borderId="11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3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  <xf numFmtId="165" fontId="6" fillId="4" borderId="0" xfId="0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</xdr:row>
      <xdr:rowOff>42333</xdr:rowOff>
    </xdr:from>
    <xdr:to>
      <xdr:col>2</xdr:col>
      <xdr:colOff>1739096</xdr:colOff>
      <xdr:row>7</xdr:row>
      <xdr:rowOff>4233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232833"/>
          <a:ext cx="2670429" cy="95673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56"/>
  <sheetViews>
    <sheetView showGridLines="0" tabSelected="1" zoomScaleNormal="100" workbookViewId="0">
      <selection activeCell="G44" sqref="G44:H44"/>
    </sheetView>
  </sheetViews>
  <sheetFormatPr baseColWidth="10" defaultColWidth="11.42578125" defaultRowHeight="15"/>
  <cols>
    <col min="1" max="1" width="3.28515625" customWidth="1"/>
    <col min="2" max="2" width="14.5703125" customWidth="1"/>
    <col min="3" max="3" width="45.7109375" customWidth="1"/>
    <col min="4" max="4" width="16.7109375" bestFit="1" customWidth="1"/>
    <col min="5" max="5" width="16.85546875" bestFit="1" customWidth="1"/>
    <col min="6" max="7" width="17" bestFit="1" customWidth="1"/>
    <col min="8" max="8" width="16.7109375" bestFit="1" customWidth="1"/>
    <col min="9" max="9" width="15.42578125" bestFit="1" customWidth="1"/>
  </cols>
  <sheetData>
    <row r="2" spans="2:9" ht="7.5" customHeight="1">
      <c r="B2" s="60"/>
      <c r="C2" s="61"/>
      <c r="D2" s="61"/>
      <c r="E2" s="61"/>
      <c r="F2" s="61"/>
      <c r="G2" s="61"/>
      <c r="H2" s="61"/>
      <c r="I2" s="62"/>
    </row>
    <row r="3" spans="2:9" ht="15.75">
      <c r="B3" s="52" t="s">
        <v>0</v>
      </c>
      <c r="C3" s="53"/>
      <c r="D3" s="53"/>
      <c r="E3" s="53"/>
      <c r="F3" s="53"/>
      <c r="G3" s="53"/>
      <c r="H3" s="53"/>
      <c r="I3" s="54"/>
    </row>
    <row r="4" spans="2:9" ht="15.75">
      <c r="B4" s="52" t="s">
        <v>1</v>
      </c>
      <c r="C4" s="53"/>
      <c r="D4" s="53"/>
      <c r="E4" s="53"/>
      <c r="F4" s="53"/>
      <c r="G4" s="53"/>
      <c r="H4" s="53"/>
      <c r="I4" s="54"/>
    </row>
    <row r="5" spans="2:9" ht="15.75">
      <c r="B5" s="52" t="s">
        <v>2</v>
      </c>
      <c r="C5" s="53"/>
      <c r="D5" s="53"/>
      <c r="E5" s="53"/>
      <c r="F5" s="53"/>
      <c r="G5" s="53"/>
      <c r="H5" s="53"/>
      <c r="I5" s="54"/>
    </row>
    <row r="6" spans="2:9" ht="15.75">
      <c r="B6" s="52" t="s">
        <v>51</v>
      </c>
      <c r="C6" s="53"/>
      <c r="D6" s="53"/>
      <c r="E6" s="53"/>
      <c r="F6" s="53"/>
      <c r="G6" s="53"/>
      <c r="H6" s="53"/>
      <c r="I6" s="54"/>
    </row>
    <row r="7" spans="2:9" ht="7.5" customHeight="1">
      <c r="B7" s="2"/>
      <c r="C7" s="3"/>
      <c r="D7" s="3"/>
      <c r="E7" s="3"/>
      <c r="F7" s="3"/>
      <c r="G7" s="3"/>
      <c r="H7" s="3"/>
      <c r="I7" s="4"/>
    </row>
    <row r="8" spans="2:9" ht="15.75" thickBot="1">
      <c r="B8" s="1"/>
      <c r="C8" s="1"/>
      <c r="D8" s="1"/>
      <c r="E8" s="1"/>
      <c r="F8" s="1"/>
      <c r="G8" s="1"/>
      <c r="H8" s="1"/>
      <c r="I8" s="1"/>
    </row>
    <row r="9" spans="2:9" ht="15.75" thickBot="1">
      <c r="B9" s="63" t="s">
        <v>3</v>
      </c>
      <c r="C9" s="64"/>
      <c r="D9" s="36"/>
      <c r="E9" s="37"/>
      <c r="F9" s="55" t="s">
        <v>4</v>
      </c>
      <c r="G9" s="56"/>
      <c r="H9" s="36"/>
      <c r="I9" s="38"/>
    </row>
    <row r="10" spans="2:9" ht="25.5">
      <c r="B10" s="65"/>
      <c r="C10" s="66"/>
      <c r="D10" s="39" t="s">
        <v>5</v>
      </c>
      <c r="E10" s="40" t="s">
        <v>6</v>
      </c>
      <c r="F10" s="41" t="s">
        <v>7</v>
      </c>
      <c r="G10" s="42" t="s">
        <v>8</v>
      </c>
      <c r="H10" s="39" t="s">
        <v>9</v>
      </c>
      <c r="I10" s="42" t="s">
        <v>10</v>
      </c>
    </row>
    <row r="11" spans="2:9" ht="15.75" thickBot="1">
      <c r="B11" s="67"/>
      <c r="C11" s="68"/>
      <c r="D11" s="43">
        <v>1</v>
      </c>
      <c r="E11" s="44">
        <v>2</v>
      </c>
      <c r="F11" s="43" t="s">
        <v>11</v>
      </c>
      <c r="G11" s="45">
        <v>4</v>
      </c>
      <c r="H11" s="43">
        <v>5</v>
      </c>
      <c r="I11" s="45" t="s">
        <v>12</v>
      </c>
    </row>
    <row r="12" spans="2:9">
      <c r="B12" s="31"/>
      <c r="C12" s="32"/>
      <c r="D12" s="33"/>
      <c r="E12" s="33"/>
      <c r="F12" s="33"/>
      <c r="G12" s="33"/>
      <c r="H12" s="33"/>
      <c r="I12" s="34"/>
    </row>
    <row r="13" spans="2:9">
      <c r="B13" s="46" t="s">
        <v>13</v>
      </c>
      <c r="C13" s="47"/>
      <c r="D13" s="19">
        <f>SUM(D14:D21)</f>
        <v>3230702522.3999996</v>
      </c>
      <c r="E13" s="19">
        <f>SUM(E14:E21)</f>
        <v>95463952.299999997</v>
      </c>
      <c r="F13" s="19">
        <f>SUM(D13+E13)</f>
        <v>3326166474.6999998</v>
      </c>
      <c r="G13" s="19">
        <f t="shared" ref="G13:H13" si="0">SUM(G14:G21)</f>
        <v>2128712419.1699998</v>
      </c>
      <c r="H13" s="19">
        <f t="shared" si="0"/>
        <v>2105502012.22</v>
      </c>
      <c r="I13" s="20">
        <f>SUM(F13-G13)</f>
        <v>1197454055.53</v>
      </c>
    </row>
    <row r="14" spans="2:9">
      <c r="B14" s="48" t="s">
        <v>14</v>
      </c>
      <c r="C14" s="49"/>
      <c r="D14" s="21">
        <v>100683586.69</v>
      </c>
      <c r="E14" s="21">
        <v>525786.49</v>
      </c>
      <c r="F14" s="22">
        <f>SUM(D14+E14)</f>
        <v>101209373.17999999</v>
      </c>
      <c r="G14" s="21">
        <v>71462057.780000001</v>
      </c>
      <c r="H14" s="21">
        <v>71426987.099999994</v>
      </c>
      <c r="I14" s="23">
        <f t="shared" ref="I14:I21" si="1">SUM(F14-G14)</f>
        <v>29747315.399999991</v>
      </c>
    </row>
    <row r="15" spans="2:9">
      <c r="B15" s="48" t="s">
        <v>15</v>
      </c>
      <c r="C15" s="49"/>
      <c r="D15" s="21">
        <v>83361444.650000006</v>
      </c>
      <c r="E15" s="21">
        <v>11155053.789999999</v>
      </c>
      <c r="F15" s="22">
        <f t="shared" ref="F15:F21" si="2">SUM(D15+E15)</f>
        <v>94516498.439999998</v>
      </c>
      <c r="G15" s="21">
        <v>64607772.869999997</v>
      </c>
      <c r="H15" s="21">
        <v>64511609.700000003</v>
      </c>
      <c r="I15" s="23">
        <f t="shared" si="1"/>
        <v>29908725.57</v>
      </c>
    </row>
    <row r="16" spans="2:9">
      <c r="B16" s="48" t="s">
        <v>16</v>
      </c>
      <c r="C16" s="49"/>
      <c r="D16" s="21">
        <v>1553980576.8599999</v>
      </c>
      <c r="E16" s="21">
        <v>-145301481.31</v>
      </c>
      <c r="F16" s="22">
        <f t="shared" si="2"/>
        <v>1408679095.55</v>
      </c>
      <c r="G16" s="21">
        <v>795138563.71000004</v>
      </c>
      <c r="H16" s="21">
        <v>775888514.83000004</v>
      </c>
      <c r="I16" s="23">
        <f t="shared" si="1"/>
        <v>613540531.83999991</v>
      </c>
    </row>
    <row r="17" spans="2:9">
      <c r="B17" s="48" t="s">
        <v>17</v>
      </c>
      <c r="C17" s="49"/>
      <c r="D17" s="21"/>
      <c r="E17" s="21"/>
      <c r="F17" s="22">
        <f t="shared" si="2"/>
        <v>0</v>
      </c>
      <c r="G17" s="21"/>
      <c r="H17" s="21"/>
      <c r="I17" s="23">
        <f t="shared" si="1"/>
        <v>0</v>
      </c>
    </row>
    <row r="18" spans="2:9">
      <c r="B18" s="48" t="s">
        <v>18</v>
      </c>
      <c r="C18" s="49"/>
      <c r="D18" s="21">
        <v>163262382.59</v>
      </c>
      <c r="E18" s="21">
        <v>54009062.009999998</v>
      </c>
      <c r="F18" s="22">
        <f t="shared" si="2"/>
        <v>217271444.59999999</v>
      </c>
      <c r="G18" s="21">
        <v>145157855.44999999</v>
      </c>
      <c r="H18" s="21">
        <v>144971122.08000001</v>
      </c>
      <c r="I18" s="23">
        <f t="shared" si="1"/>
        <v>72113589.150000006</v>
      </c>
    </row>
    <row r="19" spans="2:9">
      <c r="B19" s="48" t="s">
        <v>19</v>
      </c>
      <c r="C19" s="49"/>
      <c r="D19" s="21"/>
      <c r="E19" s="21"/>
      <c r="F19" s="22">
        <f t="shared" si="2"/>
        <v>0</v>
      </c>
      <c r="G19" s="21"/>
      <c r="H19" s="21"/>
      <c r="I19" s="23">
        <f t="shared" si="1"/>
        <v>0</v>
      </c>
    </row>
    <row r="20" spans="2:9">
      <c r="B20" s="48" t="s">
        <v>20</v>
      </c>
      <c r="C20" s="49"/>
      <c r="D20" s="21">
        <v>1150105570.1199999</v>
      </c>
      <c r="E20" s="21">
        <v>153008971.46000001</v>
      </c>
      <c r="F20" s="22">
        <f t="shared" si="2"/>
        <v>1303114541.5799999</v>
      </c>
      <c r="G20" s="21">
        <v>909026536.13999999</v>
      </c>
      <c r="H20" s="21">
        <v>906522935.44000006</v>
      </c>
      <c r="I20" s="23">
        <f t="shared" si="1"/>
        <v>394088005.43999994</v>
      </c>
    </row>
    <row r="21" spans="2:9">
      <c r="B21" s="48" t="s">
        <v>21</v>
      </c>
      <c r="C21" s="49"/>
      <c r="D21" s="21">
        <v>179308961.49000001</v>
      </c>
      <c r="E21" s="21">
        <v>22066559.859999999</v>
      </c>
      <c r="F21" s="22">
        <f t="shared" si="2"/>
        <v>201375521.35000002</v>
      </c>
      <c r="G21" s="21">
        <v>143319633.22</v>
      </c>
      <c r="H21" s="21">
        <v>142180843.06999999</v>
      </c>
      <c r="I21" s="23">
        <f t="shared" si="1"/>
        <v>58055888.130000025</v>
      </c>
    </row>
    <row r="22" spans="2:9">
      <c r="B22" s="13"/>
      <c r="C22" s="14"/>
      <c r="D22" s="21"/>
      <c r="E22" s="24"/>
      <c r="F22" s="24"/>
      <c r="G22" s="24"/>
      <c r="H22" s="24"/>
      <c r="I22" s="25"/>
    </row>
    <row r="23" spans="2:9">
      <c r="B23" s="46" t="s">
        <v>22</v>
      </c>
      <c r="C23" s="47"/>
      <c r="D23" s="19">
        <f>SUM(D24:D31)</f>
        <v>2653242771.7799997</v>
      </c>
      <c r="E23" s="19">
        <f>SUM(E24:E31)</f>
        <v>395681206.9799999</v>
      </c>
      <c r="F23" s="19">
        <f>SUM(D23+E23)</f>
        <v>3048923978.7599998</v>
      </c>
      <c r="G23" s="19">
        <f t="shared" ref="G23:H23" si="3">SUM(G24:G31)</f>
        <v>2229885353.3800001</v>
      </c>
      <c r="H23" s="19">
        <f t="shared" si="3"/>
        <v>2171071549.2199998</v>
      </c>
      <c r="I23" s="20">
        <f>SUM(F23-G23)</f>
        <v>819038625.37999964</v>
      </c>
    </row>
    <row r="24" spans="2:9">
      <c r="B24" s="48" t="s">
        <v>23</v>
      </c>
      <c r="C24" s="49"/>
      <c r="D24" s="26">
        <v>159105554.81</v>
      </c>
      <c r="E24" s="26">
        <v>11910365.029999999</v>
      </c>
      <c r="F24" s="22">
        <f t="shared" ref="F24:F30" si="4">SUM(D24+E24)</f>
        <v>171015919.84</v>
      </c>
      <c r="G24" s="26">
        <v>108122585.68000001</v>
      </c>
      <c r="H24" s="26">
        <v>97896398.120000005</v>
      </c>
      <c r="I24" s="23">
        <f t="shared" ref="I24:I30" si="5">SUM(F24-G24)</f>
        <v>62893334.159999996</v>
      </c>
    </row>
    <row r="25" spans="2:9">
      <c r="B25" s="48" t="s">
        <v>24</v>
      </c>
      <c r="C25" s="49"/>
      <c r="D25" s="26">
        <v>1390135205.8499999</v>
      </c>
      <c r="E25" s="26">
        <v>355265383.07999998</v>
      </c>
      <c r="F25" s="22">
        <f t="shared" si="4"/>
        <v>1745400588.9299998</v>
      </c>
      <c r="G25" s="26">
        <v>1223651015.5699999</v>
      </c>
      <c r="H25" s="26">
        <v>1208475983.8499999</v>
      </c>
      <c r="I25" s="23">
        <f t="shared" si="5"/>
        <v>521749573.3599999</v>
      </c>
    </row>
    <row r="26" spans="2:9">
      <c r="B26" s="48" t="s">
        <v>25</v>
      </c>
      <c r="C26" s="49"/>
      <c r="D26" s="26">
        <v>335000000</v>
      </c>
      <c r="E26" s="26">
        <v>0</v>
      </c>
      <c r="F26" s="22">
        <f t="shared" si="4"/>
        <v>335000000</v>
      </c>
      <c r="G26" s="26">
        <v>335000000</v>
      </c>
      <c r="H26" s="26">
        <v>307083333.30000001</v>
      </c>
      <c r="I26" s="23">
        <f t="shared" si="5"/>
        <v>0</v>
      </c>
    </row>
    <row r="27" spans="2:9">
      <c r="B27" s="48" t="s">
        <v>26</v>
      </c>
      <c r="C27" s="49"/>
      <c r="D27" s="26">
        <v>190755920.19999999</v>
      </c>
      <c r="E27" s="26">
        <v>8375124.2699999996</v>
      </c>
      <c r="F27" s="22">
        <f t="shared" si="4"/>
        <v>199131044.47</v>
      </c>
      <c r="G27" s="26">
        <v>139640475.31</v>
      </c>
      <c r="H27" s="26">
        <v>138339914.47999999</v>
      </c>
      <c r="I27" s="23">
        <f t="shared" si="5"/>
        <v>59490569.159999996</v>
      </c>
    </row>
    <row r="28" spans="2:9">
      <c r="B28" s="48" t="s">
        <v>27</v>
      </c>
      <c r="C28" s="49"/>
      <c r="D28" s="26">
        <v>24607653.870000001</v>
      </c>
      <c r="E28" s="26">
        <v>-420753.42999999988</v>
      </c>
      <c r="F28" s="22">
        <f t="shared" si="4"/>
        <v>24186900.440000001</v>
      </c>
      <c r="G28" s="26">
        <v>15526620.289999999</v>
      </c>
      <c r="H28" s="26">
        <v>15236168.73</v>
      </c>
      <c r="I28" s="23">
        <f t="shared" si="5"/>
        <v>8660280.1500000022</v>
      </c>
    </row>
    <row r="29" spans="2:9">
      <c r="B29" s="48" t="s">
        <v>28</v>
      </c>
      <c r="C29" s="49"/>
      <c r="D29" s="26">
        <v>524320086.89999998</v>
      </c>
      <c r="E29" s="26">
        <v>18784024.530000001</v>
      </c>
      <c r="F29" s="22">
        <f t="shared" si="4"/>
        <v>543104111.42999995</v>
      </c>
      <c r="G29" s="26">
        <v>390205532.98000002</v>
      </c>
      <c r="H29" s="26">
        <v>386977189.29000002</v>
      </c>
      <c r="I29" s="23">
        <f t="shared" si="5"/>
        <v>152898578.44999993</v>
      </c>
    </row>
    <row r="30" spans="2:9">
      <c r="B30" s="48" t="s">
        <v>29</v>
      </c>
      <c r="C30" s="49"/>
      <c r="D30" s="26">
        <v>29318350.149999999</v>
      </c>
      <c r="E30" s="26">
        <v>1767063.5</v>
      </c>
      <c r="F30" s="22">
        <f t="shared" si="4"/>
        <v>31085413.649999999</v>
      </c>
      <c r="G30" s="26">
        <v>17739123.550000001</v>
      </c>
      <c r="H30" s="26">
        <v>17062561.449999999</v>
      </c>
      <c r="I30" s="23">
        <f t="shared" si="5"/>
        <v>13346290.099999998</v>
      </c>
    </row>
    <row r="31" spans="2:9">
      <c r="B31" s="13"/>
      <c r="C31" s="14"/>
      <c r="D31" s="27"/>
      <c r="E31" s="27"/>
      <c r="F31" s="24"/>
      <c r="G31" s="27"/>
      <c r="H31" s="27"/>
      <c r="I31" s="28"/>
    </row>
    <row r="32" spans="2:9">
      <c r="B32" s="46" t="s">
        <v>30</v>
      </c>
      <c r="C32" s="47"/>
      <c r="D32" s="29">
        <f>SUM(D33:D41)</f>
        <v>107262698.28</v>
      </c>
      <c r="E32" s="29">
        <f>SUM(E33:E41)</f>
        <v>3606188.39</v>
      </c>
      <c r="F32" s="29">
        <f>SUM(D32+E32)</f>
        <v>110868886.67</v>
      </c>
      <c r="G32" s="29">
        <f t="shared" ref="G32:H32" si="6">SUM(G33:G40)</f>
        <v>78255151.569999993</v>
      </c>
      <c r="H32" s="29">
        <f t="shared" si="6"/>
        <v>78024058.900000006</v>
      </c>
      <c r="I32" s="30">
        <f>SUM(F32-G32)</f>
        <v>32613735.100000009</v>
      </c>
    </row>
    <row r="33" spans="2:9">
      <c r="B33" s="48" t="s">
        <v>31</v>
      </c>
      <c r="C33" s="49"/>
      <c r="D33" s="26">
        <v>107262698.28</v>
      </c>
      <c r="E33" s="26">
        <v>3606188.39</v>
      </c>
      <c r="F33" s="22">
        <f t="shared" ref="F33:F41" si="7">SUM(D33+E33)</f>
        <v>110868886.67</v>
      </c>
      <c r="G33" s="26">
        <v>78255151.569999993</v>
      </c>
      <c r="H33" s="26">
        <v>78024058.900000006</v>
      </c>
      <c r="I33" s="23">
        <f t="shared" ref="I33:I40" si="8">SUM(F33-G33)</f>
        <v>32613735.100000009</v>
      </c>
    </row>
    <row r="34" spans="2:9">
      <c r="B34" s="48" t="s">
        <v>32</v>
      </c>
      <c r="C34" s="49"/>
      <c r="D34" s="26">
        <v>0</v>
      </c>
      <c r="E34" s="26">
        <v>0</v>
      </c>
      <c r="F34" s="22">
        <f t="shared" si="7"/>
        <v>0</v>
      </c>
      <c r="G34" s="26">
        <v>0</v>
      </c>
      <c r="H34" s="26">
        <v>0</v>
      </c>
      <c r="I34" s="23">
        <f t="shared" si="8"/>
        <v>0</v>
      </c>
    </row>
    <row r="35" spans="2:9">
      <c r="B35" s="48" t="s">
        <v>33</v>
      </c>
      <c r="C35" s="49"/>
      <c r="D35" s="26">
        <v>0</v>
      </c>
      <c r="E35" s="26">
        <v>0</v>
      </c>
      <c r="F35" s="22">
        <f t="shared" si="7"/>
        <v>0</v>
      </c>
      <c r="G35" s="26">
        <v>0</v>
      </c>
      <c r="H35" s="26">
        <v>0</v>
      </c>
      <c r="I35" s="23">
        <f t="shared" si="8"/>
        <v>0</v>
      </c>
    </row>
    <row r="36" spans="2:9">
      <c r="B36" s="48" t="s">
        <v>34</v>
      </c>
      <c r="C36" s="49"/>
      <c r="D36" s="26">
        <v>0</v>
      </c>
      <c r="E36" s="26">
        <v>0</v>
      </c>
      <c r="F36" s="22">
        <f t="shared" si="7"/>
        <v>0</v>
      </c>
      <c r="G36" s="26">
        <v>0</v>
      </c>
      <c r="H36" s="26">
        <v>0</v>
      </c>
      <c r="I36" s="23">
        <f t="shared" si="8"/>
        <v>0</v>
      </c>
    </row>
    <row r="37" spans="2:9">
      <c r="B37" s="48" t="s">
        <v>35</v>
      </c>
      <c r="C37" s="49"/>
      <c r="D37" s="26">
        <v>0</v>
      </c>
      <c r="E37" s="26">
        <v>0</v>
      </c>
      <c r="F37" s="22">
        <f t="shared" si="7"/>
        <v>0</v>
      </c>
      <c r="G37" s="26">
        <v>0</v>
      </c>
      <c r="H37" s="26">
        <v>0</v>
      </c>
      <c r="I37" s="23">
        <f t="shared" si="8"/>
        <v>0</v>
      </c>
    </row>
    <row r="38" spans="2:9">
      <c r="B38" s="48" t="s">
        <v>36</v>
      </c>
      <c r="C38" s="49"/>
      <c r="D38" s="26">
        <v>0</v>
      </c>
      <c r="E38" s="26">
        <v>0</v>
      </c>
      <c r="F38" s="22">
        <f t="shared" si="7"/>
        <v>0</v>
      </c>
      <c r="G38" s="26">
        <v>0</v>
      </c>
      <c r="H38" s="26">
        <v>0</v>
      </c>
      <c r="I38" s="23">
        <f t="shared" si="8"/>
        <v>0</v>
      </c>
    </row>
    <row r="39" spans="2:9">
      <c r="B39" s="48" t="s">
        <v>37</v>
      </c>
      <c r="C39" s="49"/>
      <c r="D39" s="26">
        <v>0</v>
      </c>
      <c r="E39" s="26">
        <v>0</v>
      </c>
      <c r="F39" s="22">
        <f t="shared" si="7"/>
        <v>0</v>
      </c>
      <c r="G39" s="26">
        <v>0</v>
      </c>
      <c r="H39" s="26">
        <v>0</v>
      </c>
      <c r="I39" s="23">
        <f t="shared" si="8"/>
        <v>0</v>
      </c>
    </row>
    <row r="40" spans="2:9">
      <c r="B40" s="48" t="s">
        <v>38</v>
      </c>
      <c r="C40" s="49"/>
      <c r="D40" s="26">
        <v>0</v>
      </c>
      <c r="E40" s="26">
        <v>0</v>
      </c>
      <c r="F40" s="22">
        <f t="shared" si="7"/>
        <v>0</v>
      </c>
      <c r="G40" s="26">
        <v>0</v>
      </c>
      <c r="H40" s="26">
        <v>0</v>
      </c>
      <c r="I40" s="23">
        <f t="shared" si="8"/>
        <v>0</v>
      </c>
    </row>
    <row r="41" spans="2:9">
      <c r="B41" s="48" t="s">
        <v>39</v>
      </c>
      <c r="C41" s="49"/>
      <c r="D41" s="26">
        <v>0</v>
      </c>
      <c r="E41" s="26">
        <v>0</v>
      </c>
      <c r="F41" s="22">
        <f t="shared" si="7"/>
        <v>0</v>
      </c>
      <c r="G41" s="26">
        <v>0</v>
      </c>
      <c r="H41" s="26">
        <v>0</v>
      </c>
      <c r="I41" s="23">
        <f>SUM(F41-G41)</f>
        <v>0</v>
      </c>
    </row>
    <row r="42" spans="2:9">
      <c r="B42" s="13"/>
      <c r="C42" s="14"/>
      <c r="D42" s="27"/>
      <c r="E42" s="27"/>
      <c r="F42" s="27"/>
      <c r="G42" s="27"/>
      <c r="H42" s="27"/>
      <c r="I42" s="28"/>
    </row>
    <row r="43" spans="2:9">
      <c r="B43" s="46" t="s">
        <v>40</v>
      </c>
      <c r="C43" s="47"/>
      <c r="D43" s="29">
        <f>SUM(D44:D47)</f>
        <v>108792007.54000001</v>
      </c>
      <c r="E43" s="29">
        <f>SUM(E44:E47)</f>
        <v>8816.2900000000009</v>
      </c>
      <c r="F43" s="29">
        <f>SUM(D43+E43)</f>
        <v>108800823.83000001</v>
      </c>
      <c r="G43" s="29">
        <f>SUM(G44:G47)</f>
        <v>81212486.340000004</v>
      </c>
      <c r="H43" s="29">
        <f>SUM(H44:H47)</f>
        <v>81212486.340000004</v>
      </c>
      <c r="I43" s="30">
        <f>SUM(F43-G43)</f>
        <v>27588337.49000001</v>
      </c>
    </row>
    <row r="44" spans="2:9">
      <c r="B44" s="48" t="s">
        <v>41</v>
      </c>
      <c r="C44" s="49"/>
      <c r="D44" s="26">
        <v>108792007.54000001</v>
      </c>
      <c r="E44" s="26">
        <v>0</v>
      </c>
      <c r="F44" s="35">
        <f>SUM(D44+E44)</f>
        <v>108792007.54000001</v>
      </c>
      <c r="G44" s="26">
        <v>81203670.049999997</v>
      </c>
      <c r="H44" s="26">
        <v>81203670.049999997</v>
      </c>
      <c r="I44" s="23">
        <f t="shared" ref="I44:I47" si="9">SUM(F44-G44)</f>
        <v>27588337.49000001</v>
      </c>
    </row>
    <row r="45" spans="2:9" ht="26.25" customHeight="1">
      <c r="B45" s="50" t="s">
        <v>42</v>
      </c>
      <c r="C45" s="51"/>
      <c r="D45" s="26">
        <v>0</v>
      </c>
      <c r="E45" s="26">
        <v>0</v>
      </c>
      <c r="F45" s="22">
        <f t="shared" ref="F45:F47" si="10">SUM(D45+E45)</f>
        <v>0</v>
      </c>
      <c r="G45" s="26">
        <v>0</v>
      </c>
      <c r="H45" s="26">
        <v>0</v>
      </c>
      <c r="I45" s="23">
        <f t="shared" si="9"/>
        <v>0</v>
      </c>
    </row>
    <row r="46" spans="2:9">
      <c r="B46" s="48" t="s">
        <v>43</v>
      </c>
      <c r="C46" s="49"/>
      <c r="D46" s="26">
        <v>0</v>
      </c>
      <c r="E46" s="26">
        <v>0</v>
      </c>
      <c r="F46" s="22">
        <f t="shared" si="10"/>
        <v>0</v>
      </c>
      <c r="G46" s="26">
        <v>0</v>
      </c>
      <c r="H46" s="26">
        <v>0</v>
      </c>
      <c r="I46" s="23">
        <f t="shared" si="9"/>
        <v>0</v>
      </c>
    </row>
    <row r="47" spans="2:9">
      <c r="B47" s="48" t="s">
        <v>44</v>
      </c>
      <c r="C47" s="49"/>
      <c r="D47" s="26">
        <v>0</v>
      </c>
      <c r="E47" s="26">
        <v>8816.2900000000009</v>
      </c>
      <c r="F47" s="22">
        <f t="shared" si="10"/>
        <v>8816.2900000000009</v>
      </c>
      <c r="G47" s="26">
        <v>8816.2900000000009</v>
      </c>
      <c r="H47" s="26">
        <v>8816.2900000000009</v>
      </c>
      <c r="I47" s="23">
        <f t="shared" si="9"/>
        <v>0</v>
      </c>
    </row>
    <row r="48" spans="2:9">
      <c r="B48" s="13"/>
      <c r="C48" s="17"/>
      <c r="D48" s="15"/>
      <c r="E48" s="15"/>
      <c r="F48" s="15"/>
      <c r="G48" s="15"/>
      <c r="H48" s="15"/>
      <c r="I48" s="16"/>
    </row>
    <row r="49" spans="2:10">
      <c r="B49" s="5"/>
      <c r="C49" s="10" t="s">
        <v>45</v>
      </c>
      <c r="D49" s="11">
        <f>SUM(D13+D23+D43+D32)</f>
        <v>6099999999.999999</v>
      </c>
      <c r="E49" s="11">
        <f>SUM(E13+E23+E43+E32)</f>
        <v>494760163.95999992</v>
      </c>
      <c r="F49" s="11">
        <f>SUM(D49+E49)</f>
        <v>6594760163.9599991</v>
      </c>
      <c r="G49" s="11">
        <f t="shared" ref="G49:H49" si="11">SUM(G13+G23+G43+G32)</f>
        <v>4518065410.46</v>
      </c>
      <c r="H49" s="11">
        <f t="shared" si="11"/>
        <v>4435810106.6799994</v>
      </c>
      <c r="I49" s="12">
        <f>SUM(F49-G49)</f>
        <v>2076694753.499999</v>
      </c>
    </row>
    <row r="51" spans="2:10">
      <c r="B51" s="18" t="s">
        <v>46</v>
      </c>
      <c r="C51" s="18"/>
      <c r="D51" s="18"/>
      <c r="E51" s="18"/>
      <c r="F51" s="18"/>
      <c r="G51" s="18"/>
      <c r="H51" s="18"/>
      <c r="I51" s="18"/>
      <c r="J51" s="18"/>
    </row>
    <row r="52" spans="2:10">
      <c r="B52" s="9"/>
      <c r="C52" s="9"/>
      <c r="D52" s="9"/>
      <c r="E52" s="9"/>
      <c r="F52" s="9"/>
      <c r="G52" s="9"/>
      <c r="H52" s="9"/>
      <c r="I52" s="9"/>
      <c r="J52" s="9"/>
    </row>
    <row r="54" spans="2:10">
      <c r="B54" s="6"/>
      <c r="C54" s="6"/>
      <c r="D54" s="7"/>
      <c r="E54" s="7"/>
      <c r="F54" s="7"/>
      <c r="G54" s="69"/>
      <c r="H54" s="69"/>
      <c r="I54" s="69"/>
    </row>
    <row r="55" spans="2:10">
      <c r="B55" s="58" t="s">
        <v>49</v>
      </c>
      <c r="C55" s="58"/>
      <c r="D55" s="8"/>
      <c r="E55" s="7"/>
      <c r="F55" s="7"/>
      <c r="G55" s="58" t="s">
        <v>50</v>
      </c>
      <c r="H55" s="58"/>
      <c r="I55" s="58"/>
    </row>
    <row r="56" spans="2:10">
      <c r="B56" s="57" t="s">
        <v>47</v>
      </c>
      <c r="C56" s="57"/>
      <c r="G56" s="59" t="s">
        <v>48</v>
      </c>
      <c r="H56" s="59"/>
      <c r="I56" s="59"/>
    </row>
  </sheetData>
  <mergeCells count="44">
    <mergeCell ref="G56:I56"/>
    <mergeCell ref="G55:I55"/>
    <mergeCell ref="B2:I2"/>
    <mergeCell ref="B5:I5"/>
    <mergeCell ref="B6:I6"/>
    <mergeCell ref="B9:C11"/>
    <mergeCell ref="G54:I54"/>
    <mergeCell ref="B27:C27"/>
    <mergeCell ref="B28:C28"/>
    <mergeCell ref="B29:C29"/>
    <mergeCell ref="B30:C30"/>
    <mergeCell ref="B32:C32"/>
    <mergeCell ref="B46:C46"/>
    <mergeCell ref="B47:C47"/>
    <mergeCell ref="B3:I3"/>
    <mergeCell ref="B4:I4"/>
    <mergeCell ref="F9:G9"/>
    <mergeCell ref="B39:C39"/>
    <mergeCell ref="B56:C56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55:C55"/>
    <mergeCell ref="B24:C24"/>
    <mergeCell ref="B38:C38"/>
    <mergeCell ref="B26:C26"/>
    <mergeCell ref="B40:C40"/>
    <mergeCell ref="B41:C41"/>
    <mergeCell ref="B43:C43"/>
    <mergeCell ref="B44:C44"/>
    <mergeCell ref="B45:C45"/>
    <mergeCell ref="B33:C33"/>
    <mergeCell ref="B34:C34"/>
    <mergeCell ref="B35:C35"/>
    <mergeCell ref="B36:C36"/>
    <mergeCell ref="B37:C37"/>
  </mergeCells>
  <pageMargins left="0.59055118110236227" right="0" top="0" bottom="0" header="0" footer="0"/>
  <pageSetup scale="75" orientation="landscape" r:id="rId1"/>
  <colBreaks count="1" manualBreakCount="1">
    <brk id="9" max="1048575" man="1"/>
  </colBreaks>
  <ignoredErrors>
    <ignoredError sqref="D23 G23:H23 G32:H32" formulaRange="1"/>
    <ignoredError sqref="F23 F43 F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dcterms:created xsi:type="dcterms:W3CDTF">2016-04-26T15:00:03Z</dcterms:created>
  <dcterms:modified xsi:type="dcterms:W3CDTF">2017-12-29T16:15:41Z</dcterms:modified>
</cp:coreProperties>
</file>