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35" yWindow="2070" windowWidth="17895" windowHeight="865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H12" i="4"/>
  <c r="G12"/>
  <c r="H36"/>
  <c r="G36"/>
  <c r="F36"/>
  <c r="E36"/>
  <c r="D36"/>
  <c r="I12"/>
  <c r="I40"/>
  <c r="E28" l="1"/>
  <c r="H28"/>
  <c r="G28"/>
  <c r="H24"/>
  <c r="G24"/>
  <c r="G15"/>
  <c r="F20"/>
  <c r="I20" s="1"/>
  <c r="F19"/>
  <c r="I19" s="1"/>
  <c r="E24"/>
  <c r="E15"/>
  <c r="D15"/>
  <c r="I18"/>
  <c r="F18"/>
  <c r="F17"/>
  <c r="I17" s="1"/>
  <c r="F13"/>
  <c r="F16"/>
  <c r="I16" s="1"/>
  <c r="F40" l="1"/>
  <c r="I39"/>
  <c r="F38"/>
  <c r="I38" s="1"/>
  <c r="F37"/>
  <c r="I37" s="1"/>
  <c r="F35"/>
  <c r="I35" s="1"/>
  <c r="F34"/>
  <c r="I34" s="1"/>
  <c r="F33"/>
  <c r="I33" s="1"/>
  <c r="F32"/>
  <c r="I32" s="1"/>
  <c r="D31"/>
  <c r="F30"/>
  <c r="I29"/>
  <c r="F29"/>
  <c r="D28"/>
  <c r="F27"/>
  <c r="I27" s="1"/>
  <c r="F26"/>
  <c r="F25"/>
  <c r="I25" s="1"/>
  <c r="D24"/>
  <c r="F23"/>
  <c r="I23" s="1"/>
  <c r="F21"/>
  <c r="I21" s="1"/>
  <c r="H15"/>
  <c r="I14"/>
  <c r="I13"/>
  <c r="F12"/>
  <c r="E12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<sst xmlns="http://schemas.openxmlformats.org/spreadsheetml/2006/main" count="48" uniqueCount="48">
  <si>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</si>
  <si>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</si>
  <si>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</si>
  <si>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</si>
  <si>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</si>
  <si>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</si>
  <si>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</si>
  <si>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</si>
  <si>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</si>
  <si>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</si>
  <si>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</si>
  <si>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</si>
  <si>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</si>
  <si>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</si>
  <si>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</si>
  <si>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</si>
  <si>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</si>
  <si>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</si>
  <si>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</si>
  <si>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</si>
  <si>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</si>
  <si>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</si>
  <si>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</si>
  <si>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</si>
  <si>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</si>
  <si>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</si>
  <si>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</si>
  <si>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</si>
  <si>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</si>
  <si>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</si>
  <si>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</si>
  <si>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</si>
  <si>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</si>
  <si>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</si>
  <si>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</si>
  <si>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</si>
  <si>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</si>
  <si>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</si>
  <si>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</si>
  <si>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</si>
  <si>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</si>
  <si>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</si>
  <si>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</si>
  <si>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</si>
  <si>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</si>
  <si>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</si>
  <si>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</si>
  <si>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30  de Junio  2017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</si>
</sst>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view="pageBreakPreview" topLeftCell="B1" zoomScaleNormal="60" zoomScaleSheetLayoutView="100" workbookViewId="0">
      <selection activeCell="D5" sqref="D5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36" t="s">
        <v>0</v>
      </c>
      <c r="E2" s="36"/>
      <c r="F2" s="36"/>
      <c r="G2" s="36"/>
      <c r="H2" s="36"/>
      <c r="I2" s="36"/>
      <c r="J2" s="22"/>
      <c r="K2" s="22"/>
      <c r="L2" s="18"/>
      <c r="M2" s="19"/>
    </row>
    <row r="3" spans="1:14" s="20" customFormat="1" ht="21" customHeight="1">
      <c r="A3" s="16"/>
      <c r="B3" s="16"/>
      <c r="D3" s="36" t="s">
        <v>1</v>
      </c>
      <c r="E3" s="36"/>
      <c r="F3" s="36"/>
      <c r="G3" s="36"/>
      <c r="H3" s="36"/>
      <c r="I3" s="36"/>
      <c r="J3" s="22"/>
      <c r="K3" s="22"/>
    </row>
    <row r="4" spans="1:14" s="17" customFormat="1" ht="20.25" customHeight="1">
      <c r="A4" s="16"/>
      <c r="C4" s="21"/>
      <c r="D4" s="36" t="s">
        <v>47</v>
      </c>
      <c r="E4" s="36"/>
      <c r="F4" s="36"/>
      <c r="G4" s="36"/>
      <c r="H4" s="36"/>
      <c r="I4" s="36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36"/>
      <c r="E6" s="36"/>
      <c r="F6" s="36"/>
      <c r="G6" s="36"/>
      <c r="H6" s="36"/>
      <c r="I6" s="36"/>
      <c r="J6" s="36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37" t="s">
        <v>2</v>
      </c>
      <c r="C9" s="38"/>
      <c r="D9" s="39" t="s">
        <v>5</v>
      </c>
      <c r="E9" s="39" t="s">
        <v>6</v>
      </c>
      <c r="F9" s="41" t="s">
        <v>3</v>
      </c>
      <c r="G9" s="42"/>
      <c r="H9" s="39" t="s">
        <v>9</v>
      </c>
      <c r="I9" s="39" t="s">
        <v>4</v>
      </c>
    </row>
    <row r="10" spans="1:14" ht="15.75" thickBot="1">
      <c r="B10" s="37"/>
      <c r="C10" s="38"/>
      <c r="D10" s="40"/>
      <c r="E10" s="40"/>
      <c r="F10" s="33" t="s">
        <v>7</v>
      </c>
      <c r="G10" s="33" t="s">
        <v>8</v>
      </c>
      <c r="H10" s="40"/>
      <c r="I10" s="40"/>
    </row>
    <row r="11" spans="1:14" ht="15.75" customHeight="1">
      <c r="B11" s="37"/>
      <c r="C11" s="38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44" t="s">
        <v>12</v>
      </c>
      <c r="C12" s="45"/>
      <c r="D12" s="6">
        <f>SUM(D13:D14)</f>
        <v>29318350.149999999</v>
      </c>
      <c r="E12" s="6">
        <f t="shared" ref="E12:H12" si="0">SUM(E13:E14)</f>
        <v>1367063.5</v>
      </c>
      <c r="F12" s="6">
        <f t="shared" si="0"/>
        <v>30685413.649999999</v>
      </c>
      <c r="G12" s="6">
        <f t="shared" si="0"/>
        <v>11362965.85</v>
      </c>
      <c r="H12" s="6">
        <f t="shared" si="0"/>
        <v>10883446.029999999</v>
      </c>
      <c r="I12" s="7">
        <f>SUM(F12-G12)</f>
        <v>19322447.799999997</v>
      </c>
    </row>
    <row r="13" spans="1:14">
      <c r="B13" s="2"/>
      <c r="C13" s="1" t="s">
        <v>13</v>
      </c>
      <c r="D13" s="8">
        <v>29318350.149999999</v>
      </c>
      <c r="E13" s="8">
        <v>1367063.5</v>
      </c>
      <c r="F13" s="9">
        <f>SUM(D13+E13)</f>
        <v>30685413.649999999</v>
      </c>
      <c r="G13" s="8">
        <v>11362965.85</v>
      </c>
      <c r="H13" s="8">
        <v>10883446.029999999</v>
      </c>
      <c r="I13" s="10">
        <f>SUM(F13-G13)</f>
        <v>19322447.799999997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46" t="s">
        <v>15</v>
      </c>
      <c r="C15" s="47"/>
      <c r="D15" s="11">
        <f>SUM(D16:D23)</f>
        <v>3464084225.3899999</v>
      </c>
      <c r="E15" s="11">
        <f>SUM(E16:E23)</f>
        <v>404005750.24000001</v>
      </c>
      <c r="F15" s="11">
        <f t="shared" ref="F15:I15" si="1">SUM(F16:F23)</f>
        <v>3868089975.6300001</v>
      </c>
      <c r="G15" s="11">
        <f>SUM(G16:G23)</f>
        <v>1824395181.5599999</v>
      </c>
      <c r="H15" s="11">
        <f t="shared" si="1"/>
        <v>1786716723.1399999</v>
      </c>
      <c r="I15" s="12">
        <f t="shared" si="1"/>
        <v>2043694794.0700002</v>
      </c>
    </row>
    <row r="16" spans="1:14">
      <c r="B16" s="2"/>
      <c r="C16" s="1" t="s">
        <v>16</v>
      </c>
      <c r="D16" s="8">
        <v>2777281896.7800002</v>
      </c>
      <c r="E16" s="8">
        <v>339195198.87</v>
      </c>
      <c r="F16" s="9">
        <f>SUM(D16+E16)</f>
        <v>3116477095.6500001</v>
      </c>
      <c r="G16" s="8">
        <v>1486702244.1300001</v>
      </c>
      <c r="H16" s="8">
        <v>1460110322.8599999</v>
      </c>
      <c r="I16" s="10">
        <f>SUM(F16-G16)</f>
        <v>1629774851.52</v>
      </c>
    </row>
    <row r="17" spans="2:9">
      <c r="B17" s="2"/>
      <c r="C17" s="1" t="s">
        <v>17</v>
      </c>
      <c r="D17" s="8">
        <v>63753729.18</v>
      </c>
      <c r="E17" s="8">
        <v>7718675</v>
      </c>
      <c r="F17" s="9">
        <f>SUM(D17+E17)</f>
        <v>71472404.180000007</v>
      </c>
      <c r="G17" s="8">
        <v>33910276.759999998</v>
      </c>
      <c r="H17" s="8">
        <v>33508584.82</v>
      </c>
      <c r="I17" s="10">
        <f>SUM(F17-G17)</f>
        <v>37562127.420000009</v>
      </c>
    </row>
    <row r="18" spans="2:9" ht="24">
      <c r="B18" s="2"/>
      <c r="C18" s="1" t="s">
        <v>18</v>
      </c>
      <c r="D18" s="8">
        <v>443418537.94999999</v>
      </c>
      <c r="E18" s="8">
        <v>50758042.619999997</v>
      </c>
      <c r="F18" s="9">
        <f>SUM(D18+E18)</f>
        <v>494176580.56999999</v>
      </c>
      <c r="G18" s="8">
        <v>219298894.06</v>
      </c>
      <c r="H18" s="8">
        <v>210651319.56</v>
      </c>
      <c r="I18" s="10">
        <f>SUM(F18-G18)</f>
        <v>274877686.50999999</v>
      </c>
    </row>
    <row r="19" spans="2:9">
      <c r="B19" s="2"/>
      <c r="C19" s="1" t="s">
        <v>19</v>
      </c>
      <c r="D19" s="8">
        <v>113347673.95999999</v>
      </c>
      <c r="E19" s="8">
        <v>1687575.77</v>
      </c>
      <c r="F19" s="9">
        <f>SUM(D19+E19)</f>
        <v>115035249.72999999</v>
      </c>
      <c r="G19" s="8">
        <v>53114914.829999998</v>
      </c>
      <c r="H19" s="8">
        <v>51488501.75</v>
      </c>
      <c r="I19" s="10">
        <f>SUM(F19-G19)</f>
        <v>61920334.899999991</v>
      </c>
    </row>
    <row r="20" spans="2:9">
      <c r="B20" s="2"/>
      <c r="C20" s="1" t="s">
        <v>20</v>
      </c>
      <c r="D20" s="8">
        <v>66282387.520000003</v>
      </c>
      <c r="E20" s="8">
        <v>4646257.9800000004</v>
      </c>
      <c r="F20" s="9">
        <f>SUM(D20+E20)</f>
        <v>70928645.5</v>
      </c>
      <c r="G20" s="8">
        <v>31368851.780000001</v>
      </c>
      <c r="H20" s="8">
        <v>30957994.149999999</v>
      </c>
      <c r="I20" s="10">
        <f>SUM(F20-G20)</f>
        <v>39559793.719999999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/>
      <c r="E22" s="8"/>
      <c r="F22" s="9"/>
      <c r="G22" s="8"/>
      <c r="H22" s="8"/>
      <c r="I22" s="10"/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46" t="s">
        <v>24</v>
      </c>
      <c r="C24" s="47"/>
      <c r="D24" s="11">
        <f>SUM(D25:D27)</f>
        <v>2292001321.3299999</v>
      </c>
      <c r="E24" s="11">
        <f>SUM(E25:E27)</f>
        <v>-211830153.43000001</v>
      </c>
      <c r="F24" s="11">
        <f>SUM(F25:F27)</f>
        <v>2080171167.9000001</v>
      </c>
      <c r="G24" s="11">
        <f>SUM(G25:G27)</f>
        <v>975232468.8599999</v>
      </c>
      <c r="H24" s="11">
        <f>SUM(H25:H27)</f>
        <v>935073810.70000005</v>
      </c>
      <c r="I24" s="12">
        <f t="shared" ref="I24" si="4">SUM(I25:I27)</f>
        <v>1104938699.04</v>
      </c>
    </row>
    <row r="25" spans="2:9" ht="24">
      <c r="B25" s="2"/>
      <c r="C25" s="1" t="s">
        <v>25</v>
      </c>
      <c r="D25" s="8">
        <v>222110293.41</v>
      </c>
      <c r="E25" s="8">
        <v>48435197.759999998</v>
      </c>
      <c r="F25" s="9">
        <f t="shared" si="2"/>
        <v>270545491.17000002</v>
      </c>
      <c r="G25" s="8">
        <v>130643722.09999999</v>
      </c>
      <c r="H25" s="8">
        <v>129512972.14</v>
      </c>
      <c r="I25" s="10">
        <f t="shared" ref="I25:I28" si="5">SUM(F25-G25)</f>
        <v>139901769.07000002</v>
      </c>
    </row>
    <row r="26" spans="2:9" ht="24">
      <c r="B26" s="2"/>
      <c r="C26" s="1" t="s">
        <v>26</v>
      </c>
      <c r="D26" s="8">
        <v>1394891027.9200001</v>
      </c>
      <c r="E26" s="8">
        <v>-260265351.19</v>
      </c>
      <c r="F26" s="9">
        <f t="shared" si="2"/>
        <v>1134625676.73</v>
      </c>
      <c r="G26" s="8">
        <v>442088751.18000001</v>
      </c>
      <c r="H26" s="8">
        <v>430977509.68000001</v>
      </c>
      <c r="I26" s="10">
        <f t="shared" si="5"/>
        <v>692536925.54999995</v>
      </c>
    </row>
    <row r="27" spans="2:9">
      <c r="B27" s="2"/>
      <c r="C27" s="1" t="s">
        <v>27</v>
      </c>
      <c r="D27" s="8">
        <v>675000000</v>
      </c>
      <c r="E27" s="8">
        <v>0</v>
      </c>
      <c r="F27" s="9">
        <f t="shared" si="2"/>
        <v>675000000</v>
      </c>
      <c r="G27" s="8">
        <v>402499995.57999998</v>
      </c>
      <c r="H27" s="8">
        <v>374583328.88</v>
      </c>
      <c r="I27" s="10">
        <f t="shared" si="5"/>
        <v>272500004.42000002</v>
      </c>
    </row>
    <row r="28" spans="2:9">
      <c r="B28" s="46" t="s">
        <v>28</v>
      </c>
      <c r="C28" s="47"/>
      <c r="D28" s="11">
        <f>SUM(D29:D30)</f>
        <v>205804095.59</v>
      </c>
      <c r="E28" s="11">
        <f>SUM(E29:E30)</f>
        <v>9480748.7400000002</v>
      </c>
      <c r="F28" s="11">
        <f>SUM(F29:F30)</f>
        <v>215284844.33000001</v>
      </c>
      <c r="G28" s="11">
        <f>SUM(G29:G30)</f>
        <v>124789275.19</v>
      </c>
      <c r="H28" s="11">
        <f>SUM(H29:H30)</f>
        <v>112875111.05</v>
      </c>
      <c r="I28" s="12">
        <f t="shared" si="5"/>
        <v>90495569.140000015</v>
      </c>
    </row>
    <row r="29" spans="2:9" ht="24">
      <c r="B29" s="2"/>
      <c r="C29" s="1" t="s">
        <v>29</v>
      </c>
      <c r="D29" s="8">
        <v>0</v>
      </c>
      <c r="E29" s="8">
        <v>0</v>
      </c>
      <c r="F29" s="9">
        <f t="shared" si="2"/>
        <v>0</v>
      </c>
      <c r="G29" s="8">
        <v>0</v>
      </c>
      <c r="H29" s="8">
        <v>0</v>
      </c>
      <c r="I29" s="10">
        <f t="shared" ref="I29:I30" si="6">SUM(F29-G29)</f>
        <v>0</v>
      </c>
    </row>
    <row r="30" spans="2:9">
      <c r="B30" s="2"/>
      <c r="C30" s="1" t="s">
        <v>30</v>
      </c>
      <c r="D30" s="8">
        <v>205804095.59</v>
      </c>
      <c r="E30" s="8">
        <v>9480748.7400000002</v>
      </c>
      <c r="F30" s="9">
        <f t="shared" si="2"/>
        <v>215284844.33000001</v>
      </c>
      <c r="G30" s="8">
        <v>124789275.19</v>
      </c>
      <c r="H30" s="8">
        <v>112875111.05</v>
      </c>
      <c r="I30" s="10">
        <f t="shared" si="6"/>
        <v>90495569.140000015</v>
      </c>
    </row>
    <row r="31" spans="2:9">
      <c r="B31" s="46" t="s">
        <v>31</v>
      </c>
      <c r="C31" s="47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32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33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34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35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46" t="s">
        <v>36</v>
      </c>
      <c r="C36" s="47"/>
      <c r="D36" s="11">
        <f>SUM(D37:D40)</f>
        <v>108792007.54000001</v>
      </c>
      <c r="E36" s="11">
        <f>SUM(E37:E40)</f>
        <v>8816.2900000000009</v>
      </c>
      <c r="F36" s="11">
        <f>SUM(D36+E36)</f>
        <v>108800823.83000001</v>
      </c>
      <c r="G36" s="11">
        <f>SUM(G37:G40)</f>
        <v>53934672.539999999</v>
      </c>
      <c r="H36" s="11">
        <f>SUM(H37:H40)</f>
        <v>53934672.539999999</v>
      </c>
      <c r="I36" s="12">
        <f t="shared" ref="I36" si="8">SUM(I37:I40)</f>
        <v>54866151.290000007</v>
      </c>
    </row>
    <row r="37" spans="2:10">
      <c r="B37" s="2"/>
      <c r="C37" s="1" t="s">
        <v>37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44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45</v>
      </c>
      <c r="D39" s="8">
        <v>108792007.54000001</v>
      </c>
      <c r="E39" s="8">
        <v>0</v>
      </c>
      <c r="F39" s="35">
        <v>108792007.54000001</v>
      </c>
      <c r="G39" s="8">
        <v>53925856.25</v>
      </c>
      <c r="H39" s="8">
        <v>53925856.25</v>
      </c>
      <c r="I39" s="10">
        <f t="shared" si="9"/>
        <v>54866151.290000007</v>
      </c>
    </row>
    <row r="40" spans="2:10">
      <c r="B40" s="2"/>
      <c r="C40" s="1" t="s">
        <v>46</v>
      </c>
      <c r="D40" s="8">
        <v>0</v>
      </c>
      <c r="E40" s="8">
        <v>8816.2900000000009</v>
      </c>
      <c r="F40" s="35">
        <f t="shared" si="2"/>
        <v>8816.2900000000009</v>
      </c>
      <c r="G40" s="8">
        <v>8816.2900000000009</v>
      </c>
      <c r="H40" s="8">
        <v>8816.2900000000009</v>
      </c>
      <c r="I40" s="10">
        <f t="shared" si="9"/>
        <v>0</v>
      </c>
    </row>
    <row r="41" spans="2:10">
      <c r="B41" s="48" t="s">
        <v>38</v>
      </c>
      <c r="C41" s="49"/>
      <c r="D41" s="13">
        <f>SUM(D12+D15+D24+D28+D31+D36)</f>
        <v>6100000000</v>
      </c>
      <c r="E41" s="13">
        <f t="shared" ref="E41:G41" si="10">SUM(E12+E15+E24+E28+E31+E36)</f>
        <v>203032225.34</v>
      </c>
      <c r="F41" s="13">
        <f t="shared" si="10"/>
        <v>6303032225.3400002</v>
      </c>
      <c r="G41" s="13">
        <f t="shared" si="10"/>
        <v>2989714563.9999995</v>
      </c>
      <c r="H41" s="13">
        <f t="shared" ref="H41:I41" si="11">SUM(H12+H15+H24+H28+H31+H36)</f>
        <v>2899483763.46</v>
      </c>
      <c r="I41" s="14">
        <f t="shared" si="11"/>
        <v>3313317661.3399997</v>
      </c>
    </row>
    <row r="42" spans="2:10">
      <c r="E42" s="8"/>
      <c r="H42" s="8"/>
    </row>
    <row r="43" spans="2:10">
      <c r="B43" s="50" t="s">
        <v>39</v>
      </c>
      <c r="C43" s="50"/>
      <c r="D43" s="50"/>
      <c r="E43" s="50"/>
      <c r="F43" s="50"/>
      <c r="G43" s="50"/>
      <c r="H43" s="50"/>
      <c r="I43" s="50"/>
      <c r="J43" s="50"/>
    </row>
    <row r="44" spans="2:10">
      <c r="B44" s="3"/>
      <c r="C44" s="3"/>
      <c r="D44" s="4"/>
      <c r="E44" s="4"/>
      <c r="F44" s="4"/>
      <c r="G44" s="51"/>
      <c r="H44" s="51"/>
      <c r="I44" s="51"/>
    </row>
    <row r="45" spans="2:10">
      <c r="D45" s="5"/>
      <c r="E45" s="4"/>
      <c r="F45" s="4"/>
    </row>
    <row r="47" spans="2:10">
      <c r="B47" s="52" t="s">
        <v>41</v>
      </c>
      <c r="C47" s="52"/>
      <c r="G47" s="52" t="s">
        <v>42</v>
      </c>
      <c r="H47" s="52"/>
      <c r="I47" s="52"/>
    </row>
    <row r="48" spans="2:10">
      <c r="B48" s="43" t="s">
        <v>40</v>
      </c>
      <c r="C48" s="43"/>
      <c r="G48" s="43" t="s">
        <v>43</v>
      </c>
      <c r="H48" s="43"/>
      <c r="I48" s="43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2017-03-21T18:11:29Z</cp:lastPrinted>
  <dcterms:created xsi:type="dcterms:W3CDTF">2016-04-26T15:25:20Z</dcterms:created>
  <dcterms:modified xsi:type="dcterms:W3CDTF">2017-11-16T17:08:19Z</dcterms:modified>
</cp:coreProperties>
</file>