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360" windowWidth="19815" windowHeight="7650"/>
  </bookViews>
  <sheets>
    <sheet name="Estadísticas Abril 201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6" i="1"/>
  <c r="J215" l="1"/>
  <c r="J61"/>
  <c r="M59" s="1"/>
  <c r="M60" l="1"/>
  <c r="G300" l="1"/>
  <c r="J213"/>
  <c r="E214"/>
  <c r="E213"/>
  <c r="E212"/>
  <c r="E211"/>
  <c r="I189"/>
  <c r="J185" s="1"/>
  <c r="E187"/>
  <c r="E186"/>
  <c r="E185"/>
  <c r="E184"/>
  <c r="I160"/>
  <c r="J155" s="1"/>
  <c r="E157"/>
  <c r="E156"/>
  <c r="E155"/>
  <c r="J149"/>
  <c r="J144"/>
  <c r="J139"/>
  <c r="J134"/>
  <c r="I102"/>
  <c r="J98" s="1"/>
  <c r="M46"/>
  <c r="E59"/>
  <c r="E58"/>
  <c r="E57"/>
  <c r="E56"/>
  <c r="E55"/>
  <c r="E54"/>
  <c r="E53"/>
  <c r="E52"/>
  <c r="E51"/>
  <c r="E50"/>
  <c r="E49"/>
  <c r="E48"/>
  <c r="E47"/>
  <c r="E46"/>
  <c r="E45"/>
  <c r="E44"/>
  <c r="L22"/>
  <c r="K23" s="1"/>
  <c r="F22"/>
  <c r="D23" s="1"/>
  <c r="J214" l="1"/>
  <c r="J184"/>
  <c r="J186"/>
  <c r="J97"/>
  <c r="J99"/>
  <c r="M55"/>
  <c r="M51"/>
  <c r="H23"/>
  <c r="J23"/>
  <c r="E23"/>
  <c r="M47"/>
  <c r="C23"/>
  <c r="M57"/>
  <c r="M53"/>
  <c r="M49"/>
  <c r="M45"/>
  <c r="J157"/>
  <c r="J212"/>
  <c r="I23"/>
  <c r="M56"/>
  <c r="M52"/>
  <c r="M48"/>
  <c r="M44"/>
  <c r="J100"/>
  <c r="J96"/>
  <c r="J158"/>
  <c r="J156"/>
  <c r="J187"/>
  <c r="J211"/>
  <c r="M58"/>
  <c r="M54"/>
  <c r="M50"/>
  <c r="J216" l="1"/>
  <c r="F23"/>
  <c r="J189"/>
  <c r="J160"/>
  <c r="J102"/>
  <c r="L23"/>
  <c r="M61"/>
</calcChain>
</file>

<file path=xl/sharedStrings.xml><?xml version="1.0" encoding="utf-8"?>
<sst xmlns="http://schemas.openxmlformats.org/spreadsheetml/2006/main" count="108" uniqueCount="97">
  <si>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</si>
  <si>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</si>
  <si>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</si>
  <si>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</si>
  <si>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</si>
  <si>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</si>
  <si>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</si>
  <si>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</si>
  <si>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</si>
  <si>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</si>
  <si>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</si>
  <si>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</si>
  <si>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</si>
  <si>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</si>
  <si>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</si>
  <si>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</si>
  <si>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</si>
  <si>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</si>
  <si>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</si>
  <si>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</si>
  <si>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</si>
  <si>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</si>
  <si>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</si>
  <si>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</si>
  <si>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</si>
  <si>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</si>
  <si>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</si>
  <si>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</si>
  <si>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</si>
  <si>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</si>
  <si>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</si>
  <si>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</si>
  <si>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</si>
  <si>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</si>
  <si>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</si>
  <si>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</si>
  <si>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</si>
  <si>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</si>
  <si>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</si>
  <si>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</si>
  <si>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</si>
  <si>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</si>
  <si>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</si>
  <si>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</si>
  <si>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</si>
  <si>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</si>
  <si>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</si>
  <si>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</si>
  <si>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</si>
  <si>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</si>
  <si>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</si>
  <si>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</si>
  <si>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</si>
  <si>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</si>
  <si>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</si>
  <si>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</si>
  <si>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</si>
  <si>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</si>
  <si>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</si>
  <si>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</si>
  <si>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</si>
  <si>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</si>
  <si>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</si>
  <si>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</si>
  <si>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</si>
  <si>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</si>
  <si>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</si>
  <si>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</si>
  <si>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</si>
  <si>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</si>
  <si>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</si>
  <si>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</si>
  <si>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</si>
  <si>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</si>
  <si>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</si>
  <si>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</si>
  <si>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</si>
  <si>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</si>
  <si>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</si>
  <si>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</si>
  <si>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</si>
  <si>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</si>
  <si>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</si>
  <si>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</si>
  <si>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</si>
  <si>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</si>
  <si>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</si>
  <si>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</si>
  <si>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</si>
  <si>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</si>
  <si>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</si>
  <si>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</si>
  <si>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</si>
  <si>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NO SE EMITIO RESUESTA  POR PARTE DE LA DEPENDENCIA</t>
  </si>
  <si>
    <t xml:space="preserve"> NO SE HA EMITIDO RESPUESTA</t>
  </si>
  <si>
    <t>Museo De Arte de Zapopan (MAZ)</t>
  </si>
  <si>
    <t>INFORMACIÓN ESTADÍSTICA ABRIL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</si>
</sst>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2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3" fillId="7" borderId="19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2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20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wrapText="1"/>
    </xf>
    <xf numFmtId="0" fontId="4" fillId="7" borderId="23" xfId="2" applyFont="1" applyFill="1" applyBorder="1" applyAlignment="1">
      <alignment wrapText="1"/>
    </xf>
    <xf numFmtId="0" fontId="4" fillId="7" borderId="21" xfId="2" applyFont="1" applyFill="1" applyBorder="1" applyAlignment="1">
      <alignment horizontal="center" wrapText="1"/>
    </xf>
    <xf numFmtId="0" fontId="4" fillId="7" borderId="11" xfId="2" applyFont="1" applyFill="1" applyBorder="1" applyAlignment="1">
      <alignment horizontal="center"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7" borderId="22" xfId="0" applyFont="1" applyFill="1" applyBorder="1" applyAlignment="1">
      <alignment horizontal="left" wrapText="1"/>
    </xf>
    <xf numFmtId="0" fontId="3" fillId="7" borderId="23" xfId="0" applyFont="1" applyFill="1" applyBorder="1" applyAlignment="1">
      <alignment horizontal="left" wrapText="1"/>
    </xf>
    <xf numFmtId="0" fontId="3" fillId="7" borderId="24" xfId="0" applyFont="1" applyFill="1" applyBorder="1" applyAlignment="1">
      <alignment wrapText="1"/>
    </xf>
    <xf numFmtId="0" fontId="3" fillId="7" borderId="25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Val val="1"/>
        </c:dLbls>
        <c:gapWidth val="95"/>
        <c:gapDepth val="95"/>
        <c:shape val="box"/>
        <c:axId val="81291904"/>
        <c:axId val="81310080"/>
        <c:axId val="0"/>
      </c:bar3DChart>
      <c:catAx>
        <c:axId val="8129190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81310080"/>
        <c:crosses val="autoZero"/>
        <c:auto val="1"/>
        <c:lblAlgn val="ctr"/>
        <c:lblOffset val="100"/>
      </c:catAx>
      <c:valAx>
        <c:axId val="8131008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1291904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559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Abril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Abril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1.9928668805684467E-2"/>
                  <c:y val="-3.948592978769994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13E-2"/>
                  <c:y val="-4.8803393412970159E-17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82E-2"/>
                  <c:y val="-1.597220417256012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18E-3"/>
                  <c:y val="-6.219266083506623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48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Abril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Abril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2018'!$I$96:$I$100</c:f>
              <c:numCache>
                <c:formatCode>General</c:formatCode>
                <c:ptCount val="5"/>
                <c:pt idx="0">
                  <c:v>42</c:v>
                </c:pt>
                <c:pt idx="1">
                  <c:v>220</c:v>
                </c:pt>
                <c:pt idx="2">
                  <c:v>205</c:v>
                </c:pt>
                <c:pt idx="3">
                  <c:v>6</c:v>
                </c:pt>
                <c:pt idx="4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8.9684800297729701E-4"/>
                  <c:y val="-0.2608793348184828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09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13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Abril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2018'!$J$96:$J$100</c:f>
              <c:numCache>
                <c:formatCode>0%</c:formatCode>
                <c:ptCount val="5"/>
                <c:pt idx="0">
                  <c:v>8.3832335329341312E-2</c:v>
                </c:pt>
                <c:pt idx="1">
                  <c:v>0.43912175648702595</c:v>
                </c:pt>
                <c:pt idx="2">
                  <c:v>0.40918163672654689</c:v>
                </c:pt>
                <c:pt idx="3">
                  <c:v>1.1976047904191617E-2</c:v>
                </c:pt>
                <c:pt idx="4">
                  <c:v>5.588822355289421E-2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Val val="1"/>
        </c:dLbls>
        <c:shape val="cylinder"/>
        <c:axId val="35946496"/>
        <c:axId val="35948032"/>
        <c:axId val="0"/>
      </c:bar3DChart>
      <c:catAx>
        <c:axId val="359464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948032"/>
        <c:crosses val="autoZero"/>
        <c:auto val="1"/>
        <c:lblAlgn val="ctr"/>
        <c:lblOffset val="100"/>
      </c:catAx>
      <c:valAx>
        <c:axId val="35948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94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64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Abril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Abril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Abril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Abril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Abril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Abril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51E-3"/>
                  <c:y val="-3.257075590654843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Abril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Abril 2018'!$I$155:$I$158</c:f>
              <c:numCache>
                <c:formatCode>General</c:formatCode>
                <c:ptCount val="4"/>
                <c:pt idx="0">
                  <c:v>474</c:v>
                </c:pt>
                <c:pt idx="1">
                  <c:v>11</c:v>
                </c:pt>
                <c:pt idx="2">
                  <c:v>16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5.8753404756501718E-2"/>
                  <c:y val="-0.14475891514021524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29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7827E-3"/>
                  <c:y val="-0.43427674542064898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797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Abril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Abril 2018'!$J$155:$J$158</c:f>
              <c:numCache>
                <c:formatCode>0%</c:formatCode>
                <c:ptCount val="4"/>
                <c:pt idx="0">
                  <c:v>0.94610778443113774</c:v>
                </c:pt>
                <c:pt idx="1">
                  <c:v>2.1956087824351298E-2</c:v>
                </c:pt>
                <c:pt idx="2">
                  <c:v>3.1936127744510975E-2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Val val="1"/>
        </c:dLbls>
        <c:shape val="cylinder"/>
        <c:axId val="36222848"/>
        <c:axId val="36224384"/>
        <c:axId val="0"/>
      </c:bar3DChart>
      <c:catAx>
        <c:axId val="3622284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224384"/>
        <c:crosses val="autoZero"/>
        <c:auto val="1"/>
        <c:lblAlgn val="ctr"/>
        <c:lblOffset val="100"/>
      </c:catAx>
      <c:valAx>
        <c:axId val="362243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22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'Estadísticas Abril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Abril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'Estadísticas Abril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Abril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cat>
            <c:strRef>
              <c:f>'Estadísticas Abril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Abril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Abril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Abril 2018'!$I$211:$I$215</c:f>
              <c:numCache>
                <c:formatCode>General</c:formatCode>
                <c:ptCount val="5"/>
                <c:pt idx="0">
                  <c:v>295</c:v>
                </c:pt>
                <c:pt idx="1">
                  <c:v>168</c:v>
                </c:pt>
                <c:pt idx="2">
                  <c:v>10</c:v>
                </c:pt>
                <c:pt idx="3">
                  <c:v>28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'Estadísticas Abril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Abril 2018'!$J$211:$J$215</c:f>
              <c:numCache>
                <c:formatCode>0%</c:formatCode>
                <c:ptCount val="5"/>
                <c:pt idx="0">
                  <c:v>0.58882235528942117</c:v>
                </c:pt>
                <c:pt idx="1">
                  <c:v>0.33532934131736525</c:v>
                </c:pt>
                <c:pt idx="2">
                  <c:v>1.9960079840319361E-2</c:v>
                </c:pt>
                <c:pt idx="3">
                  <c:v>5.588822355289421E-2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/>
        <c:gapWidth val="55"/>
        <c:gapDepth val="55"/>
        <c:shape val="cylinder"/>
        <c:axId val="36171136"/>
        <c:axId val="36254848"/>
        <c:axId val="0"/>
      </c:bar3DChart>
      <c:catAx>
        <c:axId val="361711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254848"/>
        <c:crosses val="autoZero"/>
        <c:auto val="1"/>
        <c:lblAlgn val="ctr"/>
        <c:lblOffset val="100"/>
      </c:catAx>
      <c:valAx>
        <c:axId val="36254848"/>
        <c:scaling>
          <c:orientation val="minMax"/>
        </c:scaling>
        <c:axPos val="l"/>
        <c:majorGridlines/>
        <c:numFmt formatCode="General" sourceLinked="1"/>
        <c:maj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3617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Abril 2018'!$C$21:$E$21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2018'!$C$22:$E$22</c:f>
              <c:numCache>
                <c:formatCode>General</c:formatCode>
                <c:ptCount val="3"/>
                <c:pt idx="0">
                  <c:v>295</c:v>
                </c:pt>
                <c:pt idx="1">
                  <c:v>130</c:v>
                </c:pt>
                <c:pt idx="2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5.3419557747353116E-2"/>
                  <c:y val="-0.11874062220917171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26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Abril 2018'!$C$21:$E$21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2018'!$C$23:$E$23</c:f>
              <c:numCache>
                <c:formatCode>0%</c:formatCode>
                <c:ptCount val="3"/>
                <c:pt idx="0">
                  <c:v>0.58882235528942117</c:v>
                </c:pt>
                <c:pt idx="1">
                  <c:v>0.25948103792415167</c:v>
                </c:pt>
                <c:pt idx="2">
                  <c:v>0.15169660678642716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Val val="1"/>
        </c:dLbls>
        <c:shape val="cylinder"/>
        <c:axId val="36307712"/>
        <c:axId val="36309248"/>
        <c:axId val="0"/>
      </c:bar3DChart>
      <c:catAx>
        <c:axId val="36307712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309248"/>
        <c:crosses val="autoZero"/>
        <c:auto val="1"/>
        <c:lblAlgn val="ctr"/>
        <c:lblOffset val="100"/>
      </c:catAx>
      <c:valAx>
        <c:axId val="36309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307712"/>
        <c:crosses val="autoZero"/>
        <c:crossBetween val="between"/>
      </c:valAx>
      <c:spPr>
        <a:noFill/>
        <a:ln>
          <a:noFill/>
        </a:ln>
        <a:effectLst/>
      </c:spPr>
    </c:plotArea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23E-2"/>
          <c:y val="0.18814161512033617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Abril 2018'!$H$20:$O$20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Abril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2018'!$H$22:$K$22</c:f>
              <c:numCache>
                <c:formatCode>General</c:formatCode>
                <c:ptCount val="4"/>
                <c:pt idx="0">
                  <c:v>322</c:v>
                </c:pt>
                <c:pt idx="1">
                  <c:v>134</c:v>
                </c:pt>
                <c:pt idx="2">
                  <c:v>13</c:v>
                </c:pt>
                <c:pt idx="3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39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706E-3"/>
                  <c:y val="-9.210523134920869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Abril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2018'!$H$23:$K$23</c:f>
              <c:numCache>
                <c:formatCode>0%</c:formatCode>
                <c:ptCount val="4"/>
                <c:pt idx="0">
                  <c:v>0.64271457085828343</c:v>
                </c:pt>
                <c:pt idx="1">
                  <c:v>0.26746506986027946</c:v>
                </c:pt>
                <c:pt idx="2">
                  <c:v>2.5948103792415168E-2</c:v>
                </c:pt>
                <c:pt idx="3">
                  <c:v>6.3872255489021951E-2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Val val="1"/>
        </c:dLbls>
        <c:shape val="cylinder"/>
        <c:axId val="36380032"/>
        <c:axId val="36381824"/>
        <c:axId val="0"/>
      </c:bar3DChart>
      <c:catAx>
        <c:axId val="363800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381824"/>
        <c:crosses val="autoZero"/>
        <c:auto val="1"/>
        <c:lblAlgn val="ctr"/>
        <c:lblOffset val="100"/>
      </c:catAx>
      <c:valAx>
        <c:axId val="363818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380032"/>
        <c:crosses val="autoZero"/>
        <c:crossBetween val="between"/>
      </c:valAx>
      <c:spPr>
        <a:noFill/>
        <a:ln>
          <a:noFill/>
        </a:ln>
        <a:effectLst/>
      </c:spPr>
    </c:plotArea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Abril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Abril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Abril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Abril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Abril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Abril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8.2149762250825851E-3"/>
                  <c:y val="-3.624667144247508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Abril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Abril 2018'!$I$184:$I$187</c:f>
              <c:numCache>
                <c:formatCode>General</c:formatCode>
                <c:ptCount val="4"/>
                <c:pt idx="0">
                  <c:v>192</c:v>
                </c:pt>
                <c:pt idx="1">
                  <c:v>278</c:v>
                </c:pt>
                <c:pt idx="2">
                  <c:v>22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27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39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Abril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Abril 2018'!$J$184:$J$187</c:f>
              <c:numCache>
                <c:formatCode>0%</c:formatCode>
                <c:ptCount val="4"/>
                <c:pt idx="0">
                  <c:v>0.38323353293413176</c:v>
                </c:pt>
                <c:pt idx="1">
                  <c:v>0.55489021956087825</c:v>
                </c:pt>
                <c:pt idx="2">
                  <c:v>4.3912175648702596E-2</c:v>
                </c:pt>
                <c:pt idx="3">
                  <c:v>1.7964071856287425E-2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Val val="1"/>
        </c:dLbls>
        <c:gapWidth val="79"/>
        <c:shape val="cylinder"/>
        <c:axId val="36436992"/>
        <c:axId val="36479744"/>
        <c:axId val="0"/>
      </c:bar3DChart>
      <c:catAx>
        <c:axId val="364369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79744"/>
        <c:crosses val="autoZero"/>
        <c:auto val="1"/>
        <c:lblAlgn val="ctr"/>
        <c:lblOffset val="100"/>
      </c:catAx>
      <c:valAx>
        <c:axId val="3647974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643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7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Abril 2018'!$E$238:$E$299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Dirección de Tianguis y Comercio en 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Maujeres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'Estadísticas Abril 2018'!$F$238:$F$299</c:f>
              <c:numCache>
                <c:formatCode>General</c:formatCode>
                <c:ptCount val="6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Abril 2018'!$E$238:$E$299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Dirección de Tianguis y Comercio en 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Maujeres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'Estadísticas Abril 2018'!$G$238:$G$299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9</c:v>
                </c:pt>
                <c:pt idx="5">
                  <c:v>4</c:v>
                </c:pt>
                <c:pt idx="6">
                  <c:v>0</c:v>
                </c:pt>
                <c:pt idx="7">
                  <c:v>6</c:v>
                </c:pt>
                <c:pt idx="8">
                  <c:v>58</c:v>
                </c:pt>
                <c:pt idx="9">
                  <c:v>1</c:v>
                </c:pt>
                <c:pt idx="10">
                  <c:v>31</c:v>
                </c:pt>
                <c:pt idx="11">
                  <c:v>4</c:v>
                </c:pt>
                <c:pt idx="12">
                  <c:v>6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5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51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115</c:v>
                </c:pt>
                <c:pt idx="34">
                  <c:v>41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73</c:v>
                </c:pt>
                <c:pt idx="39">
                  <c:v>122</c:v>
                </c:pt>
                <c:pt idx="40">
                  <c:v>97</c:v>
                </c:pt>
                <c:pt idx="41">
                  <c:v>27</c:v>
                </c:pt>
                <c:pt idx="42">
                  <c:v>3</c:v>
                </c:pt>
                <c:pt idx="43">
                  <c:v>9</c:v>
                </c:pt>
                <c:pt idx="44">
                  <c:v>0</c:v>
                </c:pt>
                <c:pt idx="45">
                  <c:v>0</c:v>
                </c:pt>
                <c:pt idx="46">
                  <c:v>19</c:v>
                </c:pt>
                <c:pt idx="47">
                  <c:v>2</c:v>
                </c:pt>
                <c:pt idx="48">
                  <c:v>25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10</c:v>
                </c:pt>
                <c:pt idx="53">
                  <c:v>2</c:v>
                </c:pt>
                <c:pt idx="54">
                  <c:v>5</c:v>
                </c:pt>
                <c:pt idx="55">
                  <c:v>1</c:v>
                </c:pt>
                <c:pt idx="56">
                  <c:v>2</c:v>
                </c:pt>
                <c:pt idx="57">
                  <c:v>45</c:v>
                </c:pt>
                <c:pt idx="58">
                  <c:v>80</c:v>
                </c:pt>
                <c:pt idx="59">
                  <c:v>23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Val val="1"/>
        </c:dLbls>
        <c:gapWidth val="75"/>
        <c:shape val="box"/>
        <c:axId val="36502528"/>
        <c:axId val="36512512"/>
        <c:axId val="0"/>
      </c:bar3DChart>
      <c:catAx>
        <c:axId val="365025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36512512"/>
        <c:crosses val="autoZero"/>
        <c:auto val="1"/>
        <c:lblAlgn val="ctr"/>
        <c:lblOffset val="100"/>
      </c:catAx>
      <c:valAx>
        <c:axId val="3651251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65025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Abril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Abril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cat>
            <c:strRef>
              <c:f>'Estadísticas Abril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Abril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cat>
            <c:strRef>
              <c:f>'Estadísticas Abril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Abril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cat>
            <c:strRef>
              <c:f>'Estadísticas Abril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Abril 2018'!$I$44:$I$60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Abril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Abril 2018'!$J$44:$J$60</c:f>
              <c:numCache>
                <c:formatCode>General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19</c:v>
                </c:pt>
                <c:pt idx="3">
                  <c:v>65</c:v>
                </c:pt>
                <c:pt idx="4">
                  <c:v>0</c:v>
                </c:pt>
                <c:pt idx="5">
                  <c:v>189</c:v>
                </c:pt>
                <c:pt idx="6">
                  <c:v>115</c:v>
                </c:pt>
                <c:pt idx="7">
                  <c:v>0</c:v>
                </c:pt>
                <c:pt idx="8">
                  <c:v>41</c:v>
                </c:pt>
                <c:pt idx="9">
                  <c:v>0</c:v>
                </c:pt>
                <c:pt idx="10">
                  <c:v>49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cat>
            <c:strRef>
              <c:f>'Estadísticas Abril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Abril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/>
        <c:shape val="box"/>
        <c:axId val="36594432"/>
        <c:axId val="36595968"/>
        <c:axId val="0"/>
      </c:bar3DChart>
      <c:catAx>
        <c:axId val="365944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6595968"/>
        <c:crosses val="autoZero"/>
        <c:auto val="1"/>
        <c:lblAlgn val="ctr"/>
        <c:lblOffset val="100"/>
      </c:catAx>
      <c:valAx>
        <c:axId val="365959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6594432"/>
        <c:crosses val="autoZero"/>
        <c:crossBetween val="between"/>
      </c:valAx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301</xdr:row>
      <xdr:rowOff>40821</xdr:rowOff>
    </xdr:from>
    <xdr:to>
      <xdr:col>14</xdr:col>
      <xdr:colOff>911678</xdr:colOff>
      <xdr:row>338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65668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7"/>
  <sheetViews>
    <sheetView tabSelected="1" zoomScale="70" zoomScaleNormal="70" workbookViewId="0">
      <selection activeCell="C20" sqref="C20:F20"/>
    </sheetView>
  </sheetViews>
  <sheetFormatPr baseColWidth="10" defaultRowHeight="1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</row>
    <row r="3" spans="1:17" ht="15.75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"/>
    </row>
    <row r="4" spans="1:17" ht="15.7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</row>
    <row r="5" spans="1:17" ht="15.7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"/>
    </row>
    <row r="6" spans="1:17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</row>
    <row r="7" spans="1:17" ht="15.7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"/>
    </row>
    <row r="8" spans="1:17" ht="15.7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"/>
    </row>
    <row r="9" spans="1:17" ht="15.7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"/>
    </row>
    <row r="10" spans="1:17" ht="15.7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"/>
    </row>
    <row r="11" spans="1:17" ht="15.7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17" ht="16.5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>
      <c r="A13" s="4"/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1"/>
      <c r="Q13" s="4"/>
    </row>
    <row r="14" spans="1:17" ht="43.5" customHeight="1" thickBot="1">
      <c r="A14" s="4"/>
      <c r="B14" s="126" t="s">
        <v>96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63"/>
      <c r="Q14" s="4"/>
    </row>
    <row r="15" spans="1:17" ht="15.7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>
      <c r="A20" s="4"/>
      <c r="B20" s="5"/>
      <c r="C20" s="97" t="s">
        <v>1</v>
      </c>
      <c r="D20" s="98"/>
      <c r="E20" s="98"/>
      <c r="F20" s="99"/>
      <c r="G20" s="64"/>
      <c r="H20" s="97" t="s">
        <v>2</v>
      </c>
      <c r="I20" s="98"/>
      <c r="J20" s="98"/>
      <c r="K20" s="98"/>
      <c r="L20" s="99"/>
      <c r="M20" s="64"/>
      <c r="N20" s="64"/>
      <c r="O20" s="64"/>
      <c r="P20" s="5"/>
      <c r="Q20" s="4"/>
      <c r="R20" s="2"/>
    </row>
    <row r="21" spans="1:18" s="3" customFormat="1" ht="16.5" thickBot="1">
      <c r="A21" s="12"/>
      <c r="B21" s="13"/>
      <c r="C21" s="65" t="s">
        <v>3</v>
      </c>
      <c r="D21" s="66" t="s">
        <v>4</v>
      </c>
      <c r="E21" s="67" t="s">
        <v>5</v>
      </c>
      <c r="F21" s="65" t="s">
        <v>6</v>
      </c>
      <c r="G21" s="13"/>
      <c r="H21" s="67" t="s">
        <v>7</v>
      </c>
      <c r="I21" s="67" t="s">
        <v>8</v>
      </c>
      <c r="J21" s="65" t="s">
        <v>9</v>
      </c>
      <c r="K21" s="67" t="s">
        <v>10</v>
      </c>
      <c r="L21" s="65" t="s">
        <v>6</v>
      </c>
      <c r="M21" s="13"/>
      <c r="N21" s="13"/>
      <c r="O21" s="13"/>
      <c r="P21" s="12"/>
      <c r="Q21" s="12"/>
    </row>
    <row r="22" spans="1:18" ht="16.5" thickBot="1">
      <c r="A22" s="4"/>
      <c r="B22" s="5"/>
      <c r="C22" s="8">
        <v>295</v>
      </c>
      <c r="D22" s="14">
        <v>130</v>
      </c>
      <c r="E22" s="14">
        <v>76</v>
      </c>
      <c r="F22" s="8">
        <f>SUM(C22:E22)</f>
        <v>501</v>
      </c>
      <c r="G22" s="5"/>
      <c r="H22" s="8">
        <v>322</v>
      </c>
      <c r="I22" s="8">
        <v>134</v>
      </c>
      <c r="J22" s="8">
        <v>13</v>
      </c>
      <c r="K22" s="8">
        <v>32</v>
      </c>
      <c r="L22" s="8">
        <f>SUM(H22:K22)</f>
        <v>501</v>
      </c>
      <c r="M22" s="5"/>
      <c r="N22" s="5"/>
      <c r="O22" s="15"/>
      <c r="P22" s="4"/>
      <c r="Q22" s="4"/>
    </row>
    <row r="23" spans="1:18" ht="16.5" thickBot="1">
      <c r="A23" s="4"/>
      <c r="B23" s="5"/>
      <c r="C23" s="16">
        <f>+C22/F22</f>
        <v>0.58882235528942117</v>
      </c>
      <c r="D23" s="17">
        <f>+D22/F22</f>
        <v>0.25948103792415167</v>
      </c>
      <c r="E23" s="18">
        <f>+E22/F22</f>
        <v>0.15169660678642716</v>
      </c>
      <c r="F23" s="68">
        <f>SUM(C23:E23)</f>
        <v>1</v>
      </c>
      <c r="G23" s="5"/>
      <c r="H23" s="16">
        <f>+H22/L22</f>
        <v>0.64271457085828343</v>
      </c>
      <c r="I23" s="16">
        <f>+I22/L22</f>
        <v>0.26746506986027946</v>
      </c>
      <c r="J23" s="16">
        <f>J22/L22</f>
        <v>2.5948103792415168E-2</v>
      </c>
      <c r="K23" s="16">
        <f>+K22/L22</f>
        <v>6.3872255489021951E-2</v>
      </c>
      <c r="L23" s="68">
        <f>SUM(H23:K23)</f>
        <v>1</v>
      </c>
      <c r="M23" s="5"/>
      <c r="N23" s="5"/>
      <c r="O23" s="15"/>
      <c r="P23" s="4"/>
      <c r="Q23" s="4"/>
    </row>
    <row r="24" spans="1:18" ht="15.7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>
      <c r="A43" s="4"/>
      <c r="B43" s="5"/>
      <c r="C43" s="5"/>
      <c r="D43" s="128" t="s">
        <v>11</v>
      </c>
      <c r="E43" s="128"/>
      <c r="F43" s="128"/>
      <c r="G43" s="128"/>
      <c r="H43" s="128"/>
      <c r="I43" s="128"/>
      <c r="J43" s="128"/>
      <c r="K43" s="128"/>
      <c r="L43" s="128"/>
      <c r="M43" s="128"/>
      <c r="N43" s="5"/>
      <c r="O43" s="5"/>
      <c r="P43" s="5"/>
      <c r="Q43" s="4"/>
    </row>
    <row r="44" spans="1:17" ht="16.5" thickBot="1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29">
        <v>9</v>
      </c>
      <c r="K44" s="130"/>
      <c r="L44" s="131"/>
      <c r="M44" s="16">
        <f>+$J44/$J61</f>
        <v>1.7964071856287425E-2</v>
      </c>
      <c r="N44" s="5"/>
      <c r="O44" s="5"/>
      <c r="P44" s="5"/>
      <c r="Q44" s="4"/>
    </row>
    <row r="45" spans="1:17" ht="16.5" thickBot="1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29">
        <v>0</v>
      </c>
      <c r="K45" s="130"/>
      <c r="L45" s="131"/>
      <c r="M45" s="16">
        <f>+$J45/$J61</f>
        <v>0</v>
      </c>
      <c r="N45" s="5"/>
      <c r="O45" s="5"/>
      <c r="P45" s="5"/>
      <c r="Q45" s="4"/>
    </row>
    <row r="46" spans="1:17" ht="16.5" thickBot="1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29">
        <v>19</v>
      </c>
      <c r="K46" s="130"/>
      <c r="L46" s="131"/>
      <c r="M46" s="16">
        <f>+$J46/$J61</f>
        <v>3.7924151696606789E-2</v>
      </c>
      <c r="N46" s="5"/>
      <c r="O46" s="5"/>
      <c r="P46" s="5"/>
      <c r="Q46" s="4"/>
    </row>
    <row r="47" spans="1:17" ht="16.5" thickBot="1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29">
        <v>65</v>
      </c>
      <c r="K47" s="130"/>
      <c r="L47" s="131"/>
      <c r="M47" s="16">
        <f>+$J47/$J61</f>
        <v>0.12974051896207583</v>
      </c>
      <c r="N47" s="5"/>
      <c r="O47" s="5"/>
      <c r="P47" s="5"/>
      <c r="Q47" s="4"/>
    </row>
    <row r="48" spans="1:17" ht="16.5" thickBot="1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29">
        <v>0</v>
      </c>
      <c r="K48" s="130"/>
      <c r="L48" s="131"/>
      <c r="M48" s="16">
        <f>+$J48/$J61</f>
        <v>0</v>
      </c>
      <c r="N48" s="5"/>
      <c r="O48" s="5"/>
      <c r="P48" s="5"/>
      <c r="Q48" s="4"/>
    </row>
    <row r="49" spans="1:17" ht="16.5" thickBot="1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29">
        <v>189</v>
      </c>
      <c r="K49" s="130"/>
      <c r="L49" s="131"/>
      <c r="M49" s="16">
        <f>+$J49/J61</f>
        <v>0.3772455089820359</v>
      </c>
      <c r="N49" s="5"/>
      <c r="O49" s="5"/>
      <c r="P49" s="5"/>
      <c r="Q49" s="4"/>
    </row>
    <row r="50" spans="1:17" ht="16.5" thickBot="1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29">
        <v>115</v>
      </c>
      <c r="K50" s="130"/>
      <c r="L50" s="131"/>
      <c r="M50" s="16">
        <f>+$J50/J61</f>
        <v>0.22954091816367264</v>
      </c>
      <c r="N50" s="5"/>
      <c r="O50" s="5"/>
      <c r="P50" s="5"/>
      <c r="Q50" s="4"/>
    </row>
    <row r="51" spans="1:17" ht="16.5" thickBot="1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29">
        <v>0</v>
      </c>
      <c r="K51" s="130"/>
      <c r="L51" s="131"/>
      <c r="M51" s="16">
        <f>+$J51/J61</f>
        <v>0</v>
      </c>
      <c r="N51" s="5"/>
      <c r="O51" s="5"/>
      <c r="P51" s="5"/>
      <c r="Q51" s="4"/>
    </row>
    <row r="52" spans="1:17" ht="16.5" thickBot="1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29">
        <v>41</v>
      </c>
      <c r="K52" s="130"/>
      <c r="L52" s="131"/>
      <c r="M52" s="16">
        <f>+$J52/J61</f>
        <v>8.1836327345309379E-2</v>
      </c>
      <c r="N52" s="5"/>
      <c r="O52" s="5"/>
      <c r="P52" s="5"/>
      <c r="Q52" s="4"/>
    </row>
    <row r="53" spans="1:17" ht="16.5" thickBot="1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29">
        <v>0</v>
      </c>
      <c r="K53" s="130"/>
      <c r="L53" s="131"/>
      <c r="M53" s="16">
        <f>+J53/J61</f>
        <v>0</v>
      </c>
      <c r="N53" s="5"/>
      <c r="O53" s="5"/>
      <c r="P53" s="5"/>
      <c r="Q53" s="4"/>
    </row>
    <row r="54" spans="1:17" ht="16.5" thickBot="1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29">
        <v>49</v>
      </c>
      <c r="K54" s="130"/>
      <c r="L54" s="131"/>
      <c r="M54" s="16">
        <f>+$J54/J61</f>
        <v>9.7804391217564873E-2</v>
      </c>
      <c r="N54" s="5"/>
      <c r="O54" s="5"/>
      <c r="P54" s="5"/>
      <c r="Q54" s="4"/>
    </row>
    <row r="55" spans="1:17" ht="16.5" thickBot="1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29">
        <v>2</v>
      </c>
      <c r="K55" s="130"/>
      <c r="L55" s="131"/>
      <c r="M55" s="16">
        <f>+$J55/J61</f>
        <v>3.9920159680638719E-3</v>
      </c>
      <c r="N55" s="5"/>
      <c r="O55" s="5"/>
      <c r="P55" s="5"/>
      <c r="Q55" s="4"/>
    </row>
    <row r="56" spans="1:17" ht="16.5" thickBot="1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29">
        <v>1</v>
      </c>
      <c r="K56" s="130"/>
      <c r="L56" s="131"/>
      <c r="M56" s="16">
        <f>+$J56/J61</f>
        <v>1.996007984031936E-3</v>
      </c>
      <c r="N56" s="5"/>
      <c r="O56" s="5"/>
      <c r="P56" s="5"/>
      <c r="Q56" s="4"/>
    </row>
    <row r="57" spans="1:17" ht="16.5" thickBot="1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29">
        <v>1</v>
      </c>
      <c r="K57" s="130"/>
      <c r="L57" s="131"/>
      <c r="M57" s="16">
        <f>+$J57/J61</f>
        <v>1.996007984031936E-3</v>
      </c>
      <c r="N57" s="5"/>
      <c r="O57" s="5"/>
      <c r="P57" s="5"/>
      <c r="Q57" s="4"/>
    </row>
    <row r="58" spans="1:17" ht="16.5" thickBot="1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29">
        <v>10</v>
      </c>
      <c r="K58" s="130"/>
      <c r="L58" s="131"/>
      <c r="M58" s="16">
        <f>+$J58/J61</f>
        <v>1.9960079840319361E-2</v>
      </c>
      <c r="N58" s="5"/>
      <c r="O58" s="5"/>
      <c r="P58" s="5"/>
      <c r="Q58" s="4"/>
    </row>
    <row r="59" spans="1:17" ht="16.5" thickBot="1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29">
        <v>0</v>
      </c>
      <c r="K59" s="130"/>
      <c r="L59" s="131"/>
      <c r="M59" s="16">
        <f>+$J59/J61</f>
        <v>0</v>
      </c>
      <c r="N59" s="5"/>
      <c r="O59" s="5"/>
      <c r="P59" s="5"/>
      <c r="Q59" s="4"/>
    </row>
    <row r="60" spans="1:17" s="6" customFormat="1" ht="16.5" thickBot="1">
      <c r="A60" s="4"/>
      <c r="B60" s="5"/>
      <c r="C60" s="5"/>
      <c r="D60" s="80">
        <v>17</v>
      </c>
      <c r="E60" s="81" t="s">
        <v>93</v>
      </c>
      <c r="F60" s="27"/>
      <c r="G60" s="27"/>
      <c r="H60" s="27"/>
      <c r="I60" s="27"/>
      <c r="J60" s="132">
        <v>0</v>
      </c>
      <c r="K60" s="133"/>
      <c r="L60" s="134"/>
      <c r="M60" s="82">
        <f>+$J60/J61</f>
        <v>0</v>
      </c>
      <c r="N60" s="5"/>
      <c r="O60" s="5"/>
      <c r="P60" s="5"/>
      <c r="Q60" s="4"/>
    </row>
    <row r="61" spans="1:17" ht="16.5" thickBot="1">
      <c r="A61" s="4"/>
      <c r="B61" s="5"/>
      <c r="C61" s="5"/>
      <c r="D61" s="5"/>
      <c r="E61" s="5"/>
      <c r="F61" s="5"/>
      <c r="G61" s="5"/>
      <c r="H61" s="5"/>
      <c r="I61" s="5"/>
      <c r="J61" s="103">
        <f>SUM(J44:J60)</f>
        <v>501</v>
      </c>
      <c r="K61" s="104"/>
      <c r="L61" s="105"/>
      <c r="M61" s="79">
        <f>SUM(M44:M60)</f>
        <v>1.0000000000000002</v>
      </c>
      <c r="N61" s="5"/>
      <c r="O61" s="5"/>
      <c r="P61" s="5"/>
      <c r="Q61" s="4"/>
    </row>
    <row r="62" spans="1:17" ht="15.7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>
      <c r="A95" s="4"/>
      <c r="B95" s="5"/>
      <c r="C95" s="5"/>
      <c r="D95" s="106" t="s">
        <v>12</v>
      </c>
      <c r="E95" s="107"/>
      <c r="F95" s="107"/>
      <c r="G95" s="107"/>
      <c r="H95" s="107"/>
      <c r="I95" s="107"/>
      <c r="J95" s="108"/>
      <c r="K95" s="69"/>
      <c r="L95" s="69"/>
      <c r="M95" s="5"/>
      <c r="N95" s="5"/>
      <c r="O95" s="5"/>
      <c r="P95" s="5"/>
      <c r="Q95" s="4"/>
    </row>
    <row r="96" spans="1:17" ht="15.75" customHeight="1" thickBot="1">
      <c r="A96" s="4"/>
      <c r="B96" s="5"/>
      <c r="C96" s="5"/>
      <c r="D96" s="25">
        <v>1</v>
      </c>
      <c r="E96" s="26" t="s">
        <v>71</v>
      </c>
      <c r="F96" s="27"/>
      <c r="G96" s="28"/>
      <c r="H96" s="28"/>
      <c r="I96" s="8">
        <v>42</v>
      </c>
      <c r="J96" s="29">
        <f>+I96/I102</f>
        <v>8.3832335329341312E-2</v>
      </c>
      <c r="K96" s="30"/>
      <c r="L96" s="30"/>
      <c r="M96" s="5"/>
      <c r="N96" s="5"/>
      <c r="O96" s="5"/>
      <c r="P96" s="5"/>
      <c r="Q96" s="4"/>
    </row>
    <row r="97" spans="1:17" ht="15.75" customHeight="1" thickBot="1">
      <c r="A97" s="4"/>
      <c r="B97" s="5"/>
      <c r="C97" s="5"/>
      <c r="D97" s="25">
        <v>2</v>
      </c>
      <c r="E97" s="31" t="s">
        <v>72</v>
      </c>
      <c r="F97" s="32"/>
      <c r="G97" s="28"/>
      <c r="H97" s="28"/>
      <c r="I97" s="33">
        <v>220</v>
      </c>
      <c r="J97" s="29">
        <f>I97/I102</f>
        <v>0.43912175648702595</v>
      </c>
      <c r="K97" s="30"/>
      <c r="L97" s="30"/>
      <c r="M97" s="5"/>
      <c r="N97" s="5"/>
      <c r="O97" s="5"/>
      <c r="P97" s="5"/>
      <c r="Q97" s="4"/>
    </row>
    <row r="98" spans="1:17" ht="15.75" customHeight="1" thickBot="1">
      <c r="A98" s="4"/>
      <c r="B98" s="5"/>
      <c r="C98" s="5"/>
      <c r="D98" s="25">
        <v>3</v>
      </c>
      <c r="E98" s="19" t="s">
        <v>73</v>
      </c>
      <c r="F98" s="34"/>
      <c r="G98" s="28"/>
      <c r="H98" s="28"/>
      <c r="I98" s="33">
        <v>205</v>
      </c>
      <c r="J98" s="29">
        <f>+I98/I102</f>
        <v>0.40918163672654689</v>
      </c>
      <c r="K98" s="30"/>
      <c r="L98" s="30"/>
      <c r="M98" s="5"/>
      <c r="N98" s="5"/>
      <c r="O98" s="5"/>
      <c r="P98" s="5"/>
      <c r="Q98" s="4"/>
    </row>
    <row r="99" spans="1:17" ht="15.75" customHeight="1" thickBot="1">
      <c r="A99" s="4"/>
      <c r="B99" s="5"/>
      <c r="C99" s="5"/>
      <c r="D99" s="25">
        <v>4</v>
      </c>
      <c r="E99" s="31" t="s">
        <v>74</v>
      </c>
      <c r="F99" s="32"/>
      <c r="G99" s="28"/>
      <c r="H99" s="28"/>
      <c r="I99" s="33">
        <v>6</v>
      </c>
      <c r="J99" s="29">
        <f>I99/I102</f>
        <v>1.1976047904191617E-2</v>
      </c>
      <c r="K99" s="30"/>
      <c r="L99" s="30"/>
      <c r="M99" s="6"/>
      <c r="N99" s="5"/>
      <c r="O99" s="5"/>
      <c r="P99" s="5"/>
      <c r="Q99" s="4"/>
    </row>
    <row r="100" spans="1:17" ht="15.75" customHeight="1" thickBot="1">
      <c r="A100" s="4"/>
      <c r="B100" s="5"/>
      <c r="C100" s="5"/>
      <c r="D100" s="35">
        <v>5</v>
      </c>
      <c r="E100" s="31" t="s">
        <v>75</v>
      </c>
      <c r="F100" s="32"/>
      <c r="G100" s="28"/>
      <c r="H100" s="28"/>
      <c r="I100" s="8">
        <v>28</v>
      </c>
      <c r="J100" s="36">
        <f>+I100/I102</f>
        <v>5.588822355289421E-2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>
      <c r="A102" s="4"/>
      <c r="B102" s="5"/>
      <c r="C102" s="5"/>
      <c r="D102" s="5"/>
      <c r="E102" s="5"/>
      <c r="F102" s="5"/>
      <c r="G102" s="48"/>
      <c r="H102" s="70" t="s">
        <v>6</v>
      </c>
      <c r="I102" s="8">
        <f>SUM(I96:I101)</f>
        <v>501</v>
      </c>
      <c r="J102" s="71">
        <f>SUM(J96:J101)</f>
        <v>1</v>
      </c>
      <c r="K102" s="72"/>
      <c r="L102" s="72"/>
      <c r="M102" s="5"/>
      <c r="N102" s="5"/>
      <c r="O102" s="5"/>
      <c r="P102" s="5"/>
      <c r="Q102" s="4"/>
    </row>
    <row r="103" spans="1:17" ht="15.7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>
      <c r="A105" s="4"/>
      <c r="B105" s="5"/>
      <c r="C105" s="5"/>
      <c r="D105" s="109"/>
      <c r="E105" s="109"/>
      <c r="F105" s="109"/>
      <c r="G105" s="109"/>
      <c r="H105" s="109"/>
      <c r="I105" s="109"/>
      <c r="J105" s="109"/>
      <c r="K105" s="69"/>
      <c r="L105" s="69"/>
      <c r="M105" s="5"/>
      <c r="N105" s="5"/>
      <c r="O105" s="5"/>
      <c r="P105" s="5"/>
      <c r="Q105" s="4"/>
    </row>
    <row r="106" spans="1:17" ht="15.7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13</v>
      </c>
      <c r="P114" s="5"/>
      <c r="Q114" s="4"/>
    </row>
    <row r="115" spans="1:17" ht="15.7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>
      <c r="A132" s="4"/>
      <c r="B132" s="5"/>
      <c r="C132" s="5"/>
      <c r="D132" s="5"/>
      <c r="E132" s="97" t="s">
        <v>14</v>
      </c>
      <c r="F132" s="98"/>
      <c r="G132" s="98"/>
      <c r="H132" s="98"/>
      <c r="I132" s="98"/>
      <c r="J132" s="99"/>
      <c r="K132" s="69"/>
      <c r="L132" s="69"/>
      <c r="M132" s="5"/>
      <c r="N132" s="5"/>
      <c r="O132" s="5"/>
      <c r="P132" s="5"/>
      <c r="Q132" s="4"/>
    </row>
    <row r="133" spans="1:17" ht="16.5" thickBot="1">
      <c r="A133" s="4"/>
      <c r="B133" s="5"/>
      <c r="C133" s="5"/>
      <c r="D133" s="5"/>
      <c r="E133" s="91" t="s">
        <v>15</v>
      </c>
      <c r="F133" s="92"/>
      <c r="G133" s="92"/>
      <c r="H133" s="92"/>
      <c r="I133" s="93"/>
      <c r="J133" s="37">
        <v>1053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>
      <c r="A134" s="4"/>
      <c r="B134" s="5"/>
      <c r="C134" s="5"/>
      <c r="D134" s="5"/>
      <c r="E134" s="5"/>
      <c r="F134" s="5"/>
      <c r="G134" s="5"/>
      <c r="H134" s="5"/>
      <c r="I134" s="73" t="s">
        <v>6</v>
      </c>
      <c r="J134" s="8">
        <f>SUM(J133)</f>
        <v>1053</v>
      </c>
      <c r="K134" s="38"/>
      <c r="L134" s="38"/>
      <c r="M134" s="5"/>
      <c r="N134" s="5"/>
      <c r="O134" s="5"/>
      <c r="P134" s="5"/>
      <c r="Q134" s="4"/>
    </row>
    <row r="135" spans="1:17" ht="15.75" customHeight="1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>
      <c r="A137" s="4"/>
      <c r="B137" s="5"/>
      <c r="C137" s="5"/>
      <c r="D137" s="5"/>
      <c r="E137" s="97" t="s">
        <v>16</v>
      </c>
      <c r="F137" s="98"/>
      <c r="G137" s="98"/>
      <c r="H137" s="98"/>
      <c r="I137" s="98"/>
      <c r="J137" s="99"/>
      <c r="K137" s="69"/>
      <c r="L137" s="69"/>
      <c r="M137" s="5"/>
      <c r="N137" s="5"/>
      <c r="O137" s="5"/>
      <c r="P137" s="5"/>
      <c r="Q137" s="4"/>
    </row>
    <row r="138" spans="1:17" ht="16.5" thickBot="1">
      <c r="A138" s="4"/>
      <c r="B138" s="5"/>
      <c r="C138" s="5"/>
      <c r="D138" s="5"/>
      <c r="E138" s="91" t="s">
        <v>17</v>
      </c>
      <c r="F138" s="92"/>
      <c r="G138" s="92"/>
      <c r="H138" s="92"/>
      <c r="I138" s="93"/>
      <c r="J138" s="39">
        <v>515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>
      <c r="A139" s="4"/>
      <c r="B139" s="5"/>
      <c r="C139" s="5"/>
      <c r="D139" s="5"/>
      <c r="E139" s="5"/>
      <c r="F139" s="5"/>
      <c r="G139" s="5"/>
      <c r="H139" s="5"/>
      <c r="I139" s="73" t="s">
        <v>6</v>
      </c>
      <c r="J139" s="8">
        <f>SUM(J138)</f>
        <v>515</v>
      </c>
      <c r="K139" s="38"/>
      <c r="L139" s="38"/>
      <c r="M139" s="5"/>
      <c r="N139" s="5"/>
      <c r="O139" s="5"/>
      <c r="P139" s="5"/>
      <c r="Q139" s="4"/>
    </row>
    <row r="140" spans="1:17" ht="15.7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>
      <c r="A142" s="4"/>
      <c r="B142" s="5"/>
      <c r="C142" s="5"/>
      <c r="D142" s="5"/>
      <c r="E142" s="94" t="s">
        <v>18</v>
      </c>
      <c r="F142" s="95"/>
      <c r="G142" s="95"/>
      <c r="H142" s="95"/>
      <c r="I142" s="95"/>
      <c r="J142" s="96"/>
      <c r="K142" s="74"/>
      <c r="L142" s="74"/>
      <c r="M142" s="5"/>
      <c r="N142" s="5"/>
      <c r="O142" s="5"/>
      <c r="P142" s="5"/>
      <c r="Q142" s="4"/>
    </row>
    <row r="143" spans="1:17" ht="16.5" thickBot="1">
      <c r="A143" s="4"/>
      <c r="B143" s="5"/>
      <c r="C143" s="5"/>
      <c r="D143" s="5"/>
      <c r="E143" s="91" t="s">
        <v>19</v>
      </c>
      <c r="F143" s="92"/>
      <c r="G143" s="92"/>
      <c r="H143" s="92"/>
      <c r="I143" s="93"/>
      <c r="J143" s="39">
        <v>2</v>
      </c>
      <c r="K143" s="40"/>
      <c r="L143" s="40"/>
      <c r="M143" s="5"/>
      <c r="N143" s="5"/>
      <c r="O143" s="5"/>
      <c r="P143" s="5"/>
      <c r="Q143" s="4"/>
    </row>
    <row r="144" spans="1:17" ht="16.5" thickBot="1">
      <c r="A144" s="4"/>
      <c r="B144" s="5"/>
      <c r="C144" s="5"/>
      <c r="D144" s="5"/>
      <c r="E144" s="5"/>
      <c r="F144" s="5"/>
      <c r="G144" s="5"/>
      <c r="H144" s="5"/>
      <c r="I144" s="73" t="s">
        <v>6</v>
      </c>
      <c r="J144" s="8">
        <f>SUM(J143)</f>
        <v>2</v>
      </c>
      <c r="K144" s="38"/>
      <c r="L144" s="38"/>
      <c r="M144" s="5"/>
      <c r="N144" s="5"/>
      <c r="O144" s="5"/>
      <c r="P144" s="5"/>
      <c r="Q144" s="4"/>
    </row>
    <row r="145" spans="1:17" ht="15.75" customHeight="1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>
      <c r="A147" s="4"/>
      <c r="B147" s="5"/>
      <c r="C147" s="5"/>
      <c r="D147" s="5"/>
      <c r="E147" s="94" t="s">
        <v>20</v>
      </c>
      <c r="F147" s="95"/>
      <c r="G147" s="95"/>
      <c r="H147" s="95"/>
      <c r="I147" s="95"/>
      <c r="J147" s="96"/>
      <c r="K147" s="74"/>
      <c r="L147" s="74"/>
      <c r="M147" s="5"/>
      <c r="N147" s="5"/>
      <c r="O147" s="5"/>
      <c r="P147" s="5"/>
      <c r="Q147" s="4"/>
    </row>
    <row r="148" spans="1:17" ht="16.5" thickBot="1">
      <c r="A148" s="4"/>
      <c r="B148" s="5"/>
      <c r="C148" s="5"/>
      <c r="D148" s="5"/>
      <c r="E148" s="91" t="s">
        <v>20</v>
      </c>
      <c r="F148" s="92"/>
      <c r="G148" s="92"/>
      <c r="H148" s="92"/>
      <c r="I148" s="93"/>
      <c r="J148" s="39">
        <v>5</v>
      </c>
      <c r="K148" s="40"/>
      <c r="L148" s="40"/>
      <c r="M148" s="5"/>
      <c r="N148" s="5"/>
      <c r="O148" s="5"/>
      <c r="P148" s="5"/>
      <c r="Q148" s="4"/>
    </row>
    <row r="149" spans="1:17" ht="16.5" thickBot="1">
      <c r="A149" s="4"/>
      <c r="B149" s="5"/>
      <c r="C149" s="5"/>
      <c r="D149" s="5"/>
      <c r="E149" s="5"/>
      <c r="F149" s="5"/>
      <c r="G149" s="5"/>
      <c r="H149" s="5"/>
      <c r="I149" s="73" t="s">
        <v>6</v>
      </c>
      <c r="J149" s="8">
        <f>SUM(J148)</f>
        <v>5</v>
      </c>
      <c r="K149" s="38"/>
      <c r="L149" s="38"/>
      <c r="M149" s="5"/>
      <c r="N149" s="5"/>
      <c r="O149" s="5"/>
      <c r="P149" s="5"/>
      <c r="Q149" s="4"/>
    </row>
    <row r="150" spans="1:17" ht="15.7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>
      <c r="A154" s="4"/>
      <c r="B154" s="5"/>
      <c r="C154" s="5"/>
      <c r="D154" s="97" t="s">
        <v>21</v>
      </c>
      <c r="E154" s="98"/>
      <c r="F154" s="98"/>
      <c r="G154" s="98"/>
      <c r="H154" s="98"/>
      <c r="I154" s="98"/>
      <c r="J154" s="99"/>
      <c r="K154" s="69"/>
      <c r="L154" s="69"/>
      <c r="M154" s="5"/>
      <c r="N154" s="5"/>
      <c r="O154" s="5"/>
      <c r="P154" s="5"/>
      <c r="Q154" s="4"/>
    </row>
    <row r="155" spans="1:17" ht="16.5" thickBot="1">
      <c r="A155" s="4"/>
      <c r="B155" s="5"/>
      <c r="C155" s="5"/>
      <c r="D155" s="41">
        <v>1</v>
      </c>
      <c r="E155" s="100" t="str">
        <f>+'[1]ACUM-MAYO'!A162</f>
        <v>ORDINARIA</v>
      </c>
      <c r="F155" s="101"/>
      <c r="G155" s="101"/>
      <c r="H155" s="102"/>
      <c r="I155" s="33">
        <v>474</v>
      </c>
      <c r="J155" s="42">
        <f>I155/I160</f>
        <v>0.94610778443113774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>
      <c r="A156" s="4"/>
      <c r="B156" s="5"/>
      <c r="C156" s="5"/>
      <c r="D156" s="41">
        <v>2</v>
      </c>
      <c r="E156" s="100" t="str">
        <f>+'[1]ACUM-MAYO'!A163</f>
        <v>FUNDAMENTAL</v>
      </c>
      <c r="F156" s="101"/>
      <c r="G156" s="101"/>
      <c r="H156" s="102"/>
      <c r="I156" s="33">
        <v>11</v>
      </c>
      <c r="J156" s="44">
        <f>I156/I160</f>
        <v>2.1956087824351298E-2</v>
      </c>
      <c r="K156" s="43"/>
      <c r="L156" s="43"/>
      <c r="M156" s="5"/>
      <c r="N156" s="5"/>
      <c r="O156" s="5"/>
      <c r="P156" s="5"/>
      <c r="Q156" s="4"/>
    </row>
    <row r="157" spans="1:17" ht="16.5" thickBot="1">
      <c r="A157" s="4"/>
      <c r="B157" s="5"/>
      <c r="C157" s="5"/>
      <c r="D157" s="45">
        <v>4</v>
      </c>
      <c r="E157" s="100" t="str">
        <f>+'[1]ACUM-MAYO'!A165</f>
        <v>RESERVADA</v>
      </c>
      <c r="F157" s="101"/>
      <c r="G157" s="101"/>
      <c r="H157" s="102"/>
      <c r="I157" s="33">
        <v>16</v>
      </c>
      <c r="J157" s="44">
        <f>I157/I160</f>
        <v>3.1936127744510975E-2</v>
      </c>
      <c r="K157" s="43"/>
      <c r="L157" s="43"/>
      <c r="M157" s="5"/>
      <c r="N157" s="5"/>
      <c r="O157" s="5"/>
      <c r="P157" s="5"/>
      <c r="Q157" s="4"/>
    </row>
    <row r="158" spans="1:17" ht="16.5" thickBot="1">
      <c r="A158" s="4"/>
      <c r="B158" s="5"/>
      <c r="C158" s="5"/>
      <c r="D158" s="41">
        <v>3</v>
      </c>
      <c r="E158" s="100" t="s">
        <v>85</v>
      </c>
      <c r="F158" s="101"/>
      <c r="G158" s="101"/>
      <c r="H158" s="102"/>
      <c r="I158" s="33">
        <v>0</v>
      </c>
      <c r="J158" s="46">
        <f>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>
      <c r="A160" s="4"/>
      <c r="B160" s="5"/>
      <c r="C160" s="5"/>
      <c r="D160" s="5"/>
      <c r="E160" s="7"/>
      <c r="F160" s="7"/>
      <c r="G160" s="7"/>
      <c r="H160" s="75" t="s">
        <v>6</v>
      </c>
      <c r="I160" s="8">
        <f>SUM(I155:I159)</f>
        <v>501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>
      <c r="A183" s="4"/>
      <c r="B183" s="5"/>
      <c r="C183" s="5"/>
      <c r="D183" s="97" t="s">
        <v>22</v>
      </c>
      <c r="E183" s="98"/>
      <c r="F183" s="98"/>
      <c r="G183" s="98"/>
      <c r="H183" s="98"/>
      <c r="I183" s="98"/>
      <c r="J183" s="99"/>
      <c r="K183" s="69"/>
      <c r="L183" s="69"/>
      <c r="M183" s="5"/>
      <c r="N183" s="5"/>
      <c r="O183" s="5"/>
      <c r="P183" s="5"/>
      <c r="Q183" s="4"/>
    </row>
    <row r="184" spans="1:17" ht="16.5" thickBot="1">
      <c r="A184" s="4"/>
      <c r="B184" s="5"/>
      <c r="C184" s="5"/>
      <c r="D184" s="41">
        <v>1</v>
      </c>
      <c r="E184" s="100" t="str">
        <f>+'[1]ACUM-MAYO'!A173</f>
        <v>ECONOMICA ADMINISTRATIVA</v>
      </c>
      <c r="F184" s="101"/>
      <c r="G184" s="101"/>
      <c r="H184" s="102"/>
      <c r="I184" s="33">
        <v>192</v>
      </c>
      <c r="J184" s="29">
        <f>I184/I189</f>
        <v>0.38323353293413176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>
      <c r="A185" s="4"/>
      <c r="B185" s="5"/>
      <c r="C185" s="5"/>
      <c r="D185" s="41">
        <v>2</v>
      </c>
      <c r="E185" s="100" t="str">
        <f>+'[1]ACUM-MAYO'!A174</f>
        <v>TRAMITE</v>
      </c>
      <c r="F185" s="101"/>
      <c r="G185" s="101"/>
      <c r="H185" s="102"/>
      <c r="I185" s="33">
        <v>278</v>
      </c>
      <c r="J185" s="49">
        <f>I185/I189</f>
        <v>0.55489021956087825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>
      <c r="A186" s="4"/>
      <c r="B186" s="5"/>
      <c r="C186" s="5"/>
      <c r="D186" s="41">
        <v>3</v>
      </c>
      <c r="E186" s="100" t="str">
        <f>+'[1]ACUM-MAYO'!A175</f>
        <v>SERV. PUB.</v>
      </c>
      <c r="F186" s="101"/>
      <c r="G186" s="101"/>
      <c r="H186" s="102"/>
      <c r="I186" s="33">
        <v>22</v>
      </c>
      <c r="J186" s="49">
        <f>I186/I189</f>
        <v>4.3912175648702596E-2</v>
      </c>
      <c r="K186" s="30"/>
      <c r="L186" s="30"/>
      <c r="M186" s="5"/>
      <c r="N186" s="5"/>
      <c r="O186" s="5"/>
      <c r="P186" s="5"/>
      <c r="Q186" s="4"/>
    </row>
    <row r="187" spans="1:17" ht="16.5" thickBot="1">
      <c r="A187" s="4"/>
      <c r="B187" s="5"/>
      <c r="C187" s="5"/>
      <c r="D187" s="41">
        <v>4</v>
      </c>
      <c r="E187" s="100" t="str">
        <f>+'[1]ACUM-MAYO'!A176</f>
        <v>LEGAL</v>
      </c>
      <c r="F187" s="101"/>
      <c r="G187" s="101"/>
      <c r="H187" s="102"/>
      <c r="I187" s="33">
        <v>9</v>
      </c>
      <c r="J187" s="50">
        <f>I187/I189</f>
        <v>1.7964071856287425E-2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>
      <c r="A189" s="4"/>
      <c r="B189" s="5"/>
      <c r="C189" s="5"/>
      <c r="D189" s="5"/>
      <c r="E189" s="5"/>
      <c r="F189" s="5"/>
      <c r="G189" s="5"/>
      <c r="H189" s="73" t="s">
        <v>6</v>
      </c>
      <c r="I189" s="8">
        <f>SUM(I184:I187)</f>
        <v>501</v>
      </c>
      <c r="J189" s="71">
        <f>SUM(J184:J187)</f>
        <v>1</v>
      </c>
      <c r="K189" s="72"/>
      <c r="L189" s="72"/>
      <c r="M189" s="5"/>
      <c r="N189" s="5"/>
      <c r="O189" s="5"/>
      <c r="P189" s="5"/>
      <c r="Q189" s="4"/>
    </row>
    <row r="190" spans="1:17" ht="15.7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>
      <c r="A210" s="4"/>
      <c r="B210" s="5"/>
      <c r="C210" s="5"/>
      <c r="D210" s="97" t="s">
        <v>23</v>
      </c>
      <c r="E210" s="98"/>
      <c r="F210" s="98"/>
      <c r="G210" s="98"/>
      <c r="H210" s="98"/>
      <c r="I210" s="98"/>
      <c r="J210" s="99"/>
      <c r="K210" s="69"/>
      <c r="L210" s="69"/>
      <c r="M210" s="5"/>
      <c r="N210" s="5"/>
      <c r="O210" s="5"/>
      <c r="P210" s="5"/>
      <c r="Q210" s="4"/>
    </row>
    <row r="211" spans="1:17" ht="16.5" thickBot="1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295</v>
      </c>
      <c r="J211" s="87">
        <f>I211/I216</f>
        <v>0.58882235528942117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168</v>
      </c>
      <c r="J212" s="87">
        <f>I212/I216</f>
        <v>0.33532934131736525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10</v>
      </c>
      <c r="J213" s="87">
        <f>I213/I216</f>
        <v>1.9960079840319361E-2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28</v>
      </c>
      <c r="J214" s="88">
        <f>I214/I216</f>
        <v>5.588822355289421E-2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>
      <c r="A215" s="4"/>
      <c r="B215" s="5"/>
      <c r="C215" s="5"/>
      <c r="D215" s="80">
        <v>5</v>
      </c>
      <c r="E215" s="86" t="s">
        <v>94</v>
      </c>
      <c r="F215" s="84"/>
      <c r="G215" s="84"/>
      <c r="H215" s="85"/>
      <c r="I215" s="80">
        <v>0</v>
      </c>
      <c r="J215" s="82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>
      <c r="A216" s="4"/>
      <c r="B216" s="5"/>
      <c r="C216" s="5"/>
      <c r="D216" s="5"/>
      <c r="E216" s="7"/>
      <c r="F216" s="7"/>
      <c r="G216" s="7"/>
      <c r="H216" s="83" t="s">
        <v>6</v>
      </c>
      <c r="I216" s="8">
        <f>SUM(I211:I215)</f>
        <v>501</v>
      </c>
      <c r="J216" s="89">
        <f>SUM(J211:J215)</f>
        <v>1</v>
      </c>
      <c r="K216" s="72"/>
      <c r="L216" s="72"/>
      <c r="M216" s="5"/>
      <c r="N216" s="5"/>
      <c r="O216" s="5"/>
      <c r="P216" s="5"/>
      <c r="Q216" s="4"/>
    </row>
    <row r="217" spans="1:17" ht="15.7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>
      <c r="A237" s="4"/>
      <c r="B237" s="5"/>
      <c r="C237" s="5"/>
      <c r="D237" s="135" t="s">
        <v>24</v>
      </c>
      <c r="E237" s="136"/>
      <c r="F237" s="136"/>
      <c r="G237" s="137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>
      <c r="A238" s="4"/>
      <c r="B238" s="5"/>
      <c r="C238" s="5"/>
      <c r="D238" s="57">
        <v>1</v>
      </c>
      <c r="E238" s="112" t="s">
        <v>26</v>
      </c>
      <c r="F238" s="113"/>
      <c r="G238" s="90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>
      <c r="A239" s="4"/>
      <c r="B239" s="5"/>
      <c r="C239" s="58"/>
      <c r="D239" s="8">
        <v>2</v>
      </c>
      <c r="E239" s="110" t="s">
        <v>27</v>
      </c>
      <c r="F239" s="111"/>
      <c r="G239" s="90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20.100000000000001" customHeight="1" thickBot="1">
      <c r="A240" s="4"/>
      <c r="B240" s="5"/>
      <c r="C240" s="59"/>
      <c r="D240" s="8">
        <v>3</v>
      </c>
      <c r="E240" s="110" t="s">
        <v>29</v>
      </c>
      <c r="F240" s="111"/>
      <c r="G240" s="90">
        <v>9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>
      <c r="A241" s="4"/>
      <c r="B241" s="5"/>
      <c r="C241" s="59"/>
      <c r="D241" s="8">
        <v>4</v>
      </c>
      <c r="E241" s="110" t="s">
        <v>38</v>
      </c>
      <c r="F241" s="111"/>
      <c r="G241" s="90">
        <v>0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>
      <c r="A242" s="4"/>
      <c r="B242" s="5"/>
      <c r="C242" s="59"/>
      <c r="D242" s="8">
        <v>5</v>
      </c>
      <c r="E242" s="110" t="s">
        <v>61</v>
      </c>
      <c r="F242" s="111"/>
      <c r="G242" s="90">
        <v>9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19.5" customHeight="1" thickBot="1">
      <c r="A243" s="4"/>
      <c r="B243" s="5"/>
      <c r="C243" s="59"/>
      <c r="D243" s="8">
        <v>6</v>
      </c>
      <c r="E243" s="110" t="s">
        <v>66</v>
      </c>
      <c r="F243" s="111"/>
      <c r="G243" s="90">
        <v>4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1.75" customHeight="1" thickBot="1">
      <c r="A244" s="4"/>
      <c r="B244" s="5"/>
      <c r="C244" s="59"/>
      <c r="D244" s="8">
        <v>7</v>
      </c>
      <c r="E244" s="110" t="s">
        <v>86</v>
      </c>
      <c r="F244" s="111"/>
      <c r="G244" s="90">
        <v>0</v>
      </c>
      <c r="H244" s="5"/>
      <c r="I244" s="5"/>
      <c r="J244" s="5"/>
      <c r="K244" s="5"/>
      <c r="L244" s="5"/>
      <c r="M244" s="5"/>
      <c r="N244" s="5"/>
      <c r="O244" s="5"/>
      <c r="P244" s="4"/>
      <c r="Q244" s="60"/>
    </row>
    <row r="245" spans="1:17" ht="20.25" customHeight="1" thickBot="1">
      <c r="A245" s="4"/>
      <c r="B245" s="5"/>
      <c r="C245" s="59"/>
      <c r="D245" s="8">
        <v>8</v>
      </c>
      <c r="E245" s="110" t="s">
        <v>88</v>
      </c>
      <c r="F245" s="111"/>
      <c r="G245" s="90">
        <v>6</v>
      </c>
      <c r="H245" s="5"/>
      <c r="I245" s="138"/>
      <c r="J245" s="138"/>
      <c r="K245" s="61"/>
      <c r="L245" s="61"/>
      <c r="M245" s="5"/>
      <c r="N245" s="5"/>
      <c r="O245" s="5"/>
      <c r="P245" s="4"/>
      <c r="Q245" s="60"/>
    </row>
    <row r="246" spans="1:17" ht="20.100000000000001" customHeight="1" thickBot="1">
      <c r="A246" s="4"/>
      <c r="B246" s="5"/>
      <c r="C246" s="59"/>
      <c r="D246" s="8">
        <v>9</v>
      </c>
      <c r="E246" s="110" t="s">
        <v>28</v>
      </c>
      <c r="F246" s="111"/>
      <c r="G246" s="90">
        <v>58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>
      <c r="A247" s="4"/>
      <c r="B247" s="5"/>
      <c r="C247" s="59"/>
      <c r="D247" s="8">
        <v>10</v>
      </c>
      <c r="E247" s="110" t="s">
        <v>30</v>
      </c>
      <c r="F247" s="111"/>
      <c r="G247" s="90">
        <v>1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>
      <c r="A248" s="4"/>
      <c r="B248" s="5"/>
      <c r="C248" s="59"/>
      <c r="D248" s="8">
        <v>11</v>
      </c>
      <c r="E248" s="110" t="s">
        <v>31</v>
      </c>
      <c r="F248" s="111"/>
      <c r="G248" s="90">
        <v>31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>
      <c r="A249" s="4"/>
      <c r="B249" s="5"/>
      <c r="C249" s="59"/>
      <c r="D249" s="8">
        <v>12</v>
      </c>
      <c r="E249" s="110" t="s">
        <v>35</v>
      </c>
      <c r="F249" s="111"/>
      <c r="G249" s="90">
        <v>4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>
      <c r="A250" s="4"/>
      <c r="B250" s="5"/>
      <c r="C250" s="59"/>
      <c r="D250" s="8">
        <v>13</v>
      </c>
      <c r="E250" s="110" t="s">
        <v>37</v>
      </c>
      <c r="F250" s="111"/>
      <c r="G250" s="90">
        <v>6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>
      <c r="A251" s="4"/>
      <c r="B251" s="5"/>
      <c r="C251" s="59"/>
      <c r="D251" s="8">
        <v>14</v>
      </c>
      <c r="E251" s="110" t="s">
        <v>40</v>
      </c>
      <c r="F251" s="111"/>
      <c r="G251" s="90">
        <v>3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>
      <c r="A252" s="4"/>
      <c r="B252" s="5"/>
      <c r="C252" s="59"/>
      <c r="D252" s="8">
        <v>15</v>
      </c>
      <c r="E252" s="110" t="s">
        <v>44</v>
      </c>
      <c r="F252" s="111"/>
      <c r="G252" s="90">
        <v>3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>
      <c r="A253" s="4"/>
      <c r="B253" s="5"/>
      <c r="C253" s="59"/>
      <c r="D253" s="8">
        <v>16</v>
      </c>
      <c r="E253" s="110" t="s">
        <v>47</v>
      </c>
      <c r="F253" s="111"/>
      <c r="G253" s="90">
        <v>3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>
      <c r="A254" s="4"/>
      <c r="B254" s="5"/>
      <c r="C254" s="59"/>
      <c r="D254" s="8">
        <v>17</v>
      </c>
      <c r="E254" s="110" t="s">
        <v>48</v>
      </c>
      <c r="F254" s="111"/>
      <c r="G254" s="90">
        <v>2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>
      <c r="A255" s="4"/>
      <c r="B255" s="5"/>
      <c r="C255" s="59"/>
      <c r="D255" s="8">
        <v>18</v>
      </c>
      <c r="E255" s="110" t="s">
        <v>53</v>
      </c>
      <c r="F255" s="111"/>
      <c r="G255" s="90">
        <v>2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0.100000000000001" customHeight="1" thickBot="1">
      <c r="A256" s="4"/>
      <c r="B256" s="5"/>
      <c r="C256" s="59"/>
      <c r="D256" s="8">
        <v>19</v>
      </c>
      <c r="E256" s="110" t="s">
        <v>54</v>
      </c>
      <c r="F256" s="111"/>
      <c r="G256" s="90">
        <v>3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>
      <c r="A257" s="4"/>
      <c r="B257" s="5"/>
      <c r="C257" s="59"/>
      <c r="D257" s="8">
        <v>20</v>
      </c>
      <c r="E257" s="110" t="s">
        <v>60</v>
      </c>
      <c r="F257" s="111"/>
      <c r="G257" s="90">
        <v>3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>
      <c r="A258" s="4"/>
      <c r="B258" s="5"/>
      <c r="C258" s="59"/>
      <c r="D258" s="8">
        <v>21</v>
      </c>
      <c r="E258" s="110" t="s">
        <v>70</v>
      </c>
      <c r="F258" s="111"/>
      <c r="G258" s="90">
        <v>5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>
      <c r="A259" s="4"/>
      <c r="B259" s="5"/>
      <c r="C259" s="59"/>
      <c r="D259" s="8">
        <v>22</v>
      </c>
      <c r="E259" s="110" t="s">
        <v>87</v>
      </c>
      <c r="F259" s="111"/>
      <c r="G259" s="90">
        <v>1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20.100000000000001" customHeight="1" thickBot="1">
      <c r="A260" s="4"/>
      <c r="B260" s="5"/>
      <c r="C260" s="59"/>
      <c r="D260" s="8">
        <v>23</v>
      </c>
      <c r="E260" s="110" t="s">
        <v>32</v>
      </c>
      <c r="F260" s="111"/>
      <c r="G260" s="90">
        <v>1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>
      <c r="A261" s="4"/>
      <c r="B261" s="5"/>
      <c r="C261" s="59"/>
      <c r="D261" s="8">
        <v>24</v>
      </c>
      <c r="E261" s="110" t="s">
        <v>43</v>
      </c>
      <c r="F261" s="111"/>
      <c r="G261" s="90">
        <v>1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>
      <c r="A262" s="4"/>
      <c r="B262" s="5"/>
      <c r="C262" s="59"/>
      <c r="D262" s="8">
        <v>25</v>
      </c>
      <c r="E262" s="110" t="s">
        <v>52</v>
      </c>
      <c r="F262" s="111"/>
      <c r="G262" s="90">
        <v>51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>
      <c r="A263" s="4"/>
      <c r="B263" s="5"/>
      <c r="C263" s="59"/>
      <c r="D263" s="8">
        <v>26</v>
      </c>
      <c r="E263" s="110" t="s">
        <v>56</v>
      </c>
      <c r="F263" s="111"/>
      <c r="G263" s="90">
        <v>1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>
      <c r="A264" s="4"/>
      <c r="B264" s="5"/>
      <c r="C264" s="59"/>
      <c r="D264" s="8">
        <v>27</v>
      </c>
      <c r="E264" s="110" t="s">
        <v>64</v>
      </c>
      <c r="F264" s="111"/>
      <c r="G264" s="90">
        <v>2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>
      <c r="A265" s="4"/>
      <c r="B265" s="5"/>
      <c r="C265" s="59"/>
      <c r="D265" s="8">
        <v>28</v>
      </c>
      <c r="E265" s="110" t="s">
        <v>78</v>
      </c>
      <c r="F265" s="111"/>
      <c r="G265" s="90">
        <v>0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>
      <c r="A266" s="4"/>
      <c r="B266" s="5"/>
      <c r="C266" s="59"/>
      <c r="D266" s="8">
        <v>29</v>
      </c>
      <c r="E266" s="110" t="s">
        <v>82</v>
      </c>
      <c r="F266" s="111"/>
      <c r="G266" s="90">
        <v>0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20.100000000000001" customHeight="1" thickBot="1">
      <c r="A267" s="4"/>
      <c r="B267" s="5"/>
      <c r="C267" s="59"/>
      <c r="D267" s="8">
        <v>30</v>
      </c>
      <c r="E267" s="110" t="s">
        <v>83</v>
      </c>
      <c r="F267" s="111"/>
      <c r="G267" s="90">
        <v>0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100000000000001" customHeight="1" thickBot="1">
      <c r="A268" s="4"/>
      <c r="B268" s="5"/>
      <c r="C268" s="59"/>
      <c r="D268" s="8">
        <v>31</v>
      </c>
      <c r="E268" s="110" t="s">
        <v>84</v>
      </c>
      <c r="F268" s="111"/>
      <c r="G268" s="90">
        <v>1</v>
      </c>
      <c r="H268" s="5"/>
      <c r="I268" s="5"/>
      <c r="J268" s="5"/>
      <c r="K268" s="5"/>
      <c r="L268" s="5"/>
      <c r="M268" s="5"/>
      <c r="N268" s="5"/>
      <c r="O268" s="5"/>
      <c r="P268" s="4"/>
      <c r="Q268" s="60"/>
    </row>
    <row r="269" spans="1:17" ht="20.100000000000001" customHeight="1" thickBot="1">
      <c r="A269" s="4"/>
      <c r="B269" s="5"/>
      <c r="C269" s="59"/>
      <c r="D269" s="8">
        <v>32</v>
      </c>
      <c r="E269" s="110" t="s">
        <v>91</v>
      </c>
      <c r="F269" s="111"/>
      <c r="G269" s="90">
        <v>2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>
      <c r="A270" s="4"/>
      <c r="B270" s="5"/>
      <c r="C270" s="59"/>
      <c r="D270" s="8">
        <v>33</v>
      </c>
      <c r="E270" s="110" t="s">
        <v>92</v>
      </c>
      <c r="F270" s="111"/>
      <c r="G270" s="90">
        <v>0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20.100000000000001" customHeight="1" thickBot="1">
      <c r="A271" s="4"/>
      <c r="B271" s="5"/>
      <c r="C271" s="59"/>
      <c r="D271" s="8">
        <v>34</v>
      </c>
      <c r="E271" s="110" t="s">
        <v>33</v>
      </c>
      <c r="F271" s="111"/>
      <c r="G271" s="90">
        <v>115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20.100000000000001" customHeight="1" thickBot="1">
      <c r="A272" s="4"/>
      <c r="B272" s="5"/>
      <c r="C272" s="59"/>
      <c r="D272" s="8">
        <v>35</v>
      </c>
      <c r="E272" s="110" t="s">
        <v>45</v>
      </c>
      <c r="F272" s="111"/>
      <c r="G272" s="90">
        <v>41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>
      <c r="A273" s="4"/>
      <c r="B273" s="5"/>
      <c r="C273" s="59"/>
      <c r="D273" s="8">
        <v>36</v>
      </c>
      <c r="E273" s="110" t="s">
        <v>69</v>
      </c>
      <c r="F273" s="111"/>
      <c r="G273" s="90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>
      <c r="A274" s="4"/>
      <c r="B274" s="5"/>
      <c r="C274" s="59"/>
      <c r="D274" s="8">
        <v>37</v>
      </c>
      <c r="E274" s="110" t="s">
        <v>89</v>
      </c>
      <c r="F274" s="111"/>
      <c r="G274" s="90">
        <v>0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>
      <c r="A275" s="4"/>
      <c r="B275" s="5"/>
      <c r="C275" s="59"/>
      <c r="D275" s="8">
        <v>38</v>
      </c>
      <c r="E275" s="110" t="s">
        <v>34</v>
      </c>
      <c r="F275" s="111"/>
      <c r="G275" s="90">
        <v>0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0.100000000000001" customHeight="1" thickBot="1">
      <c r="A276" s="4"/>
      <c r="B276" s="5"/>
      <c r="C276" s="59"/>
      <c r="D276" s="8">
        <v>39</v>
      </c>
      <c r="E276" s="110" t="s">
        <v>49</v>
      </c>
      <c r="F276" s="111"/>
      <c r="G276" s="90">
        <v>73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20.100000000000001" customHeight="1" thickBot="1">
      <c r="A277" s="4"/>
      <c r="B277" s="5"/>
      <c r="C277" s="59"/>
      <c r="D277" s="8">
        <v>40</v>
      </c>
      <c r="E277" s="110" t="s">
        <v>50</v>
      </c>
      <c r="F277" s="111"/>
      <c r="G277" s="90">
        <v>122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>
      <c r="A278" s="4"/>
      <c r="B278" s="5"/>
      <c r="C278" s="59"/>
      <c r="D278" s="8">
        <v>41</v>
      </c>
      <c r="E278" s="110" t="s">
        <v>51</v>
      </c>
      <c r="F278" s="111"/>
      <c r="G278" s="90">
        <v>97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>
      <c r="A279" s="4"/>
      <c r="B279" s="5"/>
      <c r="C279" s="59"/>
      <c r="D279" s="8">
        <v>42</v>
      </c>
      <c r="E279" s="110" t="s">
        <v>57</v>
      </c>
      <c r="F279" s="111"/>
      <c r="G279" s="90">
        <v>27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>
      <c r="A280" s="4"/>
      <c r="B280" s="5"/>
      <c r="C280" s="59"/>
      <c r="D280" s="8">
        <v>43</v>
      </c>
      <c r="E280" s="110" t="s">
        <v>65</v>
      </c>
      <c r="F280" s="111"/>
      <c r="G280" s="90">
        <v>3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>
      <c r="A281" s="4"/>
      <c r="B281" s="5"/>
      <c r="C281" s="59"/>
      <c r="D281" s="8">
        <v>44</v>
      </c>
      <c r="E281" s="110" t="s">
        <v>36</v>
      </c>
      <c r="F281" s="111"/>
      <c r="G281" s="90">
        <v>9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>
      <c r="A282" s="4"/>
      <c r="B282" s="5"/>
      <c r="C282" s="59"/>
      <c r="D282" s="8">
        <v>45</v>
      </c>
      <c r="E282" s="110" t="s">
        <v>42</v>
      </c>
      <c r="F282" s="111"/>
      <c r="G282" s="90">
        <v>0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20.100000000000001" customHeight="1" thickBot="1">
      <c r="A283" s="4"/>
      <c r="B283" s="5"/>
      <c r="C283" s="59"/>
      <c r="D283" s="8">
        <v>46</v>
      </c>
      <c r="E283" s="116" t="s">
        <v>46</v>
      </c>
      <c r="F283" s="117"/>
      <c r="G283" s="90">
        <v>0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>
      <c r="A284" s="4"/>
      <c r="B284" s="5"/>
      <c r="C284" s="59"/>
      <c r="D284" s="8">
        <v>47</v>
      </c>
      <c r="E284" s="118" t="s">
        <v>58</v>
      </c>
      <c r="F284" s="119"/>
      <c r="G284" s="90">
        <v>19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>
      <c r="A285" s="4"/>
      <c r="B285" s="5"/>
      <c r="C285" s="59"/>
      <c r="D285" s="8">
        <v>48</v>
      </c>
      <c r="E285" s="116" t="s">
        <v>59</v>
      </c>
      <c r="F285" s="117"/>
      <c r="G285" s="90">
        <v>2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>
      <c r="A286" s="4"/>
      <c r="B286" s="5"/>
      <c r="C286" s="59"/>
      <c r="D286" s="8">
        <v>49</v>
      </c>
      <c r="E286" s="116" t="s">
        <v>80</v>
      </c>
      <c r="F286" s="117"/>
      <c r="G286" s="90">
        <v>25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>
      <c r="A287" s="4"/>
      <c r="B287" s="5"/>
      <c r="C287" s="59"/>
      <c r="D287" s="8">
        <v>50</v>
      </c>
      <c r="E287" s="116" t="s">
        <v>81</v>
      </c>
      <c r="F287" s="117"/>
      <c r="G287" s="90">
        <v>1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>
      <c r="A288" s="4"/>
      <c r="B288" s="5"/>
      <c r="C288" s="59"/>
      <c r="D288" s="8">
        <v>51</v>
      </c>
      <c r="E288" s="116" t="s">
        <v>76</v>
      </c>
      <c r="F288" s="117"/>
      <c r="G288" s="90">
        <v>1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>
      <c r="A289" s="4"/>
      <c r="B289" s="5"/>
      <c r="C289" s="59"/>
      <c r="D289" s="8">
        <v>52</v>
      </c>
      <c r="E289" s="118" t="s">
        <v>41</v>
      </c>
      <c r="F289" s="119"/>
      <c r="G289" s="90">
        <v>0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>
      <c r="A290" s="4"/>
      <c r="B290" s="5"/>
      <c r="C290" s="59"/>
      <c r="D290" s="8">
        <v>53</v>
      </c>
      <c r="E290" s="116" t="s">
        <v>55</v>
      </c>
      <c r="F290" s="117"/>
      <c r="G290" s="90">
        <v>10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20.100000000000001" customHeight="1" thickBot="1">
      <c r="A291" s="4"/>
      <c r="B291" s="5"/>
      <c r="C291" s="59"/>
      <c r="D291" s="8">
        <v>54</v>
      </c>
      <c r="E291" s="116" t="s">
        <v>62</v>
      </c>
      <c r="F291" s="117"/>
      <c r="G291" s="90">
        <v>2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20.100000000000001" customHeight="1" thickBot="1">
      <c r="A292" s="4"/>
      <c r="B292" s="5"/>
      <c r="C292" s="59"/>
      <c r="D292" s="8">
        <v>55</v>
      </c>
      <c r="E292" s="116" t="s">
        <v>63</v>
      </c>
      <c r="F292" s="117"/>
      <c r="G292" s="90">
        <v>5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20.100000000000001" customHeight="1" thickBot="1">
      <c r="A293" s="4"/>
      <c r="B293" s="5"/>
      <c r="C293" s="59"/>
      <c r="D293" s="8">
        <v>56</v>
      </c>
      <c r="E293" s="116" t="s">
        <v>77</v>
      </c>
      <c r="F293" s="117"/>
      <c r="G293" s="90">
        <v>1</v>
      </c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20.100000000000001" customHeight="1" thickBot="1">
      <c r="A294" s="4"/>
      <c r="B294" s="5"/>
      <c r="C294" s="59"/>
      <c r="D294" s="8">
        <v>57</v>
      </c>
      <c r="E294" s="116" t="s">
        <v>95</v>
      </c>
      <c r="F294" s="117"/>
      <c r="G294" s="90">
        <v>2</v>
      </c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20.100000000000001" customHeight="1" thickBot="1">
      <c r="A295" s="4"/>
      <c r="B295" s="5"/>
      <c r="C295" s="6"/>
      <c r="D295" s="8">
        <v>58</v>
      </c>
      <c r="E295" s="116" t="s">
        <v>67</v>
      </c>
      <c r="F295" s="117"/>
      <c r="G295" s="90">
        <v>45</v>
      </c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20.100000000000001" customHeight="1" thickBot="1">
      <c r="A296" s="4"/>
      <c r="B296" s="5"/>
      <c r="C296" s="59"/>
      <c r="D296" s="62">
        <v>59</v>
      </c>
      <c r="E296" s="116" t="s">
        <v>68</v>
      </c>
      <c r="F296" s="117"/>
      <c r="G296" s="90">
        <v>80</v>
      </c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20.100000000000001" customHeight="1" thickBot="1">
      <c r="A297" s="4"/>
      <c r="B297" s="5"/>
      <c r="C297" s="59"/>
      <c r="D297" s="8">
        <v>60</v>
      </c>
      <c r="E297" s="116" t="s">
        <v>39</v>
      </c>
      <c r="F297" s="117"/>
      <c r="G297" s="90">
        <v>23</v>
      </c>
      <c r="H297" s="5"/>
      <c r="I297" s="5"/>
      <c r="J297" s="5"/>
      <c r="K297" s="5"/>
      <c r="L297" s="5"/>
      <c r="M297" s="5"/>
      <c r="N297" s="5"/>
      <c r="O297" s="5"/>
      <c r="P297" s="4"/>
      <c r="Q297" s="60"/>
    </row>
    <row r="298" spans="1:17" ht="15.75" customHeight="1" thickBot="1">
      <c r="A298" s="4"/>
      <c r="B298" s="5"/>
      <c r="C298" s="5"/>
      <c r="D298" s="8">
        <v>61</v>
      </c>
      <c r="E298" s="116" t="s">
        <v>79</v>
      </c>
      <c r="F298" s="117"/>
      <c r="G298" s="90">
        <v>0</v>
      </c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thickBot="1">
      <c r="A299" s="4"/>
      <c r="B299" s="5"/>
      <c r="C299" s="5"/>
      <c r="D299" s="8">
        <v>62</v>
      </c>
      <c r="E299" s="120" t="s">
        <v>90</v>
      </c>
      <c r="F299" s="121"/>
      <c r="G299" s="90">
        <v>0</v>
      </c>
      <c r="H299" s="5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customHeight="1" thickBot="1">
      <c r="A300" s="4"/>
      <c r="B300" s="5"/>
      <c r="C300" s="6"/>
      <c r="D300" s="6"/>
      <c r="E300" s="114" t="s">
        <v>6</v>
      </c>
      <c r="F300" s="115"/>
      <c r="G300" s="76">
        <f>SUM(G238:G299)</f>
        <v>915</v>
      </c>
      <c r="H300" s="5"/>
      <c r="I300" s="5"/>
      <c r="J300" s="5"/>
      <c r="K300" s="5"/>
      <c r="L300" s="5"/>
      <c r="M300" s="5"/>
      <c r="N300" s="5"/>
      <c r="O300" s="5"/>
      <c r="P300" s="4"/>
      <c r="Q300" s="60"/>
    </row>
    <row r="301" spans="1:17" ht="15.75" customHeight="1" thickBot="1">
      <c r="A301" s="4"/>
      <c r="B301" s="122" t="s">
        <v>25</v>
      </c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4"/>
      <c r="Q301" s="60"/>
    </row>
    <row r="302" spans="1:17" ht="15.75" customHeight="1">
      <c r="A302" s="4"/>
      <c r="B302" s="5"/>
      <c r="C302" s="59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4"/>
      <c r="Q302" s="60"/>
    </row>
    <row r="303" spans="1:17" ht="15.75" customHeight="1">
      <c r="A303" s="4"/>
      <c r="B303" s="5"/>
      <c r="C303" s="59"/>
      <c r="D303" s="5"/>
      <c r="E303" s="5"/>
      <c r="F303" s="5"/>
      <c r="G303" s="5"/>
      <c r="H303" s="6"/>
      <c r="I303" s="5"/>
      <c r="J303" s="5"/>
      <c r="K303" s="5"/>
      <c r="L303" s="5"/>
      <c r="M303" s="5"/>
      <c r="N303" s="5"/>
      <c r="O303" s="5"/>
      <c r="P303" s="4"/>
      <c r="Q303" s="60"/>
    </row>
    <row r="304" spans="1:17" ht="15.75">
      <c r="A304" s="4"/>
      <c r="B304" s="5"/>
      <c r="C304" s="58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4"/>
    </row>
    <row r="305" spans="1:17" s="6" customFormat="1" ht="15.7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6.5" thickBot="1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24" customHeight="1" thickBot="1">
      <c r="A308" s="4"/>
      <c r="B308" s="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77"/>
      <c r="Q308" s="78"/>
    </row>
    <row r="309" spans="1:17" ht="15.7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>
      <c r="A317" s="4"/>
      <c r="B317" s="5"/>
      <c r="C317" s="5"/>
      <c r="D317" s="4"/>
      <c r="E317" s="4"/>
      <c r="F317" s="4"/>
      <c r="G317" s="4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>
      <c r="A329" s="4"/>
      <c r="B329" s="5"/>
      <c r="C329" s="5"/>
      <c r="D329" s="6"/>
      <c r="E329" s="6"/>
      <c r="F329" s="6"/>
      <c r="G329" s="6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>
      <c r="A332" s="4"/>
      <c r="B332" s="5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5"/>
      <c r="N332" s="5"/>
      <c r="O332" s="5"/>
      <c r="P332" s="5"/>
      <c r="Q332" s="4"/>
    </row>
    <row r="333" spans="1:17" ht="15.75">
      <c r="A333" s="4"/>
      <c r="B333" s="5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5"/>
      <c r="N333" s="5"/>
      <c r="O333" s="5"/>
      <c r="P333" s="5"/>
      <c r="Q333" s="4"/>
    </row>
    <row r="334" spans="1:17" ht="15.7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4"/>
      <c r="Q334" s="4"/>
    </row>
    <row r="335" spans="1:17" ht="15.7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>
      <c r="A336" s="60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6"/>
      <c r="Q336" s="60"/>
    </row>
    <row r="337" spans="1:17" ht="15.75">
      <c r="A337" s="60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6"/>
      <c r="Q337" s="60"/>
    </row>
    <row r="338" spans="1:17" ht="15.75">
      <c r="A338" s="60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6"/>
      <c r="Q338" s="60"/>
    </row>
    <row r="339" spans="1:17" ht="15.75">
      <c r="A339" s="60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6"/>
      <c r="Q339" s="60"/>
    </row>
    <row r="340" spans="1:17" ht="15.75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</row>
    <row r="341" spans="1:17">
      <c r="A341" s="9"/>
      <c r="B341" s="9"/>
      <c r="C341" s="9"/>
    </row>
    <row r="342" spans="1:17">
      <c r="A342" s="9"/>
      <c r="B342" s="9"/>
      <c r="C342" s="9"/>
    </row>
    <row r="343" spans="1:17">
      <c r="A343" s="9"/>
      <c r="B343" s="9"/>
      <c r="C343" s="9"/>
    </row>
    <row r="344" spans="1:17">
      <c r="A344" s="9"/>
      <c r="B344" s="9"/>
      <c r="C344" s="9"/>
    </row>
    <row r="345" spans="1:17">
      <c r="A345" s="9"/>
      <c r="B345" s="9"/>
      <c r="C345" s="9"/>
    </row>
    <row r="346" spans="1:17">
      <c r="A346" s="9"/>
      <c r="B346" s="9"/>
      <c r="C346" s="9"/>
    </row>
    <row r="347" spans="1:17">
      <c r="A347" s="9"/>
      <c r="B347" s="9"/>
      <c r="C347" s="9"/>
    </row>
  </sheetData>
  <mergeCells count="110">
    <mergeCell ref="J57:L57"/>
    <mergeCell ref="J58:L58"/>
    <mergeCell ref="J59:L59"/>
    <mergeCell ref="J60:L60"/>
    <mergeCell ref="E158:H158"/>
    <mergeCell ref="D183:J183"/>
    <mergeCell ref="E184:H184"/>
    <mergeCell ref="E253:F253"/>
    <mergeCell ref="E254:F254"/>
    <mergeCell ref="E242:F242"/>
    <mergeCell ref="E186:H186"/>
    <mergeCell ref="D237:G237"/>
    <mergeCell ref="E185:H185"/>
    <mergeCell ref="E187:H187"/>
    <mergeCell ref="D210:J210"/>
    <mergeCell ref="I245:J245"/>
    <mergeCell ref="E248:F248"/>
    <mergeCell ref="E249:F249"/>
    <mergeCell ref="E250:F250"/>
    <mergeCell ref="E251:F251"/>
    <mergeCell ref="E243:F243"/>
    <mergeCell ref="E244:F244"/>
    <mergeCell ref="E245:F245"/>
    <mergeCell ref="E246:F246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B301:O301"/>
    <mergeCell ref="E252:F252"/>
    <mergeCell ref="E289:F289"/>
    <mergeCell ref="E290:F290"/>
    <mergeCell ref="E291:F291"/>
    <mergeCell ref="E292:F292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74:F274"/>
    <mergeCell ref="E275:F275"/>
    <mergeCell ref="E276:F276"/>
    <mergeCell ref="E277:F277"/>
    <mergeCell ref="E278:F278"/>
    <mergeCell ref="E269:F269"/>
    <mergeCell ref="E270:F270"/>
    <mergeCell ref="E298:F298"/>
    <mergeCell ref="E300:F300"/>
    <mergeCell ref="E279:F279"/>
    <mergeCell ref="E293:F293"/>
    <mergeCell ref="E294:F294"/>
    <mergeCell ref="E295:F295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97:F297"/>
    <mergeCell ref="E296:F296"/>
    <mergeCell ref="E299:F299"/>
    <mergeCell ref="E288:F288"/>
    <mergeCell ref="E271:F271"/>
    <mergeCell ref="E272:F272"/>
    <mergeCell ref="E273:F273"/>
    <mergeCell ref="E247:F247"/>
    <mergeCell ref="E238:F238"/>
    <mergeCell ref="E239:F239"/>
    <mergeCell ref="E240:F240"/>
    <mergeCell ref="E241:F241"/>
    <mergeCell ref="E156:H156"/>
    <mergeCell ref="E157:H157"/>
    <mergeCell ref="E255:F255"/>
    <mergeCell ref="E256:F256"/>
    <mergeCell ref="E257:F257"/>
    <mergeCell ref="E258:F258"/>
    <mergeCell ref="E143:I143"/>
    <mergeCell ref="E147:J147"/>
    <mergeCell ref="E148:I148"/>
    <mergeCell ref="D154:J154"/>
    <mergeCell ref="E155:H155"/>
    <mergeCell ref="J61:L61"/>
    <mergeCell ref="E142:J142"/>
    <mergeCell ref="D95:J95"/>
    <mergeCell ref="D105:J105"/>
    <mergeCell ref="E132:J132"/>
    <mergeCell ref="E133:I133"/>
    <mergeCell ref="E137:J137"/>
    <mergeCell ref="E138:I13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Abril 2018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2018-05-15T14:52:02Z</dcterms:modified>
</cp:coreProperties>
</file>