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43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6" i="5"/>
  <c r="J26" s="1"/>
  <c r="I18"/>
  <c r="J18" s="1"/>
  <c r="I28"/>
  <c r="I16"/>
  <c r="J16" s="1"/>
  <c r="I17"/>
  <c r="J17" s="1"/>
  <c r="I19"/>
  <c r="J19"/>
  <c r="I20"/>
  <c r="J20" s="1"/>
  <c r="I21"/>
  <c r="J21"/>
  <c r="G24"/>
  <c r="I22"/>
  <c r="J22" s="1"/>
  <c r="I27"/>
  <c r="J27" s="1"/>
  <c r="J28"/>
  <c r="I29"/>
  <c r="J29" s="1"/>
  <c r="I30"/>
  <c r="J30" s="1"/>
  <c r="I31"/>
  <c r="J31" s="1"/>
  <c r="I32"/>
  <c r="J32" s="1"/>
  <c r="I33"/>
  <c r="J33" s="1"/>
  <c r="I34"/>
  <c r="J3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<sst xmlns="http://schemas.openxmlformats.org/spreadsheetml/2006/main" count="37" uniqueCount="37">
  <si>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</si>
  <si>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</si>
  <si>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</si>
  <si>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</si>
  <si>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</si>
  <si>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</si>
  <si>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</si>
  <si>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</si>
  <si>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</si>
  <si>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</si>
  <si>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</si>
  <si>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</si>
  <si>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</si>
  <si>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</si>
  <si>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</si>
  <si>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</si>
  <si>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</si>
  <si>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</si>
  <si>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</si>
  <si>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</si>
  <si>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</si>
  <si>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</si>
  <si>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</si>
  <si>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</si>
  <si>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</si>
  <si>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</si>
  <si>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</si>
  <si>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</si>
  <si>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</si>
  <si>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</si>
  <si>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</si>
  <si>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MTRO. LUIS GARCIA SOTELO</t>
  </si>
  <si>
    <t xml:space="preserve">Saldo Inicial </t>
  </si>
  <si>
    <t>Del 01 de Enero   al  31  de Marzo del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</si>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</sst>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6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4" borderId="0" xfId="2" applyNumberFormat="1" applyFont="1" applyFill="1" applyBorder="1" applyAlignment="1" applyProtection="1">
      <alignment horizontal="center" vertical="center" wrapText="1"/>
    </xf>
    <xf numFmtId="37" fontId="15" fillId="4" borderId="5" xfId="2" applyNumberFormat="1" applyFont="1" applyFill="1" applyBorder="1" applyAlignment="1" applyProtection="1">
      <alignment horizontal="center" vertical="center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5" borderId="2" xfId="2" applyNumberFormat="1" applyFont="1" applyFill="1" applyBorder="1" applyAlignment="1" applyProtection="1">
      <alignment horizontal="center" vertical="center"/>
    </xf>
    <xf numFmtId="37" fontId="15" fillId="5" borderId="4" xfId="2" applyNumberFormat="1" applyFont="1" applyFill="1" applyBorder="1" applyAlignment="1" applyProtection="1">
      <alignment horizontal="center" vertical="center"/>
    </xf>
    <xf numFmtId="37" fontId="15" fillId="5" borderId="5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1514475</xdr:colOff>
      <xdr:row>5</xdr:row>
      <xdr:rowOff>524934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D42" sqref="D42:E43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5" customFormat="1" ht="12">
      <c r="A1" s="42"/>
      <c r="B1" s="43"/>
      <c r="C1" s="43"/>
      <c r="D1" s="43"/>
      <c r="E1" s="43"/>
      <c r="F1" s="44"/>
    </row>
    <row r="2" spans="1:19" s="46" customFormat="1" ht="15">
      <c r="A2" s="42"/>
      <c r="D2" s="82" t="s">
        <v>0</v>
      </c>
      <c r="E2" s="82"/>
      <c r="F2" s="82"/>
      <c r="G2" s="82"/>
      <c r="H2" s="82"/>
      <c r="I2" s="82"/>
      <c r="J2" s="82"/>
      <c r="K2" s="82"/>
      <c r="L2" s="47"/>
      <c r="M2" s="48"/>
    </row>
    <row r="3" spans="1:19" s="49" customFormat="1" ht="21" customHeight="1">
      <c r="A3" s="42"/>
      <c r="B3" s="42"/>
      <c r="D3" s="82" t="s">
        <v>1</v>
      </c>
      <c r="E3" s="82"/>
      <c r="F3" s="82"/>
      <c r="G3" s="82"/>
      <c r="H3" s="82"/>
      <c r="I3" s="82"/>
      <c r="J3" s="82"/>
      <c r="K3" s="82"/>
    </row>
    <row r="4" spans="1:19" s="46" customFormat="1" ht="20.25" customHeight="1">
      <c r="A4" s="42"/>
      <c r="C4" s="50"/>
      <c r="D4" s="82" t="s">
        <v>33</v>
      </c>
      <c r="E4" s="82"/>
      <c r="F4" s="82"/>
      <c r="G4" s="82"/>
      <c r="H4" s="82"/>
      <c r="I4" s="82"/>
      <c r="J4" s="82"/>
      <c r="K4" s="82"/>
      <c r="L4" s="51"/>
      <c r="M4" s="52"/>
      <c r="N4" s="52"/>
    </row>
    <row r="5" spans="1:19" s="46" customFormat="1" ht="18" customHeight="1">
      <c r="A5" s="53"/>
      <c r="D5" s="82" t="s">
        <v>2</v>
      </c>
      <c r="E5" s="82"/>
      <c r="F5" s="82"/>
      <c r="G5" s="82"/>
      <c r="H5" s="82"/>
      <c r="I5" s="82"/>
      <c r="J5" s="82"/>
      <c r="K5" s="82"/>
      <c r="L5" s="51"/>
      <c r="M5" s="54"/>
      <c r="N5" s="54"/>
    </row>
    <row r="6" spans="1:19" s="55" customFormat="1" ht="42" customHeight="1">
      <c r="A6" s="42"/>
      <c r="B6" s="42"/>
      <c r="C6" s="42"/>
      <c r="L6" s="42"/>
      <c r="M6" s="42"/>
    </row>
    <row r="7" spans="1:19" s="56" customFormat="1" ht="4.5" customHeight="1"/>
    <row r="8" spans="1:19" s="46" customFormat="1" ht="10.5" customHeight="1" thickBot="1">
      <c r="A8" s="57"/>
      <c r="C8" s="58"/>
      <c r="D8" s="58"/>
      <c r="E8" s="59"/>
      <c r="F8" s="59"/>
      <c r="G8" s="59"/>
      <c r="H8" s="59"/>
      <c r="I8" s="60"/>
      <c r="J8" s="59"/>
      <c r="K8" s="59"/>
      <c r="L8" s="61"/>
      <c r="M8" s="50"/>
      <c r="N8" s="50"/>
    </row>
    <row r="9" spans="1:19" ht="15.75" customHeight="1">
      <c r="C9" s="74" t="s">
        <v>3</v>
      </c>
      <c r="D9" s="75"/>
      <c r="E9" s="75"/>
      <c r="F9" s="62" t="s">
        <v>32</v>
      </c>
      <c r="G9" s="62" t="s">
        <v>4</v>
      </c>
      <c r="H9" s="62" t="s">
        <v>5</v>
      </c>
      <c r="I9" s="62" t="s">
        <v>6</v>
      </c>
      <c r="J9" s="78" t="s">
        <v>7</v>
      </c>
      <c r="K9" s="79"/>
      <c r="L9" s="1"/>
      <c r="R9" s="1"/>
      <c r="S9" s="1"/>
    </row>
    <row r="10" spans="1:19" ht="15.75" customHeight="1">
      <c r="C10" s="76"/>
      <c r="D10" s="77"/>
      <c r="E10" s="77"/>
      <c r="F10" s="63">
        <v>1</v>
      </c>
      <c r="G10" s="63">
        <v>2</v>
      </c>
      <c r="H10" s="63">
        <v>3</v>
      </c>
      <c r="I10" s="63" t="s">
        <v>8</v>
      </c>
      <c r="J10" s="80" t="s">
        <v>9</v>
      </c>
      <c r="K10" s="81"/>
      <c r="L10" s="1"/>
      <c r="R10" s="1"/>
      <c r="S10" s="1"/>
    </row>
    <row r="11" spans="1:19" ht="15.75" customHeight="1">
      <c r="C11" s="69"/>
      <c r="D11" s="70"/>
      <c r="E11" s="70"/>
      <c r="F11" s="70"/>
      <c r="G11" s="70"/>
      <c r="H11" s="70"/>
      <c r="I11" s="70"/>
      <c r="J11" s="70"/>
      <c r="K11" s="71"/>
      <c r="L11" s="1"/>
      <c r="R11" s="1"/>
      <c r="S11" s="1"/>
    </row>
    <row r="12" spans="1:19" ht="15.75" customHeight="1">
      <c r="C12" s="3"/>
      <c r="D12" s="72" t="s">
        <v>10</v>
      </c>
      <c r="E12" s="72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73" t="s">
        <v>11</v>
      </c>
      <c r="E14" s="73"/>
      <c r="F14" s="25">
        <f>SUM(F16:F22)</f>
        <v>1005190490.5</v>
      </c>
      <c r="G14" s="25">
        <f t="shared" ref="G14:H14" si="0">SUM(G16:G22)</f>
        <v>22072806858.93</v>
      </c>
      <c r="H14" s="25">
        <f t="shared" si="0"/>
        <v>21965198664.130001</v>
      </c>
      <c r="I14" s="34">
        <f>SUM(F14+G14-H14)</f>
        <v>1112798685.2999992</v>
      </c>
      <c r="J14" s="37">
        <f>SUM(I14-F14)</f>
        <v>107608194.79999924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64"/>
      <c r="K15" s="16"/>
      <c r="L15" s="1"/>
      <c r="R15" s="1"/>
      <c r="S15" s="1"/>
    </row>
    <row r="16" spans="1:19" ht="15.75" customHeight="1">
      <c r="C16" s="6"/>
      <c r="D16" s="68" t="s">
        <v>12</v>
      </c>
      <c r="E16" s="68"/>
      <c r="F16" s="29">
        <v>574183294.52999997</v>
      </c>
      <c r="G16" s="29">
        <v>19926812468.380001</v>
      </c>
      <c r="H16" s="29">
        <v>19883576165.59</v>
      </c>
      <c r="I16" s="35">
        <f>SUM(F16+G16-H16)</f>
        <v>617419597.31999969</v>
      </c>
      <c r="J16" s="66">
        <f>SUM(I16-F16)</f>
        <v>43236302.789999723</v>
      </c>
      <c r="K16" s="16"/>
      <c r="L16" s="1"/>
      <c r="R16" s="1"/>
      <c r="S16" s="1"/>
    </row>
    <row r="17" spans="3:19" ht="15.75" customHeight="1">
      <c r="C17" s="6"/>
      <c r="D17" s="68" t="s">
        <v>13</v>
      </c>
      <c r="E17" s="68"/>
      <c r="F17" s="29">
        <v>26632487.100000001</v>
      </c>
      <c r="G17" s="29">
        <v>2068227445.3599999</v>
      </c>
      <c r="H17" s="29">
        <v>2081622498.54</v>
      </c>
      <c r="I17" s="35">
        <f t="shared" ref="I17:I22" si="1">SUM(F17+G17-H17)</f>
        <v>13237433.919999838</v>
      </c>
      <c r="J17" s="66">
        <f t="shared" ref="J17:J22" si="2">SUM(I17-F17)</f>
        <v>-13395053.180000164</v>
      </c>
      <c r="K17" s="16"/>
      <c r="L17" s="1"/>
      <c r="R17" s="1"/>
      <c r="S17" s="1"/>
    </row>
    <row r="18" spans="3:19" ht="15.75" customHeight="1">
      <c r="C18" s="6"/>
      <c r="D18" s="68" t="s">
        <v>14</v>
      </c>
      <c r="E18" s="68"/>
      <c r="F18" s="29">
        <v>10164281.67</v>
      </c>
      <c r="G18" s="29">
        <v>40395413.759999998</v>
      </c>
      <c r="H18" s="29">
        <v>0</v>
      </c>
      <c r="I18" s="35">
        <f>SUM(F18+G18-H18)</f>
        <v>50559695.43</v>
      </c>
      <c r="J18" s="35">
        <f t="shared" si="2"/>
        <v>40395413.759999998</v>
      </c>
      <c r="K18" s="16"/>
      <c r="L18" s="1"/>
      <c r="R18" s="1"/>
      <c r="S18" s="1"/>
    </row>
    <row r="19" spans="3:19" ht="15.75" customHeight="1">
      <c r="C19" s="6"/>
      <c r="D19" s="68" t="s">
        <v>15</v>
      </c>
      <c r="E19" s="68"/>
      <c r="F19" s="29">
        <v>0</v>
      </c>
      <c r="G19" s="29">
        <v>0</v>
      </c>
      <c r="H19" s="29">
        <v>0</v>
      </c>
      <c r="I19" s="35">
        <f t="shared" si="1"/>
        <v>0</v>
      </c>
      <c r="J19" s="64">
        <f t="shared" si="2"/>
        <v>0</v>
      </c>
      <c r="K19" s="16"/>
      <c r="L19" s="1"/>
      <c r="R19" s="1"/>
      <c r="S19" s="1"/>
    </row>
    <row r="20" spans="3:19" ht="15.75" customHeight="1">
      <c r="C20" s="6"/>
      <c r="D20" s="68" t="s">
        <v>16</v>
      </c>
      <c r="E20" s="68"/>
      <c r="F20" s="29">
        <v>394210427.19999999</v>
      </c>
      <c r="G20" s="29">
        <v>37371531.43</v>
      </c>
      <c r="H20" s="29">
        <v>0</v>
      </c>
      <c r="I20" s="35">
        <f t="shared" si="1"/>
        <v>431581958.63</v>
      </c>
      <c r="J20" s="64">
        <f t="shared" si="2"/>
        <v>37371531.430000007</v>
      </c>
      <c r="K20" s="16"/>
      <c r="L20" s="1"/>
      <c r="R20" s="1"/>
      <c r="S20" s="1"/>
    </row>
    <row r="21" spans="3:19" ht="15.75" customHeight="1">
      <c r="C21" s="6"/>
      <c r="D21" s="68" t="s">
        <v>17</v>
      </c>
      <c r="E21" s="68"/>
      <c r="F21" s="29">
        <v>0</v>
      </c>
      <c r="G21" s="29">
        <v>0</v>
      </c>
      <c r="H21" s="29">
        <v>0</v>
      </c>
      <c r="I21" s="35">
        <f t="shared" si="1"/>
        <v>0</v>
      </c>
      <c r="J21" s="64">
        <f t="shared" si="2"/>
        <v>0</v>
      </c>
      <c r="K21" s="16"/>
      <c r="L21" s="1"/>
      <c r="R21" s="1"/>
      <c r="S21" s="1"/>
    </row>
    <row r="22" spans="3:19" ht="15.75" customHeight="1">
      <c r="C22" s="6"/>
      <c r="D22" s="68" t="s">
        <v>18</v>
      </c>
      <c r="E22" s="68"/>
      <c r="F22" s="29">
        <v>0</v>
      </c>
      <c r="G22" s="29">
        <v>0</v>
      </c>
      <c r="H22" s="29">
        <v>0</v>
      </c>
      <c r="I22" s="35">
        <f t="shared" si="1"/>
        <v>0</v>
      </c>
      <c r="J22" s="64">
        <f t="shared" si="2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7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73" t="s">
        <v>19</v>
      </c>
      <c r="E24" s="73"/>
      <c r="F24" s="28">
        <f>SUM(F26:F34)</f>
        <v>7687532081.5799999</v>
      </c>
      <c r="G24" s="28">
        <f>SUM(G26:G34)</f>
        <v>611112173.89999998</v>
      </c>
      <c r="H24" s="28">
        <f t="shared" ref="H24" si="3">SUM(H26:H34)</f>
        <v>318689647.04999995</v>
      </c>
      <c r="I24" s="28">
        <f>SUM(F24+G24-H24)</f>
        <v>7979954608.4299994</v>
      </c>
      <c r="J24" s="36">
        <f>SUM(I24-F24)</f>
        <v>292422526.84999943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68" t="s">
        <v>20</v>
      </c>
      <c r="E26" s="68"/>
      <c r="F26" s="29">
        <v>184296722.78999999</v>
      </c>
      <c r="G26" s="29">
        <v>243672470.36000001</v>
      </c>
      <c r="H26" s="29">
        <v>292600335.88999999</v>
      </c>
      <c r="I26" s="38">
        <f t="shared" ref="I26:I34" si="4">SUM(F26+G26-H26)</f>
        <v>135368857.25999999</v>
      </c>
      <c r="J26" s="38">
        <f t="shared" ref="J26:J34" si="5">SUM(I26-F26)</f>
        <v>-48927865.530000001</v>
      </c>
      <c r="K26" s="16"/>
      <c r="L26" s="1"/>
      <c r="R26" s="1"/>
      <c r="S26" s="1"/>
    </row>
    <row r="27" spans="3:19" ht="15.75" customHeight="1">
      <c r="C27" s="6"/>
      <c r="D27" s="68" t="s">
        <v>21</v>
      </c>
      <c r="E27" s="68"/>
      <c r="F27" s="29">
        <v>3353463.54</v>
      </c>
      <c r="G27" s="29">
        <v>0</v>
      </c>
      <c r="H27" s="29">
        <v>0</v>
      </c>
      <c r="I27" s="38">
        <f t="shared" si="4"/>
        <v>3353463.54</v>
      </c>
      <c r="J27" s="38">
        <f t="shared" si="5"/>
        <v>0</v>
      </c>
      <c r="K27" s="16"/>
      <c r="L27" s="1"/>
      <c r="R27" s="1"/>
      <c r="S27" s="1"/>
    </row>
    <row r="28" spans="3:19" ht="15.75" customHeight="1">
      <c r="C28" s="6"/>
      <c r="D28" s="68" t="s">
        <v>22</v>
      </c>
      <c r="E28" s="68"/>
      <c r="F28" s="29">
        <v>6158428567.8500004</v>
      </c>
      <c r="G28" s="29">
        <v>351283262.14999998</v>
      </c>
      <c r="H28" s="29">
        <v>84295</v>
      </c>
      <c r="I28" s="38">
        <f t="shared" si="4"/>
        <v>6509627535</v>
      </c>
      <c r="J28" s="38">
        <f t="shared" si="5"/>
        <v>351198967.14999962</v>
      </c>
      <c r="K28" s="16"/>
      <c r="L28" s="1"/>
      <c r="R28" s="1"/>
      <c r="S28" s="1"/>
    </row>
    <row r="29" spans="3:19" ht="15.75" customHeight="1">
      <c r="C29" s="6"/>
      <c r="D29" s="68" t="s">
        <v>23</v>
      </c>
      <c r="E29" s="68"/>
      <c r="F29" s="29">
        <v>1395164560.8199999</v>
      </c>
      <c r="G29" s="29">
        <v>15108961.380000001</v>
      </c>
      <c r="H29" s="29">
        <v>0.01</v>
      </c>
      <c r="I29" s="38">
        <f t="shared" si="4"/>
        <v>1410273522.1900001</v>
      </c>
      <c r="J29" s="38">
        <f t="shared" si="5"/>
        <v>15108961.370000124</v>
      </c>
      <c r="K29" s="16"/>
      <c r="L29" s="1"/>
      <c r="R29" s="1"/>
      <c r="S29" s="1"/>
    </row>
    <row r="30" spans="3:19" ht="15.75" customHeight="1">
      <c r="C30" s="6"/>
      <c r="D30" s="68" t="s">
        <v>24</v>
      </c>
      <c r="E30" s="68"/>
      <c r="F30" s="29">
        <v>99329544.329999998</v>
      </c>
      <c r="G30" s="29">
        <v>1047480</v>
      </c>
      <c r="H30" s="29">
        <v>0</v>
      </c>
      <c r="I30" s="38">
        <f t="shared" si="4"/>
        <v>100377024.33</v>
      </c>
      <c r="J30" s="38">
        <f t="shared" si="5"/>
        <v>1047480</v>
      </c>
      <c r="K30" s="16"/>
      <c r="L30" s="1"/>
      <c r="R30" s="1"/>
      <c r="S30" s="1"/>
    </row>
    <row r="31" spans="3:19" ht="15.75" customHeight="1">
      <c r="C31" s="6"/>
      <c r="D31" s="68" t="s">
        <v>25</v>
      </c>
      <c r="E31" s="68"/>
      <c r="F31" s="65">
        <v>-153040777.75</v>
      </c>
      <c r="G31" s="29">
        <v>0.01</v>
      </c>
      <c r="H31" s="29">
        <v>26005016.149999999</v>
      </c>
      <c r="I31" s="38">
        <f t="shared" si="4"/>
        <v>-179045793.89000002</v>
      </c>
      <c r="J31" s="38">
        <f t="shared" si="5"/>
        <v>-26005016.140000015</v>
      </c>
      <c r="K31" s="16"/>
      <c r="L31" s="1"/>
      <c r="R31" s="1"/>
      <c r="S31" s="1"/>
    </row>
    <row r="32" spans="3:19" ht="15.75" customHeight="1">
      <c r="C32" s="6"/>
      <c r="D32" s="68" t="s">
        <v>26</v>
      </c>
      <c r="E32" s="68"/>
      <c r="F32" s="29">
        <v>0</v>
      </c>
      <c r="G32" s="29">
        <v>0</v>
      </c>
      <c r="H32" s="29">
        <v>0</v>
      </c>
      <c r="I32" s="38">
        <f t="shared" si="4"/>
        <v>0</v>
      </c>
      <c r="J32" s="38">
        <f t="shared" si="5"/>
        <v>0</v>
      </c>
      <c r="K32" s="16"/>
      <c r="L32" s="1"/>
      <c r="R32" s="1"/>
      <c r="S32" s="1"/>
    </row>
    <row r="33" spans="3:19" ht="15.75" customHeight="1">
      <c r="C33" s="6"/>
      <c r="D33" s="68" t="s">
        <v>27</v>
      </c>
      <c r="E33" s="68"/>
      <c r="F33" s="29">
        <v>0</v>
      </c>
      <c r="G33" s="29">
        <v>0</v>
      </c>
      <c r="H33" s="29">
        <v>0</v>
      </c>
      <c r="I33" s="38">
        <f t="shared" si="4"/>
        <v>0</v>
      </c>
      <c r="J33" s="38">
        <f t="shared" si="5"/>
        <v>0</v>
      </c>
      <c r="K33" s="16"/>
      <c r="L33" s="1"/>
      <c r="R33" s="1"/>
      <c r="S33" s="1"/>
    </row>
    <row r="34" spans="3:19" ht="15.75" customHeight="1">
      <c r="C34" s="6"/>
      <c r="D34" s="68" t="s">
        <v>28</v>
      </c>
      <c r="E34" s="68"/>
      <c r="F34" s="29">
        <v>0</v>
      </c>
      <c r="G34" s="29">
        <v>0</v>
      </c>
      <c r="H34" s="29">
        <v>0</v>
      </c>
      <c r="I34" s="38">
        <f t="shared" si="4"/>
        <v>0</v>
      </c>
      <c r="J34" s="38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39"/>
      <c r="K35" s="16"/>
      <c r="L35" s="1"/>
      <c r="R35" s="1"/>
      <c r="S35" s="1"/>
    </row>
    <row r="36" spans="3:19" ht="15.75" customHeight="1">
      <c r="C36" s="17"/>
      <c r="D36" s="67" t="s">
        <v>29</v>
      </c>
      <c r="E36" s="67"/>
      <c r="F36" s="33">
        <f>SUM(F14+F24)</f>
        <v>8692722572.0799999</v>
      </c>
      <c r="G36" s="33">
        <f>SUM(G14+G24)</f>
        <v>22683919032.830002</v>
      </c>
      <c r="H36" s="33">
        <f>SUM(H14+H24)</f>
        <v>22283888311.18</v>
      </c>
      <c r="I36" s="41">
        <f>SUM(F36+G36-H36)</f>
        <v>9092753293.7300034</v>
      </c>
      <c r="J36" s="40">
        <f>SUM(I36-F36)</f>
        <v>400030721.65000343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83" t="s">
        <v>30</v>
      </c>
      <c r="E38" s="83"/>
      <c r="F38" s="83"/>
      <c r="G38" s="83"/>
      <c r="H38" s="83"/>
      <c r="I38" s="83"/>
      <c r="J38" s="83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84"/>
      <c r="E41" s="84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85" t="s">
        <v>34</v>
      </c>
      <c r="E42" s="85"/>
      <c r="F42" s="11"/>
      <c r="H42" s="85" t="s">
        <v>31</v>
      </c>
      <c r="I42" s="85"/>
      <c r="J42" s="85"/>
      <c r="K42" s="12"/>
      <c r="L42" s="1"/>
      <c r="R42" s="1"/>
      <c r="S42" s="1"/>
    </row>
    <row r="43" spans="3:19" ht="15.75" customHeight="1">
      <c r="C43" s="1"/>
      <c r="D43" s="86" t="s">
        <v>35</v>
      </c>
      <c r="E43" s="86"/>
      <c r="F43" s="13"/>
      <c r="G43" s="22"/>
      <c r="H43" s="86" t="s">
        <v>36</v>
      </c>
      <c r="I43" s="86"/>
      <c r="J43" s="86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rintOptions horizontalCentered="1" verticalCentered="1"/>
  <pageMargins left="0.31496062992125984" right="0.31496062992125984" top="0.87" bottom="0.35433070866141736" header="0.31496062992125984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2018-05-30T18:40:31Z</cp:lastPrinted>
  <dcterms:created xsi:type="dcterms:W3CDTF">2014-09-04T18:46:51Z</dcterms:created>
  <dcterms:modified xsi:type="dcterms:W3CDTF">2018-05-30T18:40:37Z</dcterms:modified>
</cp:coreProperties>
</file>