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3660" windowWidth="18390" windowHeight="526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F22" i="4"/>
  <c r="I22" s="1"/>
  <c r="F18"/>
  <c r="E12"/>
  <c r="F39"/>
  <c r="H12"/>
  <c r="G12"/>
  <c r="H36"/>
  <c r="G36"/>
  <c r="E36"/>
  <c r="D36"/>
  <c r="F36" l="1"/>
  <c r="E28"/>
  <c r="H28"/>
  <c r="G28"/>
  <c r="H24"/>
  <c r="G24"/>
  <c r="G15"/>
  <c r="F20"/>
  <c r="I20" s="1"/>
  <c r="F19"/>
  <c r="I19" s="1"/>
  <c r="E24"/>
  <c r="E15"/>
  <c r="D15"/>
  <c r="I18"/>
  <c r="F17"/>
  <c r="I17" s="1"/>
  <c r="F13"/>
  <c r="F16"/>
  <c r="I16" s="1"/>
  <c r="F40" l="1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I29" s="1"/>
  <c r="D28"/>
  <c r="F27"/>
  <c r="I27" s="1"/>
  <c r="F26"/>
  <c r="F25"/>
  <c r="I25" s="1"/>
  <c r="D24"/>
  <c r="F23"/>
  <c r="I23" s="1"/>
  <c r="F21"/>
  <c r="I21" s="1"/>
  <c r="H15"/>
  <c r="I14"/>
  <c r="I13"/>
  <c r="F12"/>
  <c r="I12" s="1"/>
  <c r="D12"/>
  <c r="G41" l="1"/>
  <c r="I26"/>
  <c r="I24" s="1"/>
  <c r="F24"/>
  <c r="I30"/>
  <c r="F28"/>
  <c r="I28" s="1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<sst xmlns="http://schemas.openxmlformats.org/spreadsheetml/2006/main" count="48" uniqueCount="48">
  <si>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</si>
  <si>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</si>
  <si>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</si>
  <si>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</si>
  <si>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</si>
  <si>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</si>
  <si>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</si>
  <si>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</si>
  <si>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</si>
  <si>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</si>
  <si>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</si>
  <si>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</si>
  <si>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</si>
  <si>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</si>
  <si>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</si>
  <si>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</si>
  <si>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</si>
  <si>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</si>
  <si>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</si>
  <si>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</si>
  <si>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</si>
  <si>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</si>
  <si>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</si>
  <si>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</si>
  <si>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</si>
  <si>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</si>
  <si>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</si>
  <si>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</si>
  <si>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</si>
  <si>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</si>
  <si>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</si>
  <si>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</si>
  <si>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</si>
  <si>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</si>
  <si>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</si>
  <si>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</si>
  <si>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</si>
  <si>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</si>
  <si>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</si>
  <si>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 xml:space="preserve">MTRO. LUIS GARCIA SOTELO 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</si>
  <si>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</si>
  <si>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</si>
  <si>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</si>
  <si>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ajenas( Gasto no prorrateado)</t>
  </si>
  <si>
    <t>Del 01 de Marzo al 31 de Marzo 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</si>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</sst>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topLeftCell="B34" zoomScaleNormal="100" zoomScaleSheetLayoutView="100" workbookViewId="0">
      <selection activeCell="G48" sqref="G48:I48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44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3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3" t="s">
        <v>12</v>
      </c>
      <c r="C12" s="44"/>
      <c r="D12" s="6">
        <f>SUM(D13:D14)</f>
        <v>2747779</v>
      </c>
      <c r="E12" s="6">
        <f t="shared" ref="E12:H12" si="0">SUM(E13:E14)</f>
        <v>-200000</v>
      </c>
      <c r="F12" s="6">
        <f t="shared" si="0"/>
        <v>2547779</v>
      </c>
      <c r="G12" s="6">
        <f t="shared" si="0"/>
        <v>0</v>
      </c>
      <c r="H12" s="6">
        <f t="shared" si="0"/>
        <v>0</v>
      </c>
      <c r="I12" s="7">
        <f>SUM(F12-G12)</f>
        <v>2547779</v>
      </c>
    </row>
    <row r="13" spans="1:14">
      <c r="B13" s="2"/>
      <c r="C13" s="1" t="s">
        <v>13</v>
      </c>
      <c r="D13" s="8">
        <v>2747779</v>
      </c>
      <c r="E13" s="8">
        <v>-200000</v>
      </c>
      <c r="F13" s="9">
        <f>SUM(D13+E13)</f>
        <v>2547779</v>
      </c>
      <c r="G13" s="8">
        <v>0</v>
      </c>
      <c r="H13" s="8">
        <v>0</v>
      </c>
      <c r="I13" s="10">
        <f>SUM(F13-G13)</f>
        <v>2547779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5" t="s">
        <v>15</v>
      </c>
      <c r="C15" s="46"/>
      <c r="D15" s="11">
        <f>SUM(D16:D23)</f>
        <v>3431628727.0299997</v>
      </c>
      <c r="E15" s="11">
        <f>SUM(E16:E23)</f>
        <v>155537430.74000001</v>
      </c>
      <c r="F15" s="11">
        <f t="shared" ref="F15:I15" si="1">SUM(F16:F23)</f>
        <v>3587166157.77</v>
      </c>
      <c r="G15" s="11">
        <f>SUM(G16:G23)</f>
        <v>344384000.45999998</v>
      </c>
      <c r="H15" s="11">
        <f t="shared" si="1"/>
        <v>363068518.44999999</v>
      </c>
      <c r="I15" s="12">
        <f t="shared" si="1"/>
        <v>3242782157.3100004</v>
      </c>
    </row>
    <row r="16" spans="1:14">
      <c r="B16" s="2"/>
      <c r="C16" s="1" t="s">
        <v>16</v>
      </c>
      <c r="D16" s="8">
        <v>2171046335.73</v>
      </c>
      <c r="E16" s="8">
        <v>150842430.74000001</v>
      </c>
      <c r="F16" s="9">
        <f>SUM(D16+E16)</f>
        <v>2321888766.4700003</v>
      </c>
      <c r="G16" s="8">
        <v>254728716.69999999</v>
      </c>
      <c r="H16" s="8">
        <v>275410938.67000002</v>
      </c>
      <c r="I16" s="10">
        <f>SUM(F16-G16)</f>
        <v>2067160049.7700002</v>
      </c>
    </row>
    <row r="17" spans="2:9">
      <c r="B17" s="2"/>
      <c r="C17" s="1" t="s">
        <v>17</v>
      </c>
      <c r="D17" s="8">
        <v>3992016.49</v>
      </c>
      <c r="E17" s="8">
        <v>0</v>
      </c>
      <c r="F17" s="9">
        <f>SUM(D17+E17)</f>
        <v>3992016.49</v>
      </c>
      <c r="G17" s="8">
        <v>43417.25</v>
      </c>
      <c r="H17" s="8">
        <v>43417.25</v>
      </c>
      <c r="I17" s="10">
        <f>SUM(F17-G17)</f>
        <v>3948599.24</v>
      </c>
    </row>
    <row r="18" spans="2:9" ht="24">
      <c r="B18" s="2"/>
      <c r="C18" s="1" t="s">
        <v>18</v>
      </c>
      <c r="D18" s="8">
        <v>356268411.10000002</v>
      </c>
      <c r="E18" s="8">
        <v>295000</v>
      </c>
      <c r="F18" s="9">
        <f>SUM(D18+E18)</f>
        <v>356563411.10000002</v>
      </c>
      <c r="G18" s="8">
        <v>20558439.370000001</v>
      </c>
      <c r="H18" s="8">
        <v>18560735.390000001</v>
      </c>
      <c r="I18" s="10">
        <f>SUM(F18-G18)</f>
        <v>336004971.73000002</v>
      </c>
    </row>
    <row r="19" spans="2:9">
      <c r="B19" s="2"/>
      <c r="C19" s="1" t="s">
        <v>19</v>
      </c>
      <c r="D19" s="8">
        <v>56238210.549999997</v>
      </c>
      <c r="E19" s="8">
        <v>0</v>
      </c>
      <c r="F19" s="9">
        <f>SUM(D19+E19)</f>
        <v>56238210.549999997</v>
      </c>
      <c r="G19" s="8">
        <v>92090.79</v>
      </c>
      <c r="H19" s="8">
        <v>92090.79</v>
      </c>
      <c r="I19" s="10">
        <f>SUM(F19-G19)</f>
        <v>56146119.759999998</v>
      </c>
    </row>
    <row r="20" spans="2:9">
      <c r="B20" s="2"/>
      <c r="C20" s="1" t="s">
        <v>20</v>
      </c>
      <c r="D20" s="8">
        <v>5586000</v>
      </c>
      <c r="E20" s="8">
        <v>2900000</v>
      </c>
      <c r="F20" s="9">
        <f>SUM(D20+E20)</f>
        <v>8486000</v>
      </c>
      <c r="G20" s="8">
        <v>3333.84</v>
      </c>
      <c r="H20" s="8">
        <v>3333.84</v>
      </c>
      <c r="I20" s="10">
        <f>SUM(F20-G20)</f>
        <v>8482666.1600000001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>
        <v>838497753.15999997</v>
      </c>
      <c r="E22" s="8">
        <v>1500000</v>
      </c>
      <c r="F22" s="9">
        <f t="shared" si="2"/>
        <v>839997753.15999997</v>
      </c>
      <c r="G22" s="8">
        <v>68958002.510000005</v>
      </c>
      <c r="H22" s="8">
        <v>68958002.510000005</v>
      </c>
      <c r="I22" s="10">
        <f t="shared" si="3"/>
        <v>771039750.64999998</v>
      </c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5" t="s">
        <v>24</v>
      </c>
      <c r="C24" s="46"/>
      <c r="D24" s="11">
        <f>SUM(D25:D27)</f>
        <v>4022295684.1999998</v>
      </c>
      <c r="E24" s="11">
        <f>SUM(E25:E27)</f>
        <v>-115818000</v>
      </c>
      <c r="F24" s="11">
        <f>SUM(F25:F27)</f>
        <v>3906477684.1999998</v>
      </c>
      <c r="G24" s="11">
        <f>SUM(G25:G27)</f>
        <v>332091739.64999998</v>
      </c>
      <c r="H24" s="11">
        <f>SUM(H25:H27)</f>
        <v>335542892.22000003</v>
      </c>
      <c r="I24" s="12">
        <f t="shared" ref="I24" si="4">SUM(I25:I27)</f>
        <v>3574385944.5499997</v>
      </c>
    </row>
    <row r="25" spans="2:9" ht="24">
      <c r="B25" s="2"/>
      <c r="C25" s="1" t="s">
        <v>25</v>
      </c>
      <c r="D25" s="8">
        <v>183270285.5</v>
      </c>
      <c r="E25" s="8">
        <v>0</v>
      </c>
      <c r="F25" s="9">
        <f t="shared" si="2"/>
        <v>183270285.5</v>
      </c>
      <c r="G25" s="8">
        <v>26052737.420000002</v>
      </c>
      <c r="H25" s="8">
        <v>26040964.609999999</v>
      </c>
      <c r="I25" s="10">
        <f t="shared" ref="I25:I28" si="5">SUM(F25-G25)</f>
        <v>157217548.07999998</v>
      </c>
    </row>
    <row r="26" spans="2:9" ht="24">
      <c r="B26" s="2"/>
      <c r="C26" s="1" t="s">
        <v>26</v>
      </c>
      <c r="D26" s="8">
        <v>588862898.28999996</v>
      </c>
      <c r="E26" s="8">
        <v>-16918000</v>
      </c>
      <c r="F26" s="9">
        <f t="shared" si="2"/>
        <v>571944898.28999996</v>
      </c>
      <c r="G26" s="8">
        <v>50655670.100000001</v>
      </c>
      <c r="H26" s="8">
        <v>54356411.270000003</v>
      </c>
      <c r="I26" s="10">
        <f t="shared" si="5"/>
        <v>521289228.18999994</v>
      </c>
    </row>
    <row r="27" spans="2:9">
      <c r="B27" s="2"/>
      <c r="C27" s="1" t="s">
        <v>43</v>
      </c>
      <c r="D27" s="8">
        <v>3250162500.4099998</v>
      </c>
      <c r="E27" s="8">
        <v>-98900000</v>
      </c>
      <c r="F27" s="9">
        <f t="shared" si="2"/>
        <v>3151262500.4099998</v>
      </c>
      <c r="G27" s="8">
        <v>255383332.13</v>
      </c>
      <c r="H27" s="8">
        <v>255145516.34</v>
      </c>
      <c r="I27" s="10">
        <f t="shared" si="5"/>
        <v>2895879168.2799997</v>
      </c>
    </row>
    <row r="28" spans="2:9">
      <c r="B28" s="45" t="s">
        <v>27</v>
      </c>
      <c r="C28" s="46"/>
      <c r="D28" s="11">
        <f>SUM(D29:D30)</f>
        <v>142377701.75</v>
      </c>
      <c r="E28" s="11">
        <f>SUM(E29:E30)</f>
        <v>0</v>
      </c>
      <c r="F28" s="11">
        <f>SUM(F29:F30)</f>
        <v>142377701.75</v>
      </c>
      <c r="G28" s="11">
        <f>SUM(G29:G30)</f>
        <v>476339.69</v>
      </c>
      <c r="H28" s="11">
        <f>SUM(H29:H30)</f>
        <v>10741662.630000001</v>
      </c>
      <c r="I28" s="12">
        <f t="shared" si="5"/>
        <v>141901362.06</v>
      </c>
    </row>
    <row r="29" spans="2:9" ht="24">
      <c r="B29" s="2"/>
      <c r="C29" s="1" t="s">
        <v>28</v>
      </c>
      <c r="D29" s="8">
        <v>0</v>
      </c>
      <c r="E29" s="8">
        <v>0</v>
      </c>
      <c r="F29" s="9">
        <f t="shared" si="2"/>
        <v>0</v>
      </c>
      <c r="G29" s="8">
        <v>6321.71</v>
      </c>
      <c r="H29" s="8">
        <v>17469.71</v>
      </c>
      <c r="I29" s="10">
        <f t="shared" ref="I29:I30" si="6">SUM(F29-G29)</f>
        <v>-6321.71</v>
      </c>
    </row>
    <row r="30" spans="2:9">
      <c r="B30" s="2"/>
      <c r="C30" s="1" t="s">
        <v>29</v>
      </c>
      <c r="D30" s="8">
        <v>142377701.75</v>
      </c>
      <c r="E30" s="8">
        <v>0</v>
      </c>
      <c r="F30" s="9">
        <f t="shared" si="2"/>
        <v>142377701.75</v>
      </c>
      <c r="G30" s="8">
        <v>470017.98</v>
      </c>
      <c r="H30" s="8">
        <v>10724192.92</v>
      </c>
      <c r="I30" s="10">
        <f t="shared" si="6"/>
        <v>141907683.77000001</v>
      </c>
    </row>
    <row r="31" spans="2:9">
      <c r="B31" s="45" t="s">
        <v>30</v>
      </c>
      <c r="C31" s="46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31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32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33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34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5" t="s">
        <v>35</v>
      </c>
      <c r="C36" s="46"/>
      <c r="D36" s="11">
        <f>SUM(D37:D40)</f>
        <v>0</v>
      </c>
      <c r="E36" s="11">
        <f>SUM(E37:E40)</f>
        <v>0</v>
      </c>
      <c r="F36" s="11">
        <f>SUM(D36+E36)</f>
        <v>0</v>
      </c>
      <c r="G36" s="11">
        <f>SUM(G37:G40)</f>
        <v>0</v>
      </c>
      <c r="H36" s="11">
        <f>SUM(H37:H40)</f>
        <v>0</v>
      </c>
      <c r="I36" s="12">
        <f t="shared" ref="I36" si="8">SUM(I37:I40)</f>
        <v>0</v>
      </c>
    </row>
    <row r="37" spans="2:10">
      <c r="B37" s="2"/>
      <c r="C37" s="1" t="s">
        <v>36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40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41</v>
      </c>
      <c r="D39" s="8">
        <v>0</v>
      </c>
      <c r="E39" s="8"/>
      <c r="F39" s="35">
        <f t="shared" si="2"/>
        <v>0</v>
      </c>
      <c r="G39" s="8"/>
      <c r="H39" s="8"/>
      <c r="I39" s="10">
        <f t="shared" si="9"/>
        <v>0</v>
      </c>
    </row>
    <row r="40" spans="2:10">
      <c r="B40" s="2"/>
      <c r="C40" s="1" t="s">
        <v>42</v>
      </c>
      <c r="D40" s="8">
        <v>0</v>
      </c>
      <c r="E40" s="8">
        <v>0</v>
      </c>
      <c r="F40" s="35">
        <f t="shared" si="2"/>
        <v>0</v>
      </c>
      <c r="G40" s="8">
        <v>0</v>
      </c>
      <c r="H40" s="8">
        <v>0</v>
      </c>
      <c r="I40" s="10">
        <f t="shared" si="9"/>
        <v>0</v>
      </c>
    </row>
    <row r="41" spans="2:10">
      <c r="B41" s="47" t="s">
        <v>37</v>
      </c>
      <c r="C41" s="48"/>
      <c r="D41" s="13">
        <f>SUM(D12+D15+D24+D28+D31+D36)</f>
        <v>7599049891.9799995</v>
      </c>
      <c r="E41" s="13">
        <f t="shared" ref="E41:G41" si="10">SUM(E12+E15+E24+E28+E31+E36)</f>
        <v>39519430.74000001</v>
      </c>
      <c r="F41" s="13">
        <f t="shared" si="10"/>
        <v>7638569322.7199993</v>
      </c>
      <c r="G41" s="13">
        <f t="shared" si="10"/>
        <v>676952079.79999995</v>
      </c>
      <c r="H41" s="13">
        <f t="shared" ref="H41:I41" si="11">SUM(H12+H15+H24+H28+H31+H36)</f>
        <v>709353073.30000007</v>
      </c>
      <c r="I41" s="14">
        <f t="shared" si="11"/>
        <v>6961617242.920001</v>
      </c>
    </row>
    <row r="42" spans="2:10">
      <c r="E42" s="8"/>
      <c r="H42" s="8"/>
    </row>
    <row r="43" spans="2:10">
      <c r="B43" s="49" t="s">
        <v>38</v>
      </c>
      <c r="C43" s="49"/>
      <c r="D43" s="49"/>
      <c r="E43" s="49"/>
      <c r="F43" s="49"/>
      <c r="G43" s="49"/>
      <c r="H43" s="49"/>
      <c r="I43" s="49"/>
      <c r="J43" s="49"/>
    </row>
    <row r="44" spans="2:10">
      <c r="B44" s="3"/>
      <c r="C44" s="3"/>
      <c r="D44" s="4"/>
      <c r="E44" s="4"/>
      <c r="F44" s="4"/>
      <c r="G44" s="50"/>
      <c r="H44" s="50"/>
      <c r="I44" s="50"/>
    </row>
    <row r="45" spans="2:10">
      <c r="D45" s="5"/>
      <c r="E45" s="4"/>
      <c r="F45" s="4"/>
    </row>
    <row r="47" spans="2:10">
      <c r="B47" s="51" t="s">
        <v>45</v>
      </c>
      <c r="C47" s="51"/>
      <c r="D47" s="51"/>
      <c r="G47" s="53" t="s">
        <v>39</v>
      </c>
      <c r="H47" s="53"/>
      <c r="I47" s="53"/>
    </row>
    <row r="48" spans="2:10">
      <c r="B48" s="52" t="s">
        <v>46</v>
      </c>
      <c r="C48" s="52"/>
      <c r="D48" s="52"/>
      <c r="G48" s="52" t="s">
        <v>47</v>
      </c>
      <c r="H48" s="52"/>
      <c r="I48" s="52"/>
    </row>
  </sheetData>
  <mergeCells count="23"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G47:I47"/>
    <mergeCell ref="B47:D47"/>
    <mergeCell ref="B48:D48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2018-05-21T16:36:53Z</cp:lastPrinted>
  <dcterms:created xsi:type="dcterms:W3CDTF">2016-04-26T15:25:20Z</dcterms:created>
  <dcterms:modified xsi:type="dcterms:W3CDTF">2018-05-30T18:25:06Z</dcterms:modified>
</cp:coreProperties>
</file>