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05" yWindow="1425" windowWidth="20730" windowHeight="4005"/>
  </bookViews>
  <sheets>
    <sheet name="Zapopan" sheetId="4" r:id="rId1"/>
  </sheets>
  <calcPr calcId="125725"/>
</workbook>
</file>

<file path=xl/calcChain.xml><?xml version="1.0" encoding="utf-8"?>
<calcChain xmlns="http://schemas.openxmlformats.org/spreadsheetml/2006/main">
  <c r="H65" i="4"/>
  <c r="H64"/>
  <c r="E64"/>
  <c r="H63"/>
  <c r="E63"/>
  <c r="H59"/>
  <c r="H58"/>
  <c r="E59"/>
  <c r="E58"/>
  <c r="E18"/>
  <c r="H18" s="1"/>
  <c r="E17"/>
  <c r="H17" s="1"/>
  <c r="E13"/>
  <c r="E14"/>
  <c r="E15"/>
  <c r="E16"/>
  <c r="E20"/>
  <c r="E21"/>
  <c r="H21" s="1"/>
  <c r="E22"/>
  <c r="H22" s="1"/>
  <c r="E23"/>
  <c r="E24"/>
  <c r="H24" s="1"/>
  <c r="E25"/>
  <c r="H25" s="1"/>
  <c r="E26"/>
  <c r="H26" s="1"/>
  <c r="E27"/>
  <c r="E28"/>
  <c r="E29"/>
  <c r="E30"/>
  <c r="E31"/>
  <c r="E32"/>
  <c r="E33"/>
  <c r="H33" s="1"/>
  <c r="E34"/>
  <c r="H34" s="1"/>
  <c r="E35"/>
  <c r="H35" s="1"/>
  <c r="E36"/>
  <c r="H36" s="1"/>
  <c r="E37"/>
  <c r="H37" s="1"/>
  <c r="E38"/>
  <c r="H38" s="1"/>
  <c r="E39"/>
  <c r="H39" s="1"/>
  <c r="E40"/>
  <c r="H40" s="1"/>
  <c r="E41"/>
  <c r="H41" s="1"/>
  <c r="E42"/>
  <c r="H42" s="1"/>
  <c r="E43"/>
  <c r="H43" s="1"/>
  <c r="E44"/>
  <c r="H44" s="1"/>
  <c r="E45"/>
  <c r="H45" s="1"/>
  <c r="E46"/>
  <c r="H46" s="1"/>
  <c r="E47"/>
  <c r="H47" s="1"/>
  <c r="E48"/>
  <c r="H48" s="1"/>
  <c r="E49"/>
  <c r="H49" s="1"/>
  <c r="E50"/>
  <c r="H50" s="1"/>
  <c r="E51"/>
  <c r="H51" s="1"/>
  <c r="E52"/>
  <c r="H52" s="1"/>
  <c r="E53"/>
  <c r="E54"/>
  <c r="E55"/>
  <c r="H55" s="1"/>
  <c r="E56"/>
  <c r="H56" s="1"/>
  <c r="E57"/>
  <c r="E60"/>
  <c r="E61"/>
  <c r="E62"/>
  <c r="E65"/>
  <c r="E66"/>
  <c r="H66" s="1"/>
  <c r="E67"/>
  <c r="E68"/>
  <c r="E69"/>
  <c r="E70"/>
  <c r="E71"/>
  <c r="E72"/>
  <c r="H72" s="1"/>
  <c r="E73"/>
  <c r="E74"/>
  <c r="H74" s="1"/>
  <c r="E75"/>
  <c r="H75" s="1"/>
  <c r="E76"/>
  <c r="H76" s="1"/>
  <c r="E77"/>
  <c r="H77" s="1"/>
  <c r="D78"/>
  <c r="H53"/>
  <c r="H54"/>
  <c r="H57"/>
  <c r="H60"/>
  <c r="H61"/>
  <c r="H62"/>
  <c r="H67"/>
  <c r="H68"/>
  <c r="H69"/>
  <c r="H70"/>
  <c r="H71"/>
  <c r="H73"/>
  <c r="G78"/>
  <c r="F78"/>
  <c r="C78"/>
  <c r="H32"/>
  <c r="H27"/>
  <c r="H28"/>
  <c r="H29"/>
  <c r="H30"/>
  <c r="H31"/>
  <c r="H23"/>
  <c r="H13"/>
  <c r="H14"/>
  <c r="H15"/>
  <c r="H16"/>
  <c r="H19"/>
  <c r="H20"/>
  <c r="E12"/>
  <c r="H12" s="1"/>
  <c r="E78" l="1"/>
  <c r="H78" s="1"/>
</calcChain>
</file>

<file path=xl/sharedStrings.xml><?xml version="1.0" encoding="utf-8"?>
<sst xmlns="http://schemas.openxmlformats.org/spreadsheetml/2006/main" count="86" uniqueCount="86">
  <si>
    <t>MUNICIPO DE ZAPOPAN</t>
  </si>
  <si>
    <t>Estado Analítico del Ejercicio del Presupuesto de Egresos</t>
  </si>
  <si>
    <t>Clasificación Administrativa</t>
  </si>
  <si>
    <t>(Pesos)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</si>
  <si>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</si>
  <si>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</si>
  <si>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</si>
  <si>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</si>
  <si>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</si>
  <si>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</si>
  <si>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</si>
  <si>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</si>
  <si>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</si>
  <si>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</si>
  <si>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Bajo protesta de decir verdad declaramos que los Estados Financieros y sus Notas son razonablemente correctos y responsabilidad del emisor</t>
  </si>
  <si>
    <t>COMISARIA GENERAL DE SEGURIDAD PUBLICA</t>
  </si>
  <si>
    <t>SECRETARIA DEL AYUNTAMIENTO</t>
  </si>
  <si>
    <t>SECRETARIA PARTICULAR</t>
  </si>
  <si>
    <t xml:space="preserve">MTRO. LUIS GARCIA SOTELO </t>
  </si>
  <si>
    <t>PRESIDENCIA (OFICINA DEL PRESIDENTE)</t>
  </si>
  <si>
    <t>JEFATURA DE GABINETE</t>
  </si>
  <si>
    <t>COORDINACION DE ANALISIS ESTRATEGICO Y COMUNICACION</t>
  </si>
  <si>
    <t>DIRECCION DE LO JURIDICO CONTENCIOSO</t>
  </si>
  <si>
    <t>DIRECCION JURIDICO CONSULTIVO</t>
  </si>
  <si>
    <t>DIRECCION DE LO JURIDICO LABORAL</t>
  </si>
  <si>
    <t>DIRECCION DE JUSTICIA MUNICIPAL</t>
  </si>
  <si>
    <t>DIRECCION DE REGISTRO CIVIL</t>
  </si>
  <si>
    <t>DIRECCION DE PROTECCION CIVIL Y BOMBEROS</t>
  </si>
  <si>
    <t>DIRECCION DE ARCHIVO GENERAL MUNICIPAL</t>
  </si>
  <si>
    <t>DIRECCION DE INTEGRACION Y DICTAMINACION</t>
  </si>
  <si>
    <t>DIRECCION DE ATENCION CIUDADANA</t>
  </si>
  <si>
    <t>TESORERIA</t>
  </si>
  <si>
    <t>DIRECCION DE INGRESOS</t>
  </si>
  <si>
    <t>DIRECCION DE PRESUPUESTO Y EGRESOS</t>
  </si>
  <si>
    <t>DIRECCION DE CONTABILIDAD</t>
  </si>
  <si>
    <t>DIRECCION DE CATASTRO</t>
  </si>
  <si>
    <t>DIRECCION DE POLITICA FISCAL Y MEJORA HACENDARIA</t>
  </si>
  <si>
    <t>CONTRALORIA CIUDADANA</t>
  </si>
  <si>
    <t>COORDINACION GENERAL DE SERVICIOS MUNICIPALES</t>
  </si>
  <si>
    <t>DIRECCION DE MEJORAMIENTO URBANO</t>
  </si>
  <si>
    <t>DIRECCION DE PARQUES Y JARDINES</t>
  </si>
  <si>
    <t>DIRECCION DE PAVIMENTOS</t>
  </si>
  <si>
    <t>DIRECCION DE PROYECTOS</t>
  </si>
  <si>
    <t>DIRECCION DE RASTRO MUNICIPAL</t>
  </si>
  <si>
    <t>DIRECCION DE CEMENTERIOS</t>
  </si>
  <si>
    <t>DIRECCION DE TIANGUIS Y COMERCIO DE ESPACIOS ABIERTOS</t>
  </si>
  <si>
    <t>DIRECCION DE ALUMBRADO PUBLICO</t>
  </si>
  <si>
    <t>DIRECCION DE ASEO PUBLICO</t>
  </si>
  <si>
    <t>UNIDAD DE PROTECCION ANIMAL</t>
  </si>
  <si>
    <t>DIRECCION DE ADMINISTRACION</t>
  </si>
  <si>
    <t>DIRECCION DE INNOVACION GUBERNAMENTAL</t>
  </si>
  <si>
    <t>DIRECCION DE INSPECCION Y VIGILANCIA</t>
  </si>
  <si>
    <t>DIRECCION DE RECURSOS HUMANOS</t>
  </si>
  <si>
    <t>DIRECCION DE ADQUISICIONES</t>
  </si>
  <si>
    <t>DIRECCION DE PROGRAMAS SOCIALES MUNICIPALES</t>
  </si>
  <si>
    <t>DIRECCION DE GESTION DE PROGRAMAS SOCIALES ESTATALES Y FEDER</t>
  </si>
  <si>
    <t>DIRECCION DE PADRON Y LICENCIAS</t>
  </si>
  <si>
    <t>DIRECCION DE DESARROLLO AGROPECUARIO</t>
  </si>
  <si>
    <t>INSTITUTO MUNICIPAL DE LA JUVENTUD</t>
  </si>
  <si>
    <t>ICOE</t>
  </si>
  <si>
    <t>DIRECCION DE LA AUTORIDAD DEL ESPACIO PUBLICO</t>
  </si>
  <si>
    <t>DIRECCION DE ORDENAMIENTO DEL TERRITORIO</t>
  </si>
  <si>
    <t>DIRECCION DE OBRAS PUBLICAS E INFRAESTRUCTURA</t>
  </si>
  <si>
    <t>DIRECCION DE MOVILIDAD Y TRANSPORTE</t>
  </si>
  <si>
    <t>DIRECCION DE MEDIO AMBIENTE</t>
  </si>
  <si>
    <t>COORDINACION GENERAL DE CONSTRUCCION DE LA COMUNIDAD</t>
  </si>
  <si>
    <t>DIRECCION DE PARTICIPACION CIUDADANA</t>
  </si>
  <si>
    <t>DIRECCION DE EDUCACION</t>
  </si>
  <si>
    <t>DIRECCION DE CULTURA</t>
  </si>
  <si>
    <t>DIRECCION DE RECREACION</t>
  </si>
  <si>
    <t>MUSEO DE ARTE DE ZAPOPAN</t>
  </si>
  <si>
    <t>DIRECCIÓN DE RELACIONES PUBLICAS</t>
  </si>
  <si>
    <t xml:space="preserve">DIRECCION DE PROYECTOS ESTRATEGICOS </t>
  </si>
  <si>
    <t xml:space="preserve">DIRECCION DE PROCESOS CIUDADANOS Y EVALUACION Y SEGUIMIENTO </t>
  </si>
  <si>
    <t>DIRECCION DE TRANSPARENCIA Y BUEVAS PRACTICAS</t>
  </si>
  <si>
    <t xml:space="preserve">DIRECCION DE ACTAS, ACUERDO Y SEGUIMIENTO </t>
  </si>
  <si>
    <t xml:space="preserve">DIRECCION DE DELEGACIONES Y AGENCIAS MUNICIPALES </t>
  </si>
  <si>
    <t xml:space="preserve">DIRECCION DE GESTIÓN INTEGRAL DE AGUA Y DRENAJE </t>
  </si>
  <si>
    <t xml:space="preserve">DIRECCION DE MERCADOS </t>
  </si>
  <si>
    <t xml:space="preserve">DIRECCION DE PROMOCIÓN ECONOMICA </t>
  </si>
  <si>
    <t>DIRECCIÓN DE TURISMO</t>
  </si>
  <si>
    <t xml:space="preserve">COORDINACION GENERAL DE DESARROLLO ECONOMICO Y COMBATE  A LA DESIGUALDAD </t>
  </si>
  <si>
    <t>Del 01 de Enero al 31 de Marzo de 2018</t>
  </si>
  <si>
    <t xml:space="preserve">LIC. JOSÉ LUIS TOSTADO BASTIDAS </t>
  </si>
  <si>
    <t xml:space="preserve">PRESIDENTE MUNICIPAL INTERINO </t>
  </si>
  <si>
    <t xml:space="preserve">ENCARGADO DE LA HACIENDA MUNICIPAL 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</si>
</sst>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43" formatCode="_-* #,##0.00_-;\-* #,##0.00_-;_-* &quot;-&quot;??_-;_-@_-"/>
    <numFmt numFmtId="164" formatCode="&quot;$&quot;#,##0"/>
  </numFmts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48">
    <xf numFmtId="0" fontId="0" fillId="0" borderId="0" xfId="0"/>
    <xf numFmtId="0" fontId="4" fillId="2" borderId="0" xfId="0" applyFont="1" applyFill="1"/>
    <xf numFmtId="0" fontId="7" fillId="2" borderId="0" xfId="0" applyFont="1" applyFill="1" applyAlignment="1">
      <alignment horizontal="left"/>
    </xf>
    <xf numFmtId="37" fontId="6" fillId="0" borderId="0" xfId="1" applyNumberFormat="1" applyFont="1" applyFill="1" applyBorder="1" applyAlignment="1" applyProtection="1">
      <alignment horizontal="center"/>
    </xf>
    <xf numFmtId="164" fontId="9" fillId="0" borderId="1" xfId="1" applyNumberFormat="1" applyFont="1" applyFill="1" applyBorder="1" applyAlignment="1" applyProtection="1">
      <alignment horizontal="right"/>
    </xf>
    <xf numFmtId="164" fontId="9" fillId="0" borderId="0" xfId="1" applyNumberFormat="1" applyFont="1" applyFill="1" applyBorder="1" applyAlignment="1" applyProtection="1">
      <alignment horizontal="right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2" borderId="0" xfId="1" applyNumberFormat="1" applyFont="1" applyFill="1" applyBorder="1" applyAlignment="1">
      <alignment horizontal="right" vertical="center" wrapText="1"/>
    </xf>
    <xf numFmtId="37" fontId="6" fillId="0" borderId="1" xfId="1" applyNumberFormat="1" applyFont="1" applyFill="1" applyBorder="1" applyAlignment="1" applyProtection="1">
      <alignment horizontal="center"/>
    </xf>
    <xf numFmtId="37" fontId="11" fillId="4" borderId="3" xfId="1" applyNumberFormat="1" applyFont="1" applyFill="1" applyBorder="1" applyAlignment="1" applyProtection="1"/>
    <xf numFmtId="37" fontId="11" fillId="4" borderId="5" xfId="1" applyNumberFormat="1" applyFont="1" applyFill="1" applyBorder="1" applyAlignment="1" applyProtection="1"/>
    <xf numFmtId="37" fontId="11" fillId="4" borderId="5" xfId="1" applyNumberFormat="1" applyFont="1" applyFill="1" applyBorder="1" applyAlignment="1" applyProtection="1">
      <alignment vertical="center" wrapText="1"/>
    </xf>
    <xf numFmtId="37" fontId="11" fillId="4" borderId="6" xfId="1" applyNumberFormat="1" applyFont="1" applyFill="1" applyBorder="1" applyAlignment="1" applyProtection="1">
      <alignment horizontal="center" vertical="center"/>
    </xf>
    <xf numFmtId="37" fontId="11" fillId="4" borderId="7" xfId="1" applyNumberFormat="1" applyFont="1" applyFill="1" applyBorder="1" applyAlignment="1" applyProtection="1">
      <alignment horizontal="center" wrapText="1"/>
    </xf>
    <xf numFmtId="37" fontId="11" fillId="4" borderId="7" xfId="1" applyNumberFormat="1" applyFont="1" applyFill="1" applyBorder="1" applyAlignment="1" applyProtection="1">
      <alignment horizontal="center" vertical="center"/>
    </xf>
    <xf numFmtId="37" fontId="11" fillId="4" borderId="7" xfId="1" applyNumberFormat="1" applyFont="1" applyFill="1" applyBorder="1" applyAlignment="1" applyProtection="1">
      <alignment horizontal="center" vertical="center" wrapText="1"/>
    </xf>
    <xf numFmtId="37" fontId="11" fillId="4" borderId="8" xfId="1" applyNumberFormat="1" applyFont="1" applyFill="1" applyBorder="1" applyAlignment="1" applyProtection="1">
      <alignment horizontal="center"/>
    </xf>
    <xf numFmtId="37" fontId="11" fillId="4" borderId="9" xfId="1" applyNumberFormat="1" applyFont="1" applyFill="1" applyBorder="1" applyAlignment="1" applyProtection="1">
      <alignment horizontal="center"/>
    </xf>
    <xf numFmtId="37" fontId="6" fillId="0" borderId="10" xfId="1" applyNumberFormat="1" applyFont="1" applyFill="1" applyBorder="1" applyAlignment="1" applyProtection="1">
      <alignment horizontal="center" vertical="center"/>
    </xf>
    <xf numFmtId="37" fontId="6" fillId="0" borderId="7" xfId="1" applyNumberFormat="1" applyFont="1" applyFill="1" applyBorder="1" applyAlignment="1" applyProtection="1">
      <alignment horizontal="center"/>
    </xf>
    <xf numFmtId="0" fontId="12" fillId="0" borderId="11" xfId="0" applyNumberFormat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0" fontId="0" fillId="0" borderId="12" xfId="0" applyBorder="1"/>
    <xf numFmtId="6" fontId="10" fillId="0" borderId="13" xfId="0" applyNumberFormat="1" applyFont="1" applyBorder="1"/>
    <xf numFmtId="6" fontId="10" fillId="0" borderId="14" xfId="0" applyNumberFormat="1" applyFont="1" applyBorder="1"/>
    <xf numFmtId="6" fontId="10" fillId="0" borderId="15" xfId="0" applyNumberFormat="1" applyFont="1" applyBorder="1"/>
    <xf numFmtId="6" fontId="7" fillId="2" borderId="0" xfId="0" applyNumberFormat="1" applyFont="1" applyFill="1" applyAlignment="1">
      <alignment horizontal="left"/>
    </xf>
    <xf numFmtId="164" fontId="8" fillId="0" borderId="1" xfId="1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/>
    </xf>
    <xf numFmtId="0" fontId="10" fillId="0" borderId="1" xfId="0" applyFont="1" applyBorder="1"/>
    <xf numFmtId="164" fontId="5" fillId="2" borderId="0" xfId="1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37" fontId="11" fillId="3" borderId="3" xfId="1" applyNumberFormat="1" applyFont="1" applyFill="1" applyBorder="1" applyAlignment="1" applyProtection="1">
      <alignment horizontal="center"/>
    </xf>
    <xf numFmtId="37" fontId="11" fillId="3" borderId="4" xfId="1" applyNumberFormat="1" applyFont="1" applyFill="1" applyBorder="1" applyAlignment="1" applyProtection="1">
      <alignment horizontal="center"/>
    </xf>
    <xf numFmtId="37" fontId="11" fillId="3" borderId="5" xfId="1" applyNumberFormat="1" applyFont="1" applyFill="1" applyBorder="1" applyAlignment="1" applyProtection="1">
      <alignment horizontal="center"/>
    </xf>
    <xf numFmtId="37" fontId="11" fillId="3" borderId="6" xfId="1" applyNumberFormat="1" applyFont="1" applyFill="1" applyBorder="1" applyAlignment="1" applyProtection="1">
      <alignment horizontal="center"/>
    </xf>
    <xf numFmtId="37" fontId="11" fillId="3" borderId="0" xfId="1" applyNumberFormat="1" applyFont="1" applyFill="1" applyBorder="1" applyAlignment="1" applyProtection="1">
      <alignment horizontal="center"/>
    </xf>
    <xf numFmtId="37" fontId="11" fillId="3" borderId="7" xfId="1" applyNumberFormat="1" applyFont="1" applyFill="1" applyBorder="1" applyAlignment="1" applyProtection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37" fontId="11" fillId="4" borderId="3" xfId="1" applyNumberFormat="1" applyFont="1" applyFill="1" applyBorder="1" applyAlignment="1" applyProtection="1">
      <alignment horizontal="center" vertical="center" wrapText="1"/>
    </xf>
    <xf numFmtId="37" fontId="11" fillId="4" borderId="6" xfId="1" applyNumberFormat="1" applyFont="1" applyFill="1" applyBorder="1" applyAlignment="1" applyProtection="1">
      <alignment horizontal="center" vertical="center"/>
    </xf>
    <xf numFmtId="37" fontId="11" fillId="4" borderId="3" xfId="1" applyNumberFormat="1" applyFont="1" applyFill="1" applyBorder="1" applyAlignment="1" applyProtection="1">
      <alignment horizontal="center"/>
    </xf>
    <xf numFmtId="37" fontId="11" fillId="4" borderId="5" xfId="1" applyNumberFormat="1" applyFont="1" applyFill="1" applyBorder="1" applyAlignment="1" applyProtection="1">
      <alignment horizontal="center"/>
    </xf>
    <xf numFmtId="37" fontId="11" fillId="3" borderId="6" xfId="1" applyNumberFormat="1" applyFont="1" applyFill="1" applyBorder="1" applyAlignment="1" applyProtection="1">
      <alignment horizontal="center"/>
      <protection locked="0"/>
    </xf>
    <xf numFmtId="37" fontId="11" fillId="3" borderId="0" xfId="1" applyNumberFormat="1" applyFont="1" applyFill="1" applyBorder="1" applyAlignment="1" applyProtection="1">
      <alignment horizontal="center"/>
      <protection locked="0"/>
    </xf>
    <xf numFmtId="37" fontId="11" fillId="3" borderId="7" xfId="1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2689479</xdr:colOff>
      <xdr:row>5</xdr:row>
      <xdr:rowOff>171449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0025" y="219075"/>
          <a:ext cx="2670429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85"/>
  <sheetViews>
    <sheetView showGridLines="0" tabSelected="1" topLeftCell="A70" zoomScaleNormal="100" workbookViewId="0">
      <selection activeCell="B84" sqref="B84:B85"/>
    </sheetView>
  </sheetViews>
  <sheetFormatPr baseColWidth="10" defaultColWidth="11.42578125" defaultRowHeight="15"/>
  <cols>
    <col min="1" max="1" width="2.7109375" customWidth="1"/>
    <col min="2" max="2" width="55.5703125" customWidth="1"/>
    <col min="3" max="8" width="21" customWidth="1"/>
    <col min="9" max="9" width="2.7109375" customWidth="1"/>
    <col min="10" max="10" width="11.42578125" hidden="1" customWidth="1"/>
    <col min="11" max="254" width="0" hidden="1" customWidth="1"/>
  </cols>
  <sheetData>
    <row r="1" spans="2:8" ht="15.75" thickBot="1"/>
    <row r="2" spans="2:8">
      <c r="B2" s="33" t="s">
        <v>0</v>
      </c>
      <c r="C2" s="34"/>
      <c r="D2" s="34"/>
      <c r="E2" s="34"/>
      <c r="F2" s="34"/>
      <c r="G2" s="34"/>
      <c r="H2" s="35"/>
    </row>
    <row r="3" spans="2:8">
      <c r="B3" s="45" t="s">
        <v>1</v>
      </c>
      <c r="C3" s="46"/>
      <c r="D3" s="46"/>
      <c r="E3" s="46"/>
      <c r="F3" s="46"/>
      <c r="G3" s="46"/>
      <c r="H3" s="47"/>
    </row>
    <row r="4" spans="2:8">
      <c r="B4" s="36" t="s">
        <v>2</v>
      </c>
      <c r="C4" s="37"/>
      <c r="D4" s="37"/>
      <c r="E4" s="37"/>
      <c r="F4" s="37"/>
      <c r="G4" s="37"/>
      <c r="H4" s="38"/>
    </row>
    <row r="5" spans="2:8">
      <c r="B5" s="36" t="s">
        <v>82</v>
      </c>
      <c r="C5" s="37"/>
      <c r="D5" s="37"/>
      <c r="E5" s="37"/>
      <c r="F5" s="37"/>
      <c r="G5" s="37"/>
      <c r="H5" s="38"/>
    </row>
    <row r="6" spans="2:8">
      <c r="B6" s="36" t="s">
        <v>3</v>
      </c>
      <c r="C6" s="37"/>
      <c r="D6" s="37"/>
      <c r="E6" s="37"/>
      <c r="F6" s="37"/>
      <c r="G6" s="37"/>
      <c r="H6" s="38"/>
    </row>
    <row r="7" spans="2:8" ht="8.25" customHeight="1" thickBot="1">
      <c r="B7" s="1"/>
      <c r="C7" s="1"/>
      <c r="D7" s="1"/>
      <c r="E7" s="1"/>
      <c r="F7" s="1"/>
      <c r="G7" s="1"/>
      <c r="H7" s="1"/>
    </row>
    <row r="8" spans="2:8" ht="9.75" customHeight="1">
      <c r="B8" s="41" t="s">
        <v>4</v>
      </c>
      <c r="C8" s="9"/>
      <c r="D8" s="10"/>
      <c r="E8" s="43" t="s">
        <v>5</v>
      </c>
      <c r="F8" s="44"/>
      <c r="G8" s="9"/>
      <c r="H8" s="11"/>
    </row>
    <row r="9" spans="2:8" ht="25.5" customHeight="1">
      <c r="B9" s="42"/>
      <c r="C9" s="12" t="s">
        <v>6</v>
      </c>
      <c r="D9" s="13" t="s">
        <v>7</v>
      </c>
      <c r="E9" s="12" t="s">
        <v>8</v>
      </c>
      <c r="F9" s="14" t="s">
        <v>9</v>
      </c>
      <c r="G9" s="12" t="s">
        <v>10</v>
      </c>
      <c r="H9" s="15" t="s">
        <v>11</v>
      </c>
    </row>
    <row r="10" spans="2:8" ht="15" customHeight="1" thickBot="1">
      <c r="B10" s="42"/>
      <c r="C10" s="16">
        <v>1</v>
      </c>
      <c r="D10" s="17">
        <v>2</v>
      </c>
      <c r="E10" s="16" t="s">
        <v>12</v>
      </c>
      <c r="F10" s="17">
        <v>4</v>
      </c>
      <c r="G10" s="16">
        <v>5</v>
      </c>
      <c r="H10" s="17" t="s">
        <v>13</v>
      </c>
    </row>
    <row r="11" spans="2:8">
      <c r="B11" s="18"/>
      <c r="C11" s="8"/>
      <c r="D11" s="3"/>
      <c r="E11" s="8"/>
      <c r="F11" s="8"/>
      <c r="G11" s="8"/>
      <c r="H11" s="19"/>
    </row>
    <row r="12" spans="2:8">
      <c r="B12" s="20" t="s">
        <v>19</v>
      </c>
      <c r="C12" s="4">
        <v>0</v>
      </c>
      <c r="D12" s="5">
        <v>0</v>
      </c>
      <c r="E12" s="4">
        <f>SUM(C12+D12)</f>
        <v>0</v>
      </c>
      <c r="F12" s="4">
        <v>0</v>
      </c>
      <c r="G12" s="4">
        <v>0</v>
      </c>
      <c r="H12" s="21">
        <f>SUM(E12-F12)</f>
        <v>0</v>
      </c>
    </row>
    <row r="13" spans="2:8">
      <c r="B13" s="20" t="s">
        <v>17</v>
      </c>
      <c r="C13" s="4">
        <v>543950</v>
      </c>
      <c r="D13" s="5">
        <v>0</v>
      </c>
      <c r="E13" s="4">
        <f t="shared" ref="E13:E66" si="0">SUM(C13+D13)</f>
        <v>543950</v>
      </c>
      <c r="F13" s="4">
        <v>0</v>
      </c>
      <c r="G13" s="4">
        <v>0</v>
      </c>
      <c r="H13" s="21">
        <f t="shared" ref="H13:H30" si="1">SUM(E13-F13)</f>
        <v>543950</v>
      </c>
    </row>
    <row r="14" spans="2:8">
      <c r="B14" s="20" t="s">
        <v>21</v>
      </c>
      <c r="C14" s="4">
        <v>61323400</v>
      </c>
      <c r="D14" s="5">
        <v>12000</v>
      </c>
      <c r="E14" s="4">
        <f t="shared" si="0"/>
        <v>61335400</v>
      </c>
      <c r="F14" s="4">
        <v>1550000</v>
      </c>
      <c r="G14" s="4">
        <v>1550000</v>
      </c>
      <c r="H14" s="21">
        <f t="shared" si="1"/>
        <v>59785400</v>
      </c>
    </row>
    <row r="15" spans="2:8">
      <c r="B15" s="20" t="s">
        <v>20</v>
      </c>
      <c r="C15" s="4">
        <v>83833600</v>
      </c>
      <c r="D15" s="5">
        <v>-10793000</v>
      </c>
      <c r="E15" s="4">
        <f t="shared" si="0"/>
        <v>73040600</v>
      </c>
      <c r="F15" s="4">
        <v>17155930.25</v>
      </c>
      <c r="G15" s="4">
        <v>17155930.25</v>
      </c>
      <c r="H15" s="21">
        <f t="shared" si="1"/>
        <v>55884669.75</v>
      </c>
    </row>
    <row r="16" spans="2:8">
      <c r="B16" s="20" t="s">
        <v>71</v>
      </c>
      <c r="C16" s="4">
        <v>7349983.9000000004</v>
      </c>
      <c r="D16" s="5">
        <v>144000</v>
      </c>
      <c r="E16" s="4">
        <f t="shared" si="0"/>
        <v>7493983.9000000004</v>
      </c>
      <c r="F16" s="4">
        <v>2398492.56</v>
      </c>
      <c r="G16" s="4">
        <v>400788.58</v>
      </c>
      <c r="H16" s="21">
        <f t="shared" si="1"/>
        <v>5095491.34</v>
      </c>
    </row>
    <row r="17" spans="2:8">
      <c r="B17" s="20" t="s">
        <v>72</v>
      </c>
      <c r="C17" s="4">
        <v>0</v>
      </c>
      <c r="D17" s="5">
        <v>8873000</v>
      </c>
      <c r="E17" s="4">
        <f t="shared" si="0"/>
        <v>8873000</v>
      </c>
      <c r="F17" s="4">
        <v>3012823.65</v>
      </c>
      <c r="G17" s="4">
        <v>3012823.65</v>
      </c>
      <c r="H17" s="21">
        <f t="shared" si="1"/>
        <v>5860176.3499999996</v>
      </c>
    </row>
    <row r="18" spans="2:8">
      <c r="B18" s="20" t="s">
        <v>73</v>
      </c>
      <c r="C18" s="4">
        <v>244000</v>
      </c>
      <c r="D18" s="5">
        <v>0</v>
      </c>
      <c r="E18" s="4">
        <f t="shared" si="0"/>
        <v>244000</v>
      </c>
      <c r="F18" s="4">
        <v>0</v>
      </c>
      <c r="G18" s="4">
        <v>0</v>
      </c>
      <c r="H18" s="21">
        <f t="shared" si="1"/>
        <v>244000</v>
      </c>
    </row>
    <row r="19" spans="2:8">
      <c r="B19" s="20" t="s">
        <v>74</v>
      </c>
      <c r="C19" s="4">
        <v>0</v>
      </c>
      <c r="D19" s="5">
        <v>30000</v>
      </c>
      <c r="E19" s="4">
        <v>30000</v>
      </c>
      <c r="F19" s="4">
        <v>0</v>
      </c>
      <c r="G19" s="4">
        <v>0</v>
      </c>
      <c r="H19" s="21">
        <f t="shared" si="1"/>
        <v>30000</v>
      </c>
    </row>
    <row r="20" spans="2:8">
      <c r="B20" s="20" t="s">
        <v>15</v>
      </c>
      <c r="C20" s="4">
        <v>295094567</v>
      </c>
      <c r="D20" s="5">
        <v>26281847.739999998</v>
      </c>
      <c r="E20" s="4">
        <f t="shared" si="0"/>
        <v>321376414.74000001</v>
      </c>
      <c r="F20" s="4">
        <v>50311286.049999997</v>
      </c>
      <c r="G20" s="4">
        <v>50311286.049999997</v>
      </c>
      <c r="H20" s="21">
        <f t="shared" si="1"/>
        <v>271065128.69</v>
      </c>
    </row>
    <row r="21" spans="2:8">
      <c r="B21" s="20" t="s">
        <v>22</v>
      </c>
      <c r="C21" s="4">
        <v>5304000</v>
      </c>
      <c r="D21" s="5">
        <v>-130000</v>
      </c>
      <c r="E21" s="4">
        <f t="shared" si="0"/>
        <v>5174000</v>
      </c>
      <c r="F21" s="4">
        <v>40879.629999999997</v>
      </c>
      <c r="G21" s="4">
        <v>40879.629999999997</v>
      </c>
      <c r="H21" s="21">
        <f t="shared" si="1"/>
        <v>5133120.37</v>
      </c>
    </row>
    <row r="22" spans="2:8">
      <c r="B22" s="20" t="s">
        <v>23</v>
      </c>
      <c r="C22" s="4">
        <v>5611000</v>
      </c>
      <c r="D22" s="5">
        <v>-4896000</v>
      </c>
      <c r="E22" s="4">
        <f t="shared" si="0"/>
        <v>715000</v>
      </c>
      <c r="F22" s="4">
        <v>17789.900000000001</v>
      </c>
      <c r="G22" s="4">
        <v>17789.900000000001</v>
      </c>
      <c r="H22" s="21">
        <f t="shared" si="1"/>
        <v>697210.1</v>
      </c>
    </row>
    <row r="23" spans="2:8">
      <c r="B23" s="20" t="s">
        <v>24</v>
      </c>
      <c r="C23" s="4">
        <v>4500000</v>
      </c>
      <c r="D23" s="5">
        <v>5026000</v>
      </c>
      <c r="E23" s="4">
        <f t="shared" si="0"/>
        <v>9526000</v>
      </c>
      <c r="F23" s="4">
        <v>132637.37</v>
      </c>
      <c r="G23" s="4">
        <v>132637.37</v>
      </c>
      <c r="H23" s="21">
        <f t="shared" si="1"/>
        <v>9393362.6300000008</v>
      </c>
    </row>
    <row r="24" spans="2:8">
      <c r="B24" s="20" t="s">
        <v>25</v>
      </c>
      <c r="C24" s="4">
        <v>870000</v>
      </c>
      <c r="D24" s="5">
        <v>0</v>
      </c>
      <c r="E24" s="4">
        <f t="shared" si="0"/>
        <v>870000</v>
      </c>
      <c r="F24" s="4">
        <v>40007.5</v>
      </c>
      <c r="G24" s="4">
        <v>40007.5</v>
      </c>
      <c r="H24" s="21">
        <f t="shared" si="1"/>
        <v>829992.5</v>
      </c>
    </row>
    <row r="25" spans="2:8">
      <c r="B25" s="20" t="s">
        <v>26</v>
      </c>
      <c r="C25" s="4">
        <v>1615436.49</v>
      </c>
      <c r="D25" s="7">
        <v>2374463.1</v>
      </c>
      <c r="E25" s="4">
        <f t="shared" si="0"/>
        <v>3989899.59</v>
      </c>
      <c r="F25" s="6">
        <v>35000</v>
      </c>
      <c r="G25" s="6">
        <v>35000</v>
      </c>
      <c r="H25" s="21">
        <f t="shared" si="1"/>
        <v>3954899.59</v>
      </c>
    </row>
    <row r="26" spans="2:8">
      <c r="B26" s="20" t="s">
        <v>27</v>
      </c>
      <c r="C26" s="6">
        <v>142377701.75</v>
      </c>
      <c r="D26" s="7">
        <v>-2365000</v>
      </c>
      <c r="E26" s="4">
        <f t="shared" si="0"/>
        <v>140012701.75</v>
      </c>
      <c r="F26" s="6">
        <v>21066578.93</v>
      </c>
      <c r="G26" s="6">
        <v>21066578.93</v>
      </c>
      <c r="H26" s="21">
        <f t="shared" si="1"/>
        <v>118946122.81999999</v>
      </c>
    </row>
    <row r="27" spans="2:8">
      <c r="B27" s="20" t="s">
        <v>28</v>
      </c>
      <c r="C27" s="6">
        <v>912250</v>
      </c>
      <c r="D27" s="7">
        <v>-30427.53</v>
      </c>
      <c r="E27" s="4">
        <f t="shared" si="0"/>
        <v>881822.47</v>
      </c>
      <c r="F27" s="6">
        <v>0</v>
      </c>
      <c r="G27" s="6">
        <v>0</v>
      </c>
      <c r="H27" s="21">
        <f t="shared" si="1"/>
        <v>881822.47</v>
      </c>
    </row>
    <row r="28" spans="2:8">
      <c r="B28" s="20" t="s">
        <v>29</v>
      </c>
      <c r="C28" s="6">
        <v>25320</v>
      </c>
      <c r="D28" s="7">
        <v>21000</v>
      </c>
      <c r="E28" s="4">
        <f t="shared" si="0"/>
        <v>46320</v>
      </c>
      <c r="F28" s="6">
        <v>0</v>
      </c>
      <c r="G28" s="6">
        <v>0</v>
      </c>
      <c r="H28" s="21">
        <f t="shared" si="1"/>
        <v>46320</v>
      </c>
    </row>
    <row r="29" spans="2:8">
      <c r="B29" s="20" t="s">
        <v>16</v>
      </c>
      <c r="C29" s="6">
        <v>150000</v>
      </c>
      <c r="D29" s="7">
        <v>655427.83999999997</v>
      </c>
      <c r="E29" s="4">
        <f t="shared" si="0"/>
        <v>805427.84</v>
      </c>
      <c r="F29" s="6">
        <v>16001.84</v>
      </c>
      <c r="G29" s="6">
        <v>16001.84</v>
      </c>
      <c r="H29" s="21">
        <f t="shared" si="1"/>
        <v>789426</v>
      </c>
    </row>
    <row r="30" spans="2:8">
      <c r="B30" s="20" t="s">
        <v>75</v>
      </c>
      <c r="C30" s="6">
        <v>174600</v>
      </c>
      <c r="D30" s="7">
        <v>0</v>
      </c>
      <c r="E30" s="4">
        <f t="shared" si="0"/>
        <v>174600</v>
      </c>
      <c r="F30" s="6">
        <v>0</v>
      </c>
      <c r="G30" s="6">
        <v>0</v>
      </c>
      <c r="H30" s="21">
        <f t="shared" si="1"/>
        <v>174600</v>
      </c>
    </row>
    <row r="31" spans="2:8">
      <c r="B31" s="20" t="s">
        <v>30</v>
      </c>
      <c r="C31" s="6">
        <v>126000</v>
      </c>
      <c r="D31" s="7">
        <v>-10136.18</v>
      </c>
      <c r="E31" s="4">
        <f t="shared" si="0"/>
        <v>115863.82</v>
      </c>
      <c r="F31" s="6">
        <v>0</v>
      </c>
      <c r="G31" s="6">
        <v>0</v>
      </c>
      <c r="H31" s="21">
        <f>SUM(E31-F31)</f>
        <v>115863.82</v>
      </c>
    </row>
    <row r="32" spans="2:8">
      <c r="B32" s="20" t="s">
        <v>76</v>
      </c>
      <c r="C32" s="6">
        <v>1403330</v>
      </c>
      <c r="D32" s="7">
        <v>-645327.23</v>
      </c>
      <c r="E32" s="4">
        <f t="shared" si="0"/>
        <v>758002.77</v>
      </c>
      <c r="F32" s="6">
        <v>8417.25</v>
      </c>
      <c r="G32" s="6">
        <v>8417.25</v>
      </c>
      <c r="H32" s="21">
        <f t="shared" ref="H32:H78" si="2">SUM(E32-F32)</f>
        <v>749585.52</v>
      </c>
    </row>
    <row r="33" spans="2:8">
      <c r="B33" s="20" t="s">
        <v>32</v>
      </c>
      <c r="C33" s="6">
        <v>135883136</v>
      </c>
      <c r="D33" s="7">
        <v>-581128.06000000006</v>
      </c>
      <c r="E33" s="4">
        <f t="shared" si="0"/>
        <v>135302007.94</v>
      </c>
      <c r="F33" s="6">
        <v>41718306.520000003</v>
      </c>
      <c r="G33" s="6">
        <v>41705609.009999998</v>
      </c>
      <c r="H33" s="21">
        <f t="shared" si="2"/>
        <v>93583701.419999987</v>
      </c>
    </row>
    <row r="34" spans="2:8">
      <c r="B34" s="20" t="s">
        <v>33</v>
      </c>
      <c r="C34" s="6">
        <v>553999.6</v>
      </c>
      <c r="D34" s="7">
        <v>-173166</v>
      </c>
      <c r="E34" s="4">
        <f t="shared" si="0"/>
        <v>380833.6</v>
      </c>
      <c r="F34" s="6">
        <v>0</v>
      </c>
      <c r="G34" s="6">
        <v>0</v>
      </c>
      <c r="H34" s="21">
        <f t="shared" si="2"/>
        <v>380833.6</v>
      </c>
    </row>
    <row r="35" spans="2:8">
      <c r="B35" s="20" t="s">
        <v>34</v>
      </c>
      <c r="C35" s="6">
        <v>14238480</v>
      </c>
      <c r="D35" s="7">
        <v>-13666.66</v>
      </c>
      <c r="E35" s="4">
        <f t="shared" si="0"/>
        <v>14224813.34</v>
      </c>
      <c r="F35" s="6">
        <v>5519978.9800000004</v>
      </c>
      <c r="G35" s="6">
        <v>5519978.9800000004</v>
      </c>
      <c r="H35" s="21">
        <f t="shared" si="2"/>
        <v>8704834.3599999994</v>
      </c>
    </row>
    <row r="36" spans="2:8">
      <c r="B36" s="20" t="s">
        <v>35</v>
      </c>
      <c r="C36" s="6">
        <v>32112749.899999999</v>
      </c>
      <c r="D36" s="7">
        <v>-6167493.5099999998</v>
      </c>
      <c r="E36" s="4">
        <f t="shared" si="0"/>
        <v>25945256.390000001</v>
      </c>
      <c r="F36" s="6">
        <v>10061909.74</v>
      </c>
      <c r="G36" s="6">
        <v>10061909.74</v>
      </c>
      <c r="H36" s="21">
        <f t="shared" si="2"/>
        <v>15883346.65</v>
      </c>
    </row>
    <row r="37" spans="2:8">
      <c r="B37" s="20" t="s">
        <v>31</v>
      </c>
      <c r="C37" s="6">
        <v>838537753.15999997</v>
      </c>
      <c r="D37" s="30">
        <v>3150960.72</v>
      </c>
      <c r="E37" s="4">
        <f t="shared" si="0"/>
        <v>841688713.88</v>
      </c>
      <c r="F37" s="6">
        <v>247062279.16</v>
      </c>
      <c r="G37" s="6">
        <v>221781722.11000001</v>
      </c>
      <c r="H37" s="21">
        <f t="shared" si="2"/>
        <v>594626434.72000003</v>
      </c>
    </row>
    <row r="38" spans="2:8">
      <c r="B38" s="20" t="s">
        <v>36</v>
      </c>
      <c r="C38" s="6">
        <v>27000</v>
      </c>
      <c r="D38" s="7">
        <v>-15000</v>
      </c>
      <c r="E38" s="4">
        <f t="shared" si="0"/>
        <v>12000</v>
      </c>
      <c r="F38" s="6">
        <v>0</v>
      </c>
      <c r="G38" s="6">
        <v>0</v>
      </c>
      <c r="H38" s="21">
        <f t="shared" si="2"/>
        <v>12000</v>
      </c>
    </row>
    <row r="39" spans="2:8">
      <c r="B39" s="29" t="s">
        <v>37</v>
      </c>
      <c r="C39" s="6">
        <v>746000</v>
      </c>
      <c r="D39" s="7">
        <v>20523.32</v>
      </c>
      <c r="E39" s="4">
        <f t="shared" si="0"/>
        <v>766523.32</v>
      </c>
      <c r="F39" s="6">
        <v>19556.28</v>
      </c>
      <c r="G39" s="6">
        <v>19556.28</v>
      </c>
      <c r="H39" s="21">
        <f t="shared" si="2"/>
        <v>746967.03999999992</v>
      </c>
    </row>
    <row r="40" spans="2:8">
      <c r="B40" s="20" t="s">
        <v>77</v>
      </c>
      <c r="C40" s="6">
        <v>0</v>
      </c>
      <c r="D40" s="7">
        <v>0</v>
      </c>
      <c r="E40" s="4">
        <f t="shared" si="0"/>
        <v>0</v>
      </c>
      <c r="F40" s="6">
        <v>0</v>
      </c>
      <c r="G40" s="6">
        <v>0</v>
      </c>
      <c r="H40" s="21">
        <f t="shared" si="2"/>
        <v>0</v>
      </c>
    </row>
    <row r="41" spans="2:8">
      <c r="B41" s="20" t="s">
        <v>78</v>
      </c>
      <c r="C41" s="6">
        <v>0</v>
      </c>
      <c r="D41" s="7">
        <v>0</v>
      </c>
      <c r="E41" s="4">
        <f t="shared" si="0"/>
        <v>0</v>
      </c>
      <c r="F41" s="6">
        <v>0</v>
      </c>
      <c r="G41" s="6">
        <v>0</v>
      </c>
      <c r="H41" s="21">
        <f t="shared" si="2"/>
        <v>0</v>
      </c>
    </row>
    <row r="42" spans="2:8">
      <c r="B42" s="20" t="s">
        <v>39</v>
      </c>
      <c r="C42" s="6">
        <v>0</v>
      </c>
      <c r="D42" s="7">
        <v>0</v>
      </c>
      <c r="E42" s="4">
        <f t="shared" si="0"/>
        <v>0</v>
      </c>
      <c r="F42" s="6">
        <v>0</v>
      </c>
      <c r="G42" s="6">
        <v>0</v>
      </c>
      <c r="H42" s="21">
        <f t="shared" si="2"/>
        <v>0</v>
      </c>
    </row>
    <row r="43" spans="2:8">
      <c r="B43" s="20" t="s">
        <v>40</v>
      </c>
      <c r="C43" s="6">
        <v>0</v>
      </c>
      <c r="D43" s="7">
        <v>0</v>
      </c>
      <c r="E43" s="4">
        <f t="shared" si="0"/>
        <v>0</v>
      </c>
      <c r="F43" s="6">
        <v>0</v>
      </c>
      <c r="G43" s="6">
        <v>0</v>
      </c>
      <c r="H43" s="21">
        <f t="shared" si="2"/>
        <v>0</v>
      </c>
    </row>
    <row r="44" spans="2:8">
      <c r="B44" s="20" t="s">
        <v>41</v>
      </c>
      <c r="C44" s="6">
        <v>0</v>
      </c>
      <c r="D44" s="7">
        <v>0</v>
      </c>
      <c r="E44" s="4">
        <f t="shared" si="0"/>
        <v>0</v>
      </c>
      <c r="F44" s="6">
        <v>0</v>
      </c>
      <c r="G44" s="6">
        <v>0</v>
      </c>
      <c r="H44" s="21">
        <f t="shared" si="2"/>
        <v>0</v>
      </c>
    </row>
    <row r="45" spans="2:8">
      <c r="B45" s="20" t="s">
        <v>42</v>
      </c>
      <c r="C45" s="6">
        <v>0</v>
      </c>
      <c r="D45" s="7">
        <v>0</v>
      </c>
      <c r="E45" s="4">
        <f t="shared" si="0"/>
        <v>0</v>
      </c>
      <c r="F45" s="6">
        <v>0</v>
      </c>
      <c r="G45" s="6">
        <v>0</v>
      </c>
      <c r="H45" s="21">
        <f t="shared" si="2"/>
        <v>0</v>
      </c>
    </row>
    <row r="46" spans="2:8">
      <c r="B46" s="20" t="s">
        <v>43</v>
      </c>
      <c r="C46" s="6">
        <v>0</v>
      </c>
      <c r="D46" s="7">
        <v>0</v>
      </c>
      <c r="E46" s="4">
        <f t="shared" si="0"/>
        <v>0</v>
      </c>
      <c r="F46" s="6">
        <v>0</v>
      </c>
      <c r="G46" s="6">
        <v>0</v>
      </c>
      <c r="H46" s="21">
        <f t="shared" si="2"/>
        <v>0</v>
      </c>
    </row>
    <row r="47" spans="2:8">
      <c r="B47" s="20" t="s">
        <v>38</v>
      </c>
      <c r="C47" s="6">
        <v>552489283.86000001</v>
      </c>
      <c r="D47" s="7">
        <v>115245752.65000001</v>
      </c>
      <c r="E47" s="4">
        <f t="shared" si="0"/>
        <v>667735036.50999999</v>
      </c>
      <c r="F47" s="27">
        <v>68337573.459999993</v>
      </c>
      <c r="G47" s="27">
        <v>67647233.969999999</v>
      </c>
      <c r="H47" s="21">
        <f t="shared" si="2"/>
        <v>599397463.04999995</v>
      </c>
    </row>
    <row r="48" spans="2:8">
      <c r="B48" s="20" t="s">
        <v>44</v>
      </c>
      <c r="C48" s="6">
        <v>0</v>
      </c>
      <c r="D48" s="7">
        <v>0</v>
      </c>
      <c r="E48" s="4">
        <f t="shared" si="0"/>
        <v>0</v>
      </c>
      <c r="F48" s="6">
        <v>0</v>
      </c>
      <c r="G48" s="6">
        <v>0</v>
      </c>
      <c r="H48" s="21">
        <f t="shared" si="2"/>
        <v>0</v>
      </c>
    </row>
    <row r="49" spans="2:8">
      <c r="B49" s="20" t="s">
        <v>45</v>
      </c>
      <c r="C49" s="6">
        <v>0</v>
      </c>
      <c r="D49" s="7">
        <v>0</v>
      </c>
      <c r="E49" s="4">
        <f t="shared" si="0"/>
        <v>0</v>
      </c>
      <c r="F49" s="6">
        <v>0</v>
      </c>
      <c r="G49" s="6">
        <v>0</v>
      </c>
      <c r="H49" s="21">
        <f t="shared" si="2"/>
        <v>0</v>
      </c>
    </row>
    <row r="50" spans="2:8">
      <c r="B50" s="20" t="s">
        <v>46</v>
      </c>
      <c r="C50" s="6">
        <v>0</v>
      </c>
      <c r="D50" s="7">
        <v>0</v>
      </c>
      <c r="E50" s="4">
        <f t="shared" si="0"/>
        <v>0</v>
      </c>
      <c r="F50" s="6">
        <v>0</v>
      </c>
      <c r="G50" s="6">
        <v>0</v>
      </c>
      <c r="H50" s="21">
        <f t="shared" si="2"/>
        <v>0</v>
      </c>
    </row>
    <row r="51" spans="2:8">
      <c r="B51" s="20" t="s">
        <v>47</v>
      </c>
      <c r="C51" s="6">
        <v>0</v>
      </c>
      <c r="D51" s="7">
        <v>0</v>
      </c>
      <c r="E51" s="4">
        <f t="shared" si="0"/>
        <v>0</v>
      </c>
      <c r="F51" s="6">
        <v>0</v>
      </c>
      <c r="G51" s="6">
        <v>0</v>
      </c>
      <c r="H51" s="21">
        <f t="shared" si="2"/>
        <v>0</v>
      </c>
    </row>
    <row r="52" spans="2:8">
      <c r="B52" s="20" t="s">
        <v>48</v>
      </c>
      <c r="C52" s="6">
        <v>500000</v>
      </c>
      <c r="D52" s="7">
        <v>-245752.65</v>
      </c>
      <c r="E52" s="4">
        <f t="shared" si="0"/>
        <v>254247.35</v>
      </c>
      <c r="F52" s="6">
        <v>0</v>
      </c>
      <c r="G52" s="6">
        <v>0</v>
      </c>
      <c r="H52" s="21">
        <f t="shared" si="2"/>
        <v>254247.35</v>
      </c>
    </row>
    <row r="53" spans="2:8">
      <c r="B53" s="20" t="s">
        <v>49</v>
      </c>
      <c r="C53" s="6">
        <v>360803196</v>
      </c>
      <c r="D53" s="7">
        <v>9795054.6999999993</v>
      </c>
      <c r="E53" s="4">
        <f t="shared" si="0"/>
        <v>370598250.69999999</v>
      </c>
      <c r="F53" s="6">
        <v>60712101.359999999</v>
      </c>
      <c r="G53" s="6">
        <v>60691592.560000002</v>
      </c>
      <c r="H53" s="21">
        <f t="shared" si="2"/>
        <v>309886149.33999997</v>
      </c>
    </row>
    <row r="54" spans="2:8">
      <c r="B54" s="20" t="s">
        <v>50</v>
      </c>
      <c r="C54" s="6">
        <v>129480429.29000001</v>
      </c>
      <c r="D54" s="7">
        <v>-23246775.440000001</v>
      </c>
      <c r="E54" s="4">
        <f t="shared" si="0"/>
        <v>106233653.85000001</v>
      </c>
      <c r="F54" s="6">
        <v>39889077.920000002</v>
      </c>
      <c r="G54" s="6">
        <v>39889077.920000002</v>
      </c>
      <c r="H54" s="21">
        <f t="shared" si="2"/>
        <v>66344575.930000007</v>
      </c>
    </row>
    <row r="55" spans="2:8">
      <c r="B55" s="20" t="s">
        <v>51</v>
      </c>
      <c r="C55" s="6">
        <v>4840000</v>
      </c>
      <c r="D55" s="7">
        <v>2800000</v>
      </c>
      <c r="E55" s="4">
        <f t="shared" si="0"/>
        <v>7640000</v>
      </c>
      <c r="F55" s="6">
        <v>3333.84</v>
      </c>
      <c r="G55" s="6">
        <v>3333.84</v>
      </c>
      <c r="H55" s="21">
        <f>SUM(E55-F55)</f>
        <v>7636666.1600000001</v>
      </c>
    </row>
    <row r="56" spans="2:8">
      <c r="B56" s="20" t="s">
        <v>52</v>
      </c>
      <c r="C56" s="6">
        <v>3264103773.4099998</v>
      </c>
      <c r="D56" s="7">
        <v>-99163691.260000005</v>
      </c>
      <c r="E56" s="4">
        <f t="shared" si="0"/>
        <v>3164940082.1499996</v>
      </c>
      <c r="F56" s="6">
        <v>749969684.97000003</v>
      </c>
      <c r="G56" s="6">
        <v>737055338.77999997</v>
      </c>
      <c r="H56" s="21">
        <f t="shared" si="2"/>
        <v>2414970397.1799994</v>
      </c>
    </row>
    <row r="57" spans="2:8">
      <c r="B57" s="20" t="s">
        <v>53</v>
      </c>
      <c r="C57" s="6">
        <v>1170000</v>
      </c>
      <c r="D57" s="7">
        <v>-208588</v>
      </c>
      <c r="E57" s="4">
        <f t="shared" si="0"/>
        <v>961412</v>
      </c>
      <c r="F57" s="6">
        <v>41412</v>
      </c>
      <c r="G57" s="6">
        <v>41412</v>
      </c>
      <c r="H57" s="21">
        <f t="shared" si="2"/>
        <v>920000</v>
      </c>
    </row>
    <row r="58" spans="2:8">
      <c r="B58" s="20" t="s">
        <v>58</v>
      </c>
      <c r="C58" s="6">
        <v>300000</v>
      </c>
      <c r="D58" s="7">
        <v>1368151.6</v>
      </c>
      <c r="E58" s="4">
        <f t="shared" si="0"/>
        <v>1668151.6</v>
      </c>
      <c r="F58" s="6">
        <v>0</v>
      </c>
      <c r="G58" s="6">
        <v>0</v>
      </c>
      <c r="H58" s="21">
        <f t="shared" si="2"/>
        <v>1668151.6</v>
      </c>
    </row>
    <row r="59" spans="2:8">
      <c r="B59" s="20" t="s">
        <v>59</v>
      </c>
      <c r="C59" s="6">
        <v>14800218.65</v>
      </c>
      <c r="D59" s="7">
        <v>33780</v>
      </c>
      <c r="E59" s="4">
        <f t="shared" si="0"/>
        <v>14833998.65</v>
      </c>
      <c r="F59" s="6">
        <v>14800218.65</v>
      </c>
      <c r="G59" s="6">
        <v>14800218.65</v>
      </c>
      <c r="H59" s="21">
        <f t="shared" si="2"/>
        <v>33780</v>
      </c>
    </row>
    <row r="60" spans="2:8">
      <c r="B60" s="20" t="s">
        <v>54</v>
      </c>
      <c r="C60" s="6">
        <v>263004980</v>
      </c>
      <c r="D60" s="7">
        <v>10814120</v>
      </c>
      <c r="E60" s="4">
        <f t="shared" si="0"/>
        <v>273819100</v>
      </c>
      <c r="F60" s="6">
        <v>2221538.69</v>
      </c>
      <c r="G60" s="6">
        <v>2221538.69</v>
      </c>
      <c r="H60" s="21">
        <f t="shared" si="2"/>
        <v>271597561.31</v>
      </c>
    </row>
    <row r="61" spans="2:8">
      <c r="B61" s="20" t="s">
        <v>55</v>
      </c>
      <c r="C61" s="6">
        <v>0</v>
      </c>
      <c r="D61" s="7">
        <v>250000</v>
      </c>
      <c r="E61" s="4">
        <f t="shared" si="0"/>
        <v>250000</v>
      </c>
      <c r="F61" s="6">
        <v>0</v>
      </c>
      <c r="G61" s="6">
        <v>0</v>
      </c>
      <c r="H61" s="21">
        <f t="shared" si="2"/>
        <v>250000</v>
      </c>
    </row>
    <row r="62" spans="2:8">
      <c r="B62" s="20" t="s">
        <v>79</v>
      </c>
      <c r="C62" s="6">
        <v>23440000</v>
      </c>
      <c r="D62" s="7">
        <v>-7674600</v>
      </c>
      <c r="E62" s="4">
        <f t="shared" si="0"/>
        <v>15765400</v>
      </c>
      <c r="F62" s="6">
        <v>0</v>
      </c>
      <c r="G62" s="6">
        <v>0</v>
      </c>
      <c r="H62" s="21">
        <f t="shared" si="2"/>
        <v>15765400</v>
      </c>
    </row>
    <row r="63" spans="2:8">
      <c r="B63" s="20" t="s">
        <v>56</v>
      </c>
      <c r="C63" s="6">
        <v>1263000</v>
      </c>
      <c r="D63" s="7">
        <v>237285.02</v>
      </c>
      <c r="E63" s="4">
        <f t="shared" si="0"/>
        <v>1500285.02</v>
      </c>
      <c r="F63" s="6">
        <v>60883.07</v>
      </c>
      <c r="G63" s="6">
        <v>60883.07</v>
      </c>
      <c r="H63" s="21">
        <f t="shared" si="2"/>
        <v>1439401.95</v>
      </c>
    </row>
    <row r="64" spans="2:8">
      <c r="B64" s="20" t="s">
        <v>80</v>
      </c>
      <c r="C64" s="6">
        <v>0</v>
      </c>
      <c r="D64" s="7">
        <v>4249720</v>
      </c>
      <c r="E64" s="4">
        <f t="shared" si="0"/>
        <v>4249720</v>
      </c>
      <c r="F64" s="6">
        <v>0</v>
      </c>
      <c r="G64" s="6">
        <v>0</v>
      </c>
      <c r="H64" s="21">
        <f t="shared" si="2"/>
        <v>4249720</v>
      </c>
    </row>
    <row r="65" spans="2:9">
      <c r="B65" s="29" t="s">
        <v>57</v>
      </c>
      <c r="C65" s="6">
        <v>27237033.550000001</v>
      </c>
      <c r="D65" s="7">
        <v>148478.54999999999</v>
      </c>
      <c r="E65" s="4">
        <f t="shared" si="0"/>
        <v>27385512.100000001</v>
      </c>
      <c r="F65" s="6">
        <v>0</v>
      </c>
      <c r="G65" s="6">
        <v>0</v>
      </c>
      <c r="H65" s="21">
        <f t="shared" si="2"/>
        <v>27385512.100000001</v>
      </c>
    </row>
    <row r="66" spans="2:9">
      <c r="B66" s="20" t="s">
        <v>81</v>
      </c>
      <c r="C66" s="6">
        <v>8999455.5500000007</v>
      </c>
      <c r="D66" s="7">
        <v>-6175185.1699999999</v>
      </c>
      <c r="E66" s="4">
        <f t="shared" si="0"/>
        <v>2824270.3800000008</v>
      </c>
      <c r="F66" s="6">
        <v>0</v>
      </c>
      <c r="G66" s="6">
        <v>0</v>
      </c>
      <c r="H66" s="21">
        <f t="shared" si="2"/>
        <v>2824270.3800000008</v>
      </c>
    </row>
    <row r="67" spans="2:9">
      <c r="B67" s="20" t="s">
        <v>60</v>
      </c>
      <c r="C67" s="6">
        <v>3718000</v>
      </c>
      <c r="D67" s="7">
        <v>-1250000</v>
      </c>
      <c r="E67" s="4">
        <f t="shared" ref="E67:E77" si="3">SUM(C67+D67)</f>
        <v>2468000</v>
      </c>
      <c r="F67" s="6">
        <v>177509.87</v>
      </c>
      <c r="G67" s="6">
        <v>177509.87</v>
      </c>
      <c r="H67" s="21">
        <f t="shared" si="2"/>
        <v>2290490.13</v>
      </c>
    </row>
    <row r="68" spans="2:9">
      <c r="B68" s="20" t="s">
        <v>61</v>
      </c>
      <c r="C68" s="6">
        <v>633000</v>
      </c>
      <c r="D68" s="7">
        <v>1500000</v>
      </c>
      <c r="E68" s="4">
        <f t="shared" si="3"/>
        <v>2133000</v>
      </c>
      <c r="F68" s="6">
        <v>0</v>
      </c>
      <c r="G68" s="6">
        <v>0</v>
      </c>
      <c r="H68" s="21">
        <f t="shared" si="2"/>
        <v>2133000</v>
      </c>
    </row>
    <row r="69" spans="2:9">
      <c r="B69" s="20" t="s">
        <v>63</v>
      </c>
      <c r="C69" s="6">
        <v>14394800</v>
      </c>
      <c r="D69" s="7">
        <v>0</v>
      </c>
      <c r="E69" s="4">
        <f t="shared" si="3"/>
        <v>14394800</v>
      </c>
      <c r="F69" s="6">
        <v>842059.97</v>
      </c>
      <c r="G69" s="6">
        <v>842059.97</v>
      </c>
      <c r="H69" s="21">
        <f t="shared" si="2"/>
        <v>13552740.029999999</v>
      </c>
    </row>
    <row r="70" spans="2:9">
      <c r="B70" s="20" t="s">
        <v>64</v>
      </c>
      <c r="C70" s="6">
        <v>13606430.9</v>
      </c>
      <c r="D70" s="7">
        <v>-250000</v>
      </c>
      <c r="E70" s="4">
        <f t="shared" si="3"/>
        <v>13356430.9</v>
      </c>
      <c r="F70" s="6">
        <v>0</v>
      </c>
      <c r="G70" s="6">
        <v>0</v>
      </c>
      <c r="H70" s="21">
        <f t="shared" si="2"/>
        <v>13356430.9</v>
      </c>
    </row>
    <row r="71" spans="2:9">
      <c r="B71" s="20" t="s">
        <v>62</v>
      </c>
      <c r="C71" s="6">
        <v>1216168580.22</v>
      </c>
      <c r="D71" s="7">
        <v>185088654.06999999</v>
      </c>
      <c r="E71" s="4">
        <f t="shared" si="3"/>
        <v>1401257234.29</v>
      </c>
      <c r="F71" s="6">
        <v>363365767.49000001</v>
      </c>
      <c r="G71" s="6">
        <v>360783970.92000002</v>
      </c>
      <c r="H71" s="21">
        <f t="shared" si="2"/>
        <v>1037891466.8</v>
      </c>
    </row>
    <row r="72" spans="2:9">
      <c r="B72" s="20" t="s">
        <v>66</v>
      </c>
      <c r="C72" s="6">
        <v>2747779</v>
      </c>
      <c r="D72" s="7">
        <v>-200000</v>
      </c>
      <c r="E72" s="4">
        <f t="shared" si="3"/>
        <v>2547779</v>
      </c>
      <c r="F72" s="6">
        <v>0</v>
      </c>
      <c r="G72" s="6">
        <v>0</v>
      </c>
      <c r="H72" s="21">
        <f t="shared" si="2"/>
        <v>2547779</v>
      </c>
    </row>
    <row r="73" spans="2:9">
      <c r="B73" s="20" t="s">
        <v>67</v>
      </c>
      <c r="C73" s="6">
        <v>10523840</v>
      </c>
      <c r="D73" s="7">
        <v>0</v>
      </c>
      <c r="E73" s="4">
        <f t="shared" si="3"/>
        <v>10523840</v>
      </c>
      <c r="F73" s="6">
        <v>328031.75</v>
      </c>
      <c r="G73" s="6">
        <v>328031.75</v>
      </c>
      <c r="H73" s="21">
        <f t="shared" si="2"/>
        <v>10195808.25</v>
      </c>
    </row>
    <row r="74" spans="2:9">
      <c r="B74" s="20" t="s">
        <v>68</v>
      </c>
      <c r="C74" s="6">
        <v>29644151.75</v>
      </c>
      <c r="D74" s="7">
        <v>-900000</v>
      </c>
      <c r="E74" s="4">
        <f t="shared" si="3"/>
        <v>28744151.75</v>
      </c>
      <c r="F74" s="6">
        <v>3653593.28</v>
      </c>
      <c r="G74" s="6">
        <v>2442733.27</v>
      </c>
      <c r="H74" s="21">
        <f t="shared" si="2"/>
        <v>25090558.469999999</v>
      </c>
    </row>
    <row r="75" spans="2:9">
      <c r="B75" s="20" t="s">
        <v>70</v>
      </c>
      <c r="C75" s="6">
        <v>3635000</v>
      </c>
      <c r="D75" s="7">
        <v>0</v>
      </c>
      <c r="E75" s="4">
        <f t="shared" si="3"/>
        <v>3635000</v>
      </c>
      <c r="F75" s="6">
        <v>31207.72</v>
      </c>
      <c r="G75" s="6">
        <v>31207.72</v>
      </c>
      <c r="H75" s="21">
        <f t="shared" si="2"/>
        <v>3603792.28</v>
      </c>
    </row>
    <row r="76" spans="2:9">
      <c r="B76" s="20" t="s">
        <v>69</v>
      </c>
      <c r="C76" s="6">
        <v>12707058</v>
      </c>
      <c r="D76" s="7">
        <v>0</v>
      </c>
      <c r="E76" s="4">
        <f t="shared" si="3"/>
        <v>12707058</v>
      </c>
      <c r="F76" s="6">
        <v>0</v>
      </c>
      <c r="G76" s="6">
        <v>0</v>
      </c>
      <c r="H76" s="21">
        <f t="shared" si="2"/>
        <v>12707058</v>
      </c>
    </row>
    <row r="77" spans="2:9">
      <c r="B77" s="20" t="s">
        <v>65</v>
      </c>
      <c r="C77" s="6">
        <v>5281624</v>
      </c>
      <c r="D77" s="7">
        <v>223000</v>
      </c>
      <c r="E77" s="4">
        <f t="shared" si="3"/>
        <v>5504624</v>
      </c>
      <c r="F77" s="6">
        <v>0</v>
      </c>
      <c r="G77" s="6">
        <v>0</v>
      </c>
      <c r="H77" s="21">
        <f t="shared" si="2"/>
        <v>5504624</v>
      </c>
    </row>
    <row r="78" spans="2:9" ht="15.75" thickBot="1">
      <c r="B78" s="22"/>
      <c r="C78" s="23">
        <f>SUM(C12:C77)</f>
        <v>7599049891.9799995</v>
      </c>
      <c r="D78" s="23">
        <f>SUM(D12:D77)</f>
        <v>213208281.61999995</v>
      </c>
      <c r="E78" s="23">
        <f>SUM(C78+D78)</f>
        <v>7812258173.5999994</v>
      </c>
      <c r="F78" s="23">
        <f>SUM(F12:F77)</f>
        <v>1704601869.6500001</v>
      </c>
      <c r="G78" s="24">
        <f>SUM(G12:G77)</f>
        <v>1659893060.05</v>
      </c>
      <c r="H78" s="25">
        <f t="shared" si="2"/>
        <v>6107656303.9499989</v>
      </c>
    </row>
    <row r="79" spans="2:9">
      <c r="G79" s="6"/>
    </row>
    <row r="80" spans="2:9">
      <c r="B80" s="28" t="s">
        <v>14</v>
      </c>
      <c r="C80" s="28"/>
      <c r="D80" s="28"/>
      <c r="E80" s="28"/>
      <c r="F80" s="28"/>
      <c r="G80" s="28"/>
      <c r="H80" s="28"/>
      <c r="I80" s="28"/>
    </row>
    <row r="81" spans="2:9">
      <c r="B81" s="2"/>
      <c r="C81" s="2"/>
      <c r="D81" s="2"/>
      <c r="E81" s="2"/>
      <c r="F81" s="2"/>
      <c r="G81" s="26"/>
      <c r="H81" s="2"/>
      <c r="I81" s="2"/>
    </row>
    <row r="82" spans="2:9">
      <c r="B82" s="2"/>
      <c r="C82" s="2"/>
      <c r="D82" s="2"/>
      <c r="E82" s="2"/>
      <c r="F82" s="2"/>
      <c r="G82" s="2"/>
      <c r="H82" s="2"/>
      <c r="I82" s="2"/>
    </row>
    <row r="84" spans="2:9">
      <c r="B84" s="31" t="s">
        <v>83</v>
      </c>
      <c r="F84" s="39" t="s">
        <v>18</v>
      </c>
      <c r="G84" s="39"/>
    </row>
    <row r="85" spans="2:9">
      <c r="B85" s="32" t="s">
        <v>84</v>
      </c>
      <c r="F85" s="40" t="s">
        <v>85</v>
      </c>
      <c r="G85" s="40"/>
    </row>
  </sheetData>
  <sheetProtection formatCells="0" insertRows="0"/>
  <mergeCells count="9">
    <mergeCell ref="B2:H2"/>
    <mergeCell ref="B6:H6"/>
    <mergeCell ref="F84:G84"/>
    <mergeCell ref="F85:G85"/>
    <mergeCell ref="B8:B10"/>
    <mergeCell ref="E8:F8"/>
    <mergeCell ref="B3:H3"/>
    <mergeCell ref="B4:H4"/>
    <mergeCell ref="B5:H5"/>
  </mergeCells>
  <printOptions horizontalCentered="1" verticalCentered="1"/>
  <pageMargins left="0.19685039370078741" right="0.19685039370078741" top="0.19685039370078741" bottom="0.19685039370078741" header="0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2018-05-03T18:26:55Z</cp:lastPrinted>
  <dcterms:created xsi:type="dcterms:W3CDTF">2014-09-04T16:46:21Z</dcterms:created>
  <dcterms:modified xsi:type="dcterms:W3CDTF">2018-05-30T18:53:24Z</dcterms:modified>
</cp:coreProperties>
</file>