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55" yWindow="4020" windowWidth="2055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Hoja1!$A$1:$I$52</definedName>
  </definedNames>
  <calcPr calcId="125725"/>
</workbook>
</file>

<file path=xl/calcChain.xml><?xml version="1.0" encoding="utf-8"?>
<calcChain xmlns="http://schemas.openxmlformats.org/spreadsheetml/2006/main">
  <c r="F46" i="1"/>
  <c r="F45"/>
  <c r="F44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3"/>
  <c r="I43" s="1"/>
  <c r="H42"/>
  <c r="G42"/>
  <c r="E42"/>
  <c r="D42"/>
  <c r="I46"/>
  <c r="I45"/>
  <c r="I44"/>
  <c r="F29"/>
  <c r="I29" s="1"/>
  <c r="F28"/>
  <c r="I28" s="1"/>
  <c r="F27"/>
  <c r="I27" s="1"/>
  <c r="F26"/>
  <c r="I26" s="1"/>
  <c r="F25"/>
  <c r="I25" s="1"/>
  <c r="F24"/>
  <c r="I24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H23"/>
  <c r="G23"/>
  <c r="H13"/>
  <c r="G13"/>
  <c r="E31"/>
  <c r="D31"/>
  <c r="E13"/>
  <c r="E23"/>
  <c r="D23"/>
  <c r="D13"/>
  <c r="F42" l="1"/>
  <c r="F31"/>
  <c r="I31" s="1"/>
  <c r="D48"/>
  <c r="F23"/>
  <c r="I23" s="1"/>
  <c r="I42"/>
  <c r="H48"/>
  <c r="G48"/>
  <c r="E48"/>
  <c r="F13"/>
  <c r="I13" s="1"/>
  <c r="F48" l="1"/>
  <c r="I48" s="1"/>
</calcChain>
</file>

<file path=xl/sharedStrings.xml><?xml version="1.0" encoding="utf-8"?>
<sst xmlns="http://schemas.openxmlformats.org/spreadsheetml/2006/main" count="51" uniqueCount="51">
  <si>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</si>
  <si>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</si>
  <si>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</si>
  <si>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</si>
  <si>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</si>
  <si>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</si>
  <si>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</si>
  <si>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</si>
  <si>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</si>
  <si>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</si>
  <si>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</si>
  <si>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</si>
  <si>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</si>
  <si>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</si>
  <si>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</si>
  <si>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</si>
  <si>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</si>
  <si>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</si>
  <si>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</si>
  <si>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</si>
  <si>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</si>
  <si>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</si>
  <si>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</si>
  <si>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</si>
  <si>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</si>
  <si>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</si>
  <si>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</si>
  <si>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</si>
  <si>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</si>
  <si>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</si>
  <si>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</si>
  <si>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</si>
  <si>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</si>
  <si>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</si>
  <si>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</si>
  <si>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</si>
  <si>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</si>
  <si>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</si>
  <si>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</si>
  <si>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</si>
  <si>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</si>
  <si>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</si>
  <si>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</si>
  <si>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</si>
  <si>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</si>
  <si>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</si>
  <si>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MTRO. LUIS GARCIA SOTELO </t>
  </si>
  <si>
    <t>Del 01 de Enero al 31 de Marzo 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</si>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</sst>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2"/>
  <sheetViews>
    <sheetView showGridLines="0" tabSelected="1" zoomScaleNormal="100" workbookViewId="0">
      <selection activeCell="E63" sqref="E63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50"/>
      <c r="C2" s="51"/>
      <c r="D2" s="51"/>
      <c r="E2" s="51"/>
      <c r="F2" s="51"/>
      <c r="G2" s="51"/>
      <c r="H2" s="51"/>
      <c r="I2" s="52"/>
    </row>
    <row r="3" spans="2:9" ht="15.75">
      <c r="B3" s="53" t="s">
        <v>0</v>
      </c>
      <c r="C3" s="54"/>
      <c r="D3" s="54"/>
      <c r="E3" s="54"/>
      <c r="F3" s="54"/>
      <c r="G3" s="54"/>
      <c r="H3" s="54"/>
      <c r="I3" s="55"/>
    </row>
    <row r="4" spans="2:9" ht="15.75">
      <c r="B4" s="53" t="s">
        <v>1</v>
      </c>
      <c r="C4" s="54"/>
      <c r="D4" s="54"/>
      <c r="E4" s="54"/>
      <c r="F4" s="54"/>
      <c r="G4" s="54"/>
      <c r="H4" s="54"/>
      <c r="I4" s="55"/>
    </row>
    <row r="5" spans="2:9" ht="15.75">
      <c r="B5" s="53" t="s">
        <v>2</v>
      </c>
      <c r="C5" s="54"/>
      <c r="D5" s="54"/>
      <c r="E5" s="54"/>
      <c r="F5" s="54"/>
      <c r="G5" s="54"/>
      <c r="H5" s="54"/>
      <c r="I5" s="55"/>
    </row>
    <row r="6" spans="2:9" ht="15.75">
      <c r="B6" s="53" t="s">
        <v>47</v>
      </c>
      <c r="C6" s="54"/>
      <c r="D6" s="54"/>
      <c r="E6" s="54"/>
      <c r="F6" s="54"/>
      <c r="G6" s="54"/>
      <c r="H6" s="54"/>
      <c r="I6" s="55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 ht="15.75" thickBot="1">
      <c r="B8" s="1"/>
      <c r="C8" s="1"/>
      <c r="D8" s="1"/>
      <c r="E8" s="1"/>
      <c r="F8" s="1"/>
      <c r="G8" s="1"/>
      <c r="H8" s="1"/>
      <c r="I8" s="1"/>
    </row>
    <row r="9" spans="2:9" ht="15.75" thickBot="1">
      <c r="B9" s="56" t="s">
        <v>3</v>
      </c>
      <c r="C9" s="57"/>
      <c r="D9" s="34"/>
      <c r="E9" s="35"/>
      <c r="F9" s="62" t="s">
        <v>4</v>
      </c>
      <c r="G9" s="63"/>
      <c r="H9" s="34"/>
      <c r="I9" s="36"/>
    </row>
    <row r="10" spans="2:9" ht="25.5">
      <c r="B10" s="58"/>
      <c r="C10" s="59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>
      <c r="B11" s="60"/>
      <c r="C11" s="61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>
      <c r="B12" s="29"/>
      <c r="C12" s="30"/>
      <c r="D12" s="31"/>
      <c r="E12" s="31"/>
      <c r="F12" s="31"/>
      <c r="G12" s="31"/>
      <c r="H12" s="31"/>
      <c r="I12" s="32"/>
    </row>
    <row r="13" spans="2:9">
      <c r="B13" s="46" t="s">
        <v>13</v>
      </c>
      <c r="C13" s="47"/>
      <c r="D13" s="17">
        <f>SUM(D14:D21)</f>
        <v>1305295402.9300001</v>
      </c>
      <c r="E13" s="17">
        <f>SUM(E14:E21)</f>
        <v>8144877.5499999989</v>
      </c>
      <c r="F13" s="17">
        <f>SUM(D13+E13)</f>
        <v>1313440280.48</v>
      </c>
      <c r="G13" s="17">
        <f t="shared" ref="G13:H13" si="0">SUM(G14:G21)</f>
        <v>255455128.78999999</v>
      </c>
      <c r="H13" s="17">
        <f t="shared" si="0"/>
        <v>253418644.49999997</v>
      </c>
      <c r="I13" s="18">
        <f>SUM(F13-G13)</f>
        <v>1057985151.6900001</v>
      </c>
    </row>
    <row r="14" spans="2:9">
      <c r="B14" s="44" t="s">
        <v>14</v>
      </c>
      <c r="C14" s="45"/>
      <c r="D14" s="19">
        <v>746000</v>
      </c>
      <c r="E14" s="19">
        <v>20523.32</v>
      </c>
      <c r="F14" s="20">
        <f>SUM(D14+E14)</f>
        <v>766523.32</v>
      </c>
      <c r="G14" s="19">
        <v>19556.28</v>
      </c>
      <c r="H14" s="19">
        <v>19556.28</v>
      </c>
      <c r="I14" s="21">
        <f t="shared" ref="I14:I21" si="1">SUM(F14-G14)</f>
        <v>746967.03999999992</v>
      </c>
    </row>
    <row r="15" spans="2:9">
      <c r="B15" s="44" t="s">
        <v>15</v>
      </c>
      <c r="C15" s="45"/>
      <c r="D15" s="19">
        <v>16285000</v>
      </c>
      <c r="E15" s="19">
        <v>0</v>
      </c>
      <c r="F15" s="20">
        <f t="shared" ref="F15:F21" si="2">SUM(D15+E15)</f>
        <v>16285000</v>
      </c>
      <c r="G15" s="19">
        <v>231314.4</v>
      </c>
      <c r="H15" s="19">
        <v>231314.4</v>
      </c>
      <c r="I15" s="21">
        <f t="shared" si="1"/>
        <v>16053685.6</v>
      </c>
    </row>
    <row r="16" spans="2:9">
      <c r="B16" s="44" t="s">
        <v>16</v>
      </c>
      <c r="C16" s="45"/>
      <c r="D16" s="19">
        <v>659104752.19000006</v>
      </c>
      <c r="E16" s="19">
        <v>-15674500</v>
      </c>
      <c r="F16" s="20">
        <f t="shared" si="2"/>
        <v>643430252.19000006</v>
      </c>
      <c r="G16" s="19">
        <v>125837203.48999999</v>
      </c>
      <c r="H16" s="19">
        <v>123818990.70999999</v>
      </c>
      <c r="I16" s="21">
        <f t="shared" si="1"/>
        <v>517593048.70000005</v>
      </c>
    </row>
    <row r="17" spans="2:9">
      <c r="B17" s="44" t="s">
        <v>17</v>
      </c>
      <c r="C17" s="45"/>
      <c r="D17" s="19"/>
      <c r="E17" s="19"/>
      <c r="F17" s="20">
        <f t="shared" si="2"/>
        <v>0</v>
      </c>
      <c r="G17" s="19"/>
      <c r="H17" s="19"/>
      <c r="I17" s="21">
        <f t="shared" si="1"/>
        <v>0</v>
      </c>
    </row>
    <row r="18" spans="2:9">
      <c r="B18" s="44" t="s">
        <v>18</v>
      </c>
      <c r="C18" s="45"/>
      <c r="D18" s="19">
        <v>150742615.59999999</v>
      </c>
      <c r="E18" s="19">
        <v>868000</v>
      </c>
      <c r="F18" s="20">
        <f t="shared" si="2"/>
        <v>151610615.59999999</v>
      </c>
      <c r="G18" s="19">
        <v>47864526.969999999</v>
      </c>
      <c r="H18" s="19">
        <v>47846255.460000001</v>
      </c>
      <c r="I18" s="21">
        <f t="shared" si="1"/>
        <v>103746088.63</v>
      </c>
    </row>
    <row r="19" spans="2:9">
      <c r="B19" s="44" t="s">
        <v>19</v>
      </c>
      <c r="C19" s="45"/>
      <c r="D19" s="19"/>
      <c r="E19" s="19"/>
      <c r="F19" s="20">
        <f t="shared" si="2"/>
        <v>0</v>
      </c>
      <c r="G19" s="19"/>
      <c r="H19" s="19"/>
      <c r="I19" s="21">
        <f t="shared" si="1"/>
        <v>0</v>
      </c>
    </row>
    <row r="20" spans="2:9">
      <c r="B20" s="44" t="s">
        <v>20</v>
      </c>
      <c r="C20" s="45"/>
      <c r="D20" s="19">
        <v>437472268.75</v>
      </c>
      <c r="E20" s="19">
        <v>23916847.739999998</v>
      </c>
      <c r="F20" s="20">
        <f t="shared" si="2"/>
        <v>461389116.49000001</v>
      </c>
      <c r="G20" s="19">
        <v>71377864.980000004</v>
      </c>
      <c r="H20" s="19">
        <v>71377864.980000004</v>
      </c>
      <c r="I20" s="21">
        <f t="shared" si="1"/>
        <v>390011251.50999999</v>
      </c>
    </row>
    <row r="21" spans="2:9">
      <c r="B21" s="44" t="s">
        <v>21</v>
      </c>
      <c r="C21" s="45"/>
      <c r="D21" s="19">
        <v>40944766.390000001</v>
      </c>
      <c r="E21" s="19">
        <v>-985993.51</v>
      </c>
      <c r="F21" s="20">
        <f t="shared" si="2"/>
        <v>39958772.880000003</v>
      </c>
      <c r="G21" s="19">
        <v>10124662.67</v>
      </c>
      <c r="H21" s="19">
        <v>10124662.67</v>
      </c>
      <c r="I21" s="21">
        <f t="shared" si="1"/>
        <v>29834110.210000001</v>
      </c>
    </row>
    <row r="22" spans="2:9">
      <c r="B22" s="11"/>
      <c r="C22" s="12"/>
      <c r="D22" s="19"/>
      <c r="E22" s="22"/>
      <c r="F22" s="22"/>
      <c r="G22" s="22"/>
      <c r="H22" s="22"/>
      <c r="I22" s="23"/>
    </row>
    <row r="23" spans="2:9">
      <c r="B23" s="46" t="s">
        <v>22</v>
      </c>
      <c r="C23" s="47"/>
      <c r="D23" s="17">
        <f>SUM(D24:D30)</f>
        <v>2152491024.9299998</v>
      </c>
      <c r="E23" s="17">
        <f>SUM(E24:E30)</f>
        <v>306597592.12</v>
      </c>
      <c r="F23" s="17">
        <f>SUM(D23+E23)</f>
        <v>2459088617.0499997</v>
      </c>
      <c r="G23" s="17">
        <f>SUM(G24:G30)</f>
        <v>453757500.88</v>
      </c>
      <c r="H23" s="17">
        <f>SUM(H24:H30)</f>
        <v>449274504.81</v>
      </c>
      <c r="I23" s="18">
        <f>SUM(F23-G23)</f>
        <v>2005331116.1699996</v>
      </c>
    </row>
    <row r="24" spans="2:9">
      <c r="B24" s="44" t="s">
        <v>23</v>
      </c>
      <c r="C24" s="45"/>
      <c r="D24" s="24">
        <v>104368569.40000001</v>
      </c>
      <c r="E24" s="24">
        <v>123193568.70999999</v>
      </c>
      <c r="F24" s="20">
        <f t="shared" ref="F24:F29" si="3">SUM(D24+E24)</f>
        <v>227562138.11000001</v>
      </c>
      <c r="G24" s="24">
        <v>12292369.189999999</v>
      </c>
      <c r="H24" s="24">
        <v>11674590.16</v>
      </c>
      <c r="I24" s="21">
        <f t="shared" ref="I24:I29" si="4">SUM(F24-G24)</f>
        <v>215269768.92000002</v>
      </c>
    </row>
    <row r="25" spans="2:9">
      <c r="B25" s="44" t="s">
        <v>24</v>
      </c>
      <c r="C25" s="45"/>
      <c r="D25" s="24">
        <v>1697141525.5799999</v>
      </c>
      <c r="E25" s="24">
        <v>176895085.36000001</v>
      </c>
      <c r="F25" s="20">
        <f t="shared" si="3"/>
        <v>1874036610.9400001</v>
      </c>
      <c r="G25" s="24">
        <v>420430541.60000002</v>
      </c>
      <c r="H25" s="24">
        <v>417776184.56999999</v>
      </c>
      <c r="I25" s="21">
        <f t="shared" si="4"/>
        <v>1453606069.3400002</v>
      </c>
    </row>
    <row r="26" spans="2:9">
      <c r="B26" s="44" t="s">
        <v>25</v>
      </c>
      <c r="C26" s="45"/>
      <c r="D26" s="24">
        <v>51267833.75</v>
      </c>
      <c r="E26" s="24">
        <v>-677000</v>
      </c>
      <c r="F26" s="20">
        <f t="shared" si="3"/>
        <v>50590833.75</v>
      </c>
      <c r="G26" s="24">
        <v>3684801</v>
      </c>
      <c r="H26" s="24">
        <v>2473940.9900000002</v>
      </c>
      <c r="I26" s="21">
        <f t="shared" si="4"/>
        <v>46906032.75</v>
      </c>
    </row>
    <row r="27" spans="2:9">
      <c r="B27" s="44" t="s">
        <v>26</v>
      </c>
      <c r="C27" s="45"/>
      <c r="D27" s="24">
        <v>10523840</v>
      </c>
      <c r="E27" s="24">
        <v>0</v>
      </c>
      <c r="F27" s="20">
        <f t="shared" si="3"/>
        <v>10523840</v>
      </c>
      <c r="G27" s="24">
        <v>328031.75</v>
      </c>
      <c r="H27" s="24">
        <v>328031.75</v>
      </c>
      <c r="I27" s="21">
        <f t="shared" si="4"/>
        <v>10195808.25</v>
      </c>
    </row>
    <row r="28" spans="2:9">
      <c r="B28" s="44" t="s">
        <v>27</v>
      </c>
      <c r="C28" s="45"/>
      <c r="D28" s="24">
        <v>286441477.19999999</v>
      </c>
      <c r="E28" s="24">
        <v>7385938.0499999998</v>
      </c>
      <c r="F28" s="20">
        <f t="shared" si="3"/>
        <v>293827415.25</v>
      </c>
      <c r="G28" s="24">
        <v>17021757.34</v>
      </c>
      <c r="H28" s="24">
        <v>17021757.34</v>
      </c>
      <c r="I28" s="21">
        <f t="shared" si="4"/>
        <v>276805657.91000003</v>
      </c>
    </row>
    <row r="29" spans="2:9">
      <c r="B29" s="44" t="s">
        <v>28</v>
      </c>
      <c r="C29" s="45"/>
      <c r="D29" s="24">
        <v>2747779</v>
      </c>
      <c r="E29" s="24">
        <v>-200000</v>
      </c>
      <c r="F29" s="20">
        <f t="shared" si="3"/>
        <v>2547779</v>
      </c>
      <c r="G29" s="24">
        <v>0</v>
      </c>
      <c r="H29" s="24">
        <v>0</v>
      </c>
      <c r="I29" s="21">
        <f t="shared" si="4"/>
        <v>2547779</v>
      </c>
    </row>
    <row r="30" spans="2:9">
      <c r="B30" s="11"/>
      <c r="C30" s="12"/>
      <c r="D30" s="25"/>
      <c r="E30" s="25"/>
      <c r="F30" s="22"/>
      <c r="G30" s="25"/>
      <c r="H30" s="25"/>
      <c r="I30" s="26"/>
    </row>
    <row r="31" spans="2:9">
      <c r="B31" s="46" t="s">
        <v>29</v>
      </c>
      <c r="C31" s="47"/>
      <c r="D31" s="27">
        <f>SUM(D32:D40)</f>
        <v>52603210.549999997</v>
      </c>
      <c r="E31" s="27">
        <f>SUM(E32:E40)</f>
        <v>-4134188.05</v>
      </c>
      <c r="F31" s="27">
        <f>SUM(D31+E31)</f>
        <v>48469022.5</v>
      </c>
      <c r="G31" s="27">
        <f t="shared" ref="G31:H31" si="5">SUM(G32:G39)</f>
        <v>60883.07</v>
      </c>
      <c r="H31" s="27">
        <f t="shared" si="5"/>
        <v>60883.07</v>
      </c>
      <c r="I31" s="28">
        <f>SUM(F31-G31)</f>
        <v>48408139.43</v>
      </c>
    </row>
    <row r="32" spans="2:9">
      <c r="B32" s="44" t="s">
        <v>30</v>
      </c>
      <c r="C32" s="45"/>
      <c r="D32" s="24">
        <v>52603210.549999997</v>
      </c>
      <c r="E32" s="24">
        <v>-4134188.05</v>
      </c>
      <c r="F32" s="20">
        <f t="shared" ref="F32:F40" si="6">SUM(D32+E32)</f>
        <v>48469022.5</v>
      </c>
      <c r="G32" s="24">
        <v>60883.07</v>
      </c>
      <c r="H32" s="24">
        <v>60883.07</v>
      </c>
      <c r="I32" s="21">
        <f t="shared" ref="I32:I39" si="7">SUM(F32-G32)</f>
        <v>48408139.43</v>
      </c>
    </row>
    <row r="33" spans="2:9">
      <c r="B33" s="44" t="s">
        <v>31</v>
      </c>
      <c r="C33" s="45"/>
      <c r="D33" s="24">
        <v>0</v>
      </c>
      <c r="E33" s="24">
        <v>0</v>
      </c>
      <c r="F33" s="20">
        <f t="shared" si="6"/>
        <v>0</v>
      </c>
      <c r="G33" s="24">
        <v>0</v>
      </c>
      <c r="H33" s="24">
        <v>0</v>
      </c>
      <c r="I33" s="21">
        <f t="shared" si="7"/>
        <v>0</v>
      </c>
    </row>
    <row r="34" spans="2:9">
      <c r="B34" s="44" t="s">
        <v>32</v>
      </c>
      <c r="C34" s="45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>
      <c r="B35" s="44" t="s">
        <v>33</v>
      </c>
      <c r="C35" s="45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>
      <c r="B36" s="44" t="s">
        <v>34</v>
      </c>
      <c r="C36" s="45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>
      <c r="B37" s="44" t="s">
        <v>35</v>
      </c>
      <c r="C37" s="45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>
      <c r="B38" s="44" t="s">
        <v>36</v>
      </c>
      <c r="C38" s="45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>
      <c r="B39" s="44" t="s">
        <v>37</v>
      </c>
      <c r="C39" s="45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>
      <c r="B40" s="44" t="s">
        <v>38</v>
      </c>
      <c r="C40" s="45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>SUM(F40-G40)</f>
        <v>0</v>
      </c>
    </row>
    <row r="41" spans="2:9">
      <c r="B41" s="11"/>
      <c r="C41" s="12"/>
      <c r="D41" s="25"/>
      <c r="E41" s="25"/>
      <c r="F41" s="25"/>
      <c r="G41" s="25"/>
      <c r="H41" s="25"/>
      <c r="I41" s="26"/>
    </row>
    <row r="42" spans="2:9">
      <c r="B42" s="46" t="s">
        <v>39</v>
      </c>
      <c r="C42" s="47"/>
      <c r="D42" s="27">
        <f>SUM(D43:D46)</f>
        <v>4088660253.5699997</v>
      </c>
      <c r="E42" s="27">
        <f>SUM(E43:E46)</f>
        <v>-97400000</v>
      </c>
      <c r="F42" s="27">
        <f>SUM(D42+E42)</f>
        <v>3991260253.5699997</v>
      </c>
      <c r="G42" s="27">
        <f>SUM(G43:G46)</f>
        <v>995328356.91000009</v>
      </c>
      <c r="H42" s="27">
        <f>SUM(H43:H46)</f>
        <v>957139027.66999996</v>
      </c>
      <c r="I42" s="28">
        <f>SUM(F42-G42)</f>
        <v>2995931896.6599998</v>
      </c>
    </row>
    <row r="43" spans="2:9">
      <c r="B43" s="44" t="s">
        <v>40</v>
      </c>
      <c r="C43" s="45"/>
      <c r="D43" s="24">
        <v>3250162500.4099998</v>
      </c>
      <c r="E43" s="24">
        <v>-98900000</v>
      </c>
      <c r="F43" s="33">
        <f>SUM(D43+E43)</f>
        <v>3151262500.4099998</v>
      </c>
      <c r="G43" s="24">
        <v>748892319.22000003</v>
      </c>
      <c r="H43" s="24">
        <v>735977973.02999997</v>
      </c>
      <c r="I43" s="21">
        <f t="shared" ref="I43:I46" si="8">SUM(F43-G43)</f>
        <v>2402370181.1899996</v>
      </c>
    </row>
    <row r="44" spans="2:9">
      <c r="B44" s="48" t="s">
        <v>41</v>
      </c>
      <c r="C44" s="49"/>
      <c r="D44" s="24">
        <v>0</v>
      </c>
      <c r="E44" s="24">
        <v>0</v>
      </c>
      <c r="F44" s="20">
        <f t="shared" ref="F44:F46" si="9">SUM(D44+E44)</f>
        <v>0</v>
      </c>
      <c r="G44" s="24">
        <v>0</v>
      </c>
      <c r="H44" s="24">
        <v>0</v>
      </c>
      <c r="I44" s="21">
        <f t="shared" si="8"/>
        <v>0</v>
      </c>
    </row>
    <row r="45" spans="2:9" ht="26.25" customHeight="1">
      <c r="B45" s="44" t="s">
        <v>42</v>
      </c>
      <c r="C45" s="45"/>
      <c r="D45" s="24">
        <v>0</v>
      </c>
      <c r="E45" s="24">
        <v>0</v>
      </c>
      <c r="F45" s="20">
        <f t="shared" si="9"/>
        <v>0</v>
      </c>
      <c r="G45" s="24">
        <v>0</v>
      </c>
      <c r="H45" s="24">
        <v>0</v>
      </c>
      <c r="I45" s="21">
        <f t="shared" si="8"/>
        <v>0</v>
      </c>
    </row>
    <row r="46" spans="2:9">
      <c r="B46" s="44" t="s">
        <v>43</v>
      </c>
      <c r="C46" s="45"/>
      <c r="D46" s="24">
        <v>838497753.15999997</v>
      </c>
      <c r="E46" s="24">
        <v>1500000</v>
      </c>
      <c r="F46" s="20">
        <f t="shared" si="9"/>
        <v>839997753.15999997</v>
      </c>
      <c r="G46" s="24">
        <v>246436037.69</v>
      </c>
      <c r="H46" s="24">
        <v>221161054.63999999</v>
      </c>
      <c r="I46" s="21">
        <f t="shared" si="8"/>
        <v>593561715.47000003</v>
      </c>
    </row>
    <row r="47" spans="2:9">
      <c r="B47" s="11"/>
      <c r="C47" s="15"/>
      <c r="D47" s="13"/>
      <c r="E47" s="13"/>
      <c r="F47" s="13"/>
      <c r="G47" s="13"/>
      <c r="H47" s="13"/>
      <c r="I47" s="14"/>
    </row>
    <row r="48" spans="2:9">
      <c r="B48" s="5"/>
      <c r="C48" s="8" t="s">
        <v>44</v>
      </c>
      <c r="D48" s="9">
        <f>SUM(D13+D23+D42+D31)</f>
        <v>7599049891.9799995</v>
      </c>
      <c r="E48" s="9">
        <f>SUM(E13+E23+E42+E31)</f>
        <v>213208281.62</v>
      </c>
      <c r="F48" s="9">
        <f>SUM(D48+E48)</f>
        <v>7812258173.5999994</v>
      </c>
      <c r="G48" s="9">
        <f>SUM(G13+G23+G42+G31)</f>
        <v>1704601869.6499999</v>
      </c>
      <c r="H48" s="9">
        <f>SUM(H13+H23+H42+H31)</f>
        <v>1659893060.05</v>
      </c>
      <c r="I48" s="10">
        <f>SUM(F48-G48)</f>
        <v>6107656303.9499998</v>
      </c>
    </row>
    <row r="49" spans="2:9">
      <c r="B49" s="16" t="s">
        <v>45</v>
      </c>
      <c r="C49" s="16"/>
      <c r="D49" s="16"/>
      <c r="E49" s="16"/>
      <c r="F49" s="16"/>
      <c r="G49" s="16"/>
      <c r="H49" s="16"/>
      <c r="I49" s="16"/>
    </row>
    <row r="50" spans="2:9">
      <c r="B50" s="16"/>
      <c r="C50" s="16"/>
      <c r="D50" s="16"/>
      <c r="E50" s="16"/>
      <c r="F50" s="16"/>
      <c r="G50" s="16"/>
      <c r="H50" s="16"/>
      <c r="I50" s="16"/>
    </row>
    <row r="51" spans="2:9">
      <c r="B51" s="64" t="s">
        <v>48</v>
      </c>
      <c r="C51" s="64"/>
      <c r="D51" s="7"/>
      <c r="E51" s="6"/>
      <c r="F51" s="6"/>
      <c r="G51" s="64" t="s">
        <v>46</v>
      </c>
      <c r="H51" s="64"/>
      <c r="I51" s="64"/>
    </row>
    <row r="52" spans="2:9">
      <c r="B52" s="65" t="s">
        <v>49</v>
      </c>
      <c r="C52" s="65"/>
      <c r="G52" s="66" t="s">
        <v>50</v>
      </c>
      <c r="H52" s="66"/>
      <c r="I52" s="66"/>
    </row>
  </sheetData>
  <mergeCells count="42">
    <mergeCell ref="B51:C51"/>
    <mergeCell ref="B52:C52"/>
    <mergeCell ref="G52:I52"/>
    <mergeCell ref="G51:I51"/>
    <mergeCell ref="B2:I2"/>
    <mergeCell ref="B5:I5"/>
    <mergeCell ref="B6:I6"/>
    <mergeCell ref="B9:C11"/>
    <mergeCell ref="B26:C26"/>
    <mergeCell ref="B27:C27"/>
    <mergeCell ref="B28:C28"/>
    <mergeCell ref="B29:C29"/>
    <mergeCell ref="B31:C31"/>
    <mergeCell ref="B45:C45"/>
    <mergeCell ref="B46:C46"/>
    <mergeCell ref="B3:I3"/>
    <mergeCell ref="B4:I4"/>
    <mergeCell ref="F9:G9"/>
    <mergeCell ref="B38:C38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1:H31" formulaRange="1"/>
    <ignoredError sqref="F23 F42 F48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2018-05-21T19:20:43Z</cp:lastPrinted>
  <dcterms:created xsi:type="dcterms:W3CDTF">2016-04-26T15:00:03Z</dcterms:created>
  <dcterms:modified xsi:type="dcterms:W3CDTF">2018-05-30T18:53:20Z</dcterms:modified>
</cp:coreProperties>
</file>