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330" windowWidth="20550" windowHeight="5610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H11" i="4"/>
  <c r="F70"/>
  <c r="F69"/>
  <c r="F68"/>
  <c r="F67"/>
  <c r="F66"/>
  <c r="F65"/>
  <c r="F64"/>
  <c r="I63"/>
  <c r="F63"/>
  <c r="D63"/>
  <c r="F55"/>
  <c r="F51"/>
  <c r="I51" s="1"/>
  <c r="F52"/>
  <c r="I52" s="1"/>
  <c r="H75"/>
  <c r="G75"/>
  <c r="F82"/>
  <c r="F81"/>
  <c r="F80"/>
  <c r="F79"/>
  <c r="F78"/>
  <c r="F77"/>
  <c r="F76"/>
  <c r="E75"/>
  <c r="D75"/>
  <c r="H63"/>
  <c r="G63"/>
  <c r="E63"/>
  <c r="F62"/>
  <c r="F61"/>
  <c r="F60"/>
  <c r="I60" s="1"/>
  <c r="H59"/>
  <c r="G59"/>
  <c r="E59"/>
  <c r="D59"/>
  <c r="H49"/>
  <c r="G49"/>
  <c r="E49"/>
  <c r="D49"/>
  <c r="D39"/>
  <c r="E39"/>
  <c r="H39"/>
  <c r="G39"/>
  <c r="F58"/>
  <c r="I58" s="1"/>
  <c r="F57"/>
  <c r="I57" s="1"/>
  <c r="F56"/>
  <c r="I56" s="1"/>
  <c r="I55"/>
  <c r="F54"/>
  <c r="I54" s="1"/>
  <c r="F53"/>
  <c r="I53" s="1"/>
  <c r="F50"/>
  <c r="I50" s="1"/>
  <c r="F46"/>
  <c r="F47"/>
  <c r="F48"/>
  <c r="F45"/>
  <c r="F44"/>
  <c r="F43"/>
  <c r="F42"/>
  <c r="F41"/>
  <c r="I41" s="1"/>
  <c r="F40"/>
  <c r="F38"/>
  <c r="F37"/>
  <c r="F36"/>
  <c r="F35"/>
  <c r="F34"/>
  <c r="F33"/>
  <c r="F32"/>
  <c r="F31"/>
  <c r="F30"/>
  <c r="H29"/>
  <c r="G29"/>
  <c r="E29"/>
  <c r="D29"/>
  <c r="I82"/>
  <c r="I81"/>
  <c r="I80"/>
  <c r="I79"/>
  <c r="I78"/>
  <c r="I77"/>
  <c r="I76"/>
  <c r="I74"/>
  <c r="I73"/>
  <c r="I72"/>
  <c r="I70"/>
  <c r="I69"/>
  <c r="I68"/>
  <c r="I67"/>
  <c r="I66"/>
  <c r="I65"/>
  <c r="I64"/>
  <c r="I62"/>
  <c r="I61"/>
  <c r="I48"/>
  <c r="I47"/>
  <c r="I46"/>
  <c r="I45"/>
  <c r="I44"/>
  <c r="I43"/>
  <c r="I42"/>
  <c r="I40"/>
  <c r="I38"/>
  <c r="I37"/>
  <c r="I36"/>
  <c r="I35"/>
  <c r="I34"/>
  <c r="I33"/>
  <c r="I32"/>
  <c r="I31"/>
  <c r="I30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H19"/>
  <c r="G19"/>
  <c r="E19"/>
  <c r="D19"/>
  <c r="G11"/>
  <c r="E11"/>
  <c r="D11"/>
  <c r="F13"/>
  <c r="I13" s="1"/>
  <c r="F14"/>
  <c r="I14" s="1"/>
  <c r="F15"/>
  <c r="I15" s="1"/>
  <c r="F16"/>
  <c r="I16" s="1"/>
  <c r="F17"/>
  <c r="I17" s="1"/>
  <c r="F18"/>
  <c r="I18" s="1"/>
  <c r="F12"/>
  <c r="I12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D83" i="4" l="1"/>
  <c r="F39"/>
  <c r="I39" s="1"/>
  <c r="H83"/>
  <c r="G83"/>
  <c r="E83"/>
  <c r="F75"/>
  <c r="I75" s="1"/>
  <c r="F59"/>
  <c r="I59" s="1"/>
  <c r="F49"/>
  <c r="I49" s="1"/>
  <c r="F29"/>
  <c r="I29" s="1"/>
  <c r="F19"/>
  <c r="I19" s="1"/>
  <c r="F11"/>
  <c r="I11" s="1"/>
  <c r="F83" l="1"/>
  <c r="I83" s="1"/>
</calcChain>
</file>

<file path=xl/sharedStrings.xml><?xml version="1.0" encoding="utf-8"?>
<sst xmlns="http://schemas.openxmlformats.org/spreadsheetml/2006/main" count="181" uniqueCount="98">
  <si>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</si>
  <si>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</si>
  <si>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</si>
  <si>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</si>
  <si>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</si>
  <si>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</si>
  <si>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</si>
  <si>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</si>
  <si>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</si>
  <si>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</si>
  <si>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</si>
  <si>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</si>
  <si>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</si>
  <si>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</si>
  <si>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</si>
  <si>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</si>
  <si>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</si>
  <si>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</si>
  <si>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</si>
  <si>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</si>
  <si>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</si>
  <si>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</si>
  <si>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</si>
  <si>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</si>
  <si>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</si>
  <si>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</si>
  <si>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</si>
  <si>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</si>
  <si>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</si>
  <si>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</si>
  <si>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</si>
  <si>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</si>
  <si>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</si>
  <si>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</si>
  <si>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</si>
  <si>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</si>
  <si>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</si>
  <si>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</si>
  <si>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</si>
  <si>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</si>
  <si>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</si>
  <si>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</si>
  <si>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</si>
  <si>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</si>
  <si>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</si>
  <si>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</si>
  <si>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</si>
  <si>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</si>
  <si>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</si>
  <si>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</si>
  <si>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</si>
  <si>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</si>
  <si>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</si>
  <si>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</si>
  <si>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</si>
  <si>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</si>
  <si>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</si>
  <si>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</si>
  <si>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</si>
  <si>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</si>
  <si>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</si>
  <si>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</si>
  <si>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</si>
  <si>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</si>
  <si>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</si>
  <si>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</si>
  <si>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</si>
  <si>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</si>
  <si>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</si>
  <si>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</si>
  <si>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</si>
  <si>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</si>
  <si>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</si>
  <si>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</si>
  <si>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</si>
  <si>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</si>
  <si>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</si>
  <si>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</si>
  <si>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</si>
  <si>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</si>
  <si>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</si>
  <si>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</si>
  <si>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</si>
  <si>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</si>
  <si>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</si>
  <si>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</si>
  <si>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</si>
  <si>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</si>
  <si>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</si>
  <si>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</si>
  <si>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</si>
  <si>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</si>
  <si>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</si>
  <si>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 xml:space="preserve">MTRO. LUIS GARCIA SOTELO </t>
  </si>
  <si>
    <t>Del 1 de Enero al 31 de Marzo 2018</t>
  </si>
  <si>
    <t xml:space="preserve">LIC. JOSÉ LUIS TOSTADO BASTIDAS </t>
  </si>
  <si>
    <t xml:space="preserve">PRESIDENTE MUNICIPAL INTERINO </t>
  </si>
  <si>
    <t xml:space="preserve">ENCARGDO DE LA HACIENDA MUNICIPAL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</si>
</sst>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9" fillId="0" borderId="0" xfId="0" applyNumberFormat="1" applyFont="1" applyBorder="1"/>
    <xf numFmtId="164" fontId="0" fillId="0" borderId="0" xfId="0" applyNumberForma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9" fillId="0" borderId="19" xfId="0" applyNumberFormat="1" applyFont="1" applyBorder="1"/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9" fillId="0" borderId="21" xfId="0" applyNumberFormat="1" applyFont="1" applyBorder="1"/>
    <xf numFmtId="164" fontId="9" fillId="0" borderId="22" xfId="0" applyNumberFormat="1" applyFont="1" applyBorder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4" xfId="1" applyNumberFormat="1" applyFont="1" applyFill="1" applyBorder="1" applyAlignment="1" applyProtection="1">
      <alignment horizontal="center" wrapText="1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20" xfId="1" applyNumberFormat="1" applyFont="1" applyFill="1" applyBorder="1" applyAlignment="1" applyProtection="1">
      <alignment horizontal="center" vertical="center"/>
    </xf>
    <xf numFmtId="37" fontId="13" fillId="5" borderId="21" xfId="1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37" fontId="13" fillId="5" borderId="26" xfId="1" applyNumberFormat="1" applyFont="1" applyFill="1" applyBorder="1" applyAlignment="1" applyProtection="1">
      <alignment horizontal="center"/>
    </xf>
    <xf numFmtId="37" fontId="13" fillId="5" borderId="27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9" fillId="0" borderId="13" xfId="0" applyFont="1" applyBorder="1" applyAlignment="1">
      <alignment horizontal="center" wrapText="1"/>
    </xf>
    <xf numFmtId="0" fontId="0" fillId="0" borderId="0" xfId="0" applyBorder="1" applyAlignment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2657475" cy="9334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43" t="s">
        <v>0</v>
      </c>
      <c r="C3" s="44"/>
      <c r="D3" s="44"/>
      <c r="E3" s="44"/>
      <c r="F3" s="44"/>
      <c r="G3" s="44"/>
      <c r="H3" s="44"/>
      <c r="I3" s="45"/>
    </row>
    <row r="4" spans="2:9">
      <c r="B4" s="46" t="s">
        <v>1</v>
      </c>
      <c r="C4" s="47"/>
      <c r="D4" s="47"/>
      <c r="E4" s="47"/>
      <c r="F4" s="47"/>
      <c r="G4" s="47"/>
      <c r="H4" s="47"/>
      <c r="I4" s="48"/>
    </row>
    <row r="5" spans="2:9">
      <c r="B5" s="49" t="s">
        <v>2</v>
      </c>
      <c r="C5" s="50"/>
      <c r="D5" s="50"/>
      <c r="E5" s="50"/>
      <c r="F5" s="50"/>
      <c r="G5" s="50"/>
      <c r="H5" s="50"/>
      <c r="I5" s="51"/>
    </row>
    <row r="6" spans="2:9">
      <c r="B6" s="49" t="s">
        <v>3</v>
      </c>
      <c r="C6" s="50"/>
      <c r="D6" s="50"/>
      <c r="E6" s="50"/>
      <c r="F6" s="50"/>
      <c r="G6" s="50"/>
      <c r="H6" s="50"/>
      <c r="I6" s="51"/>
    </row>
    <row r="7" spans="2:9">
      <c r="B7" s="52" t="s">
        <v>4</v>
      </c>
      <c r="C7" s="53"/>
      <c r="D7" s="53"/>
      <c r="E7" s="53"/>
      <c r="F7" s="53"/>
      <c r="G7" s="53"/>
      <c r="H7" s="53"/>
      <c r="I7" s="54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33" t="s">
        <v>5</v>
      </c>
      <c r="C9" s="34"/>
      <c r="D9" s="39" t="s">
        <v>6</v>
      </c>
      <c r="E9" s="40"/>
      <c r="F9" s="40"/>
      <c r="G9" s="40"/>
      <c r="H9" s="41"/>
      <c r="I9" s="42" t="s">
        <v>7</v>
      </c>
    </row>
    <row r="10" spans="2:9" ht="24.75">
      <c r="B10" s="35"/>
      <c r="C10" s="36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2"/>
    </row>
    <row r="11" spans="2:9">
      <c r="B11" s="37"/>
      <c r="C11" s="38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55" t="s">
        <v>15</v>
      </c>
      <c r="C12" s="56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4"/>
      <c r="C13" s="1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4"/>
      <c r="C14" s="1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4"/>
      <c r="C15" s="1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4"/>
      <c r="C16" s="1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4"/>
      <c r="C17" s="1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4"/>
      <c r="C18" s="1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4"/>
      <c r="C19" s="1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55" t="s">
        <v>23</v>
      </c>
      <c r="C20" s="56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4"/>
      <c r="C21" s="1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4"/>
      <c r="C22" s="1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4"/>
      <c r="C23" s="1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4"/>
      <c r="C24" s="1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4"/>
      <c r="C25" s="1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4"/>
      <c r="C26" s="1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4"/>
      <c r="C27" s="1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4"/>
      <c r="C28" s="1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4"/>
      <c r="C29" s="1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55" t="s">
        <v>33</v>
      </c>
      <c r="C30" s="56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4"/>
      <c r="C31" s="1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4"/>
      <c r="C32" s="1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4"/>
      <c r="C33" s="1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4"/>
      <c r="C34" s="1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4"/>
      <c r="C35" s="1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4"/>
      <c r="C36" s="1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4"/>
      <c r="C37" s="1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4"/>
      <c r="C38" s="1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4"/>
      <c r="C39" s="1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55" t="s">
        <v>43</v>
      </c>
      <c r="C40" s="56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4"/>
      <c r="C41" s="1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4"/>
      <c r="C42" s="1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4"/>
      <c r="C43" s="1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4"/>
      <c r="C44" s="1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4"/>
      <c r="C45" s="1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4"/>
      <c r="C46" s="1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4"/>
      <c r="C47" s="1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4"/>
      <c r="C48" s="1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4"/>
      <c r="C49" s="1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55" t="s">
        <v>53</v>
      </c>
      <c r="C50" s="56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4"/>
      <c r="C51" s="1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4"/>
      <c r="C52" s="1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4"/>
      <c r="C53" s="1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4"/>
      <c r="C54" s="1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4"/>
      <c r="C55" s="1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4"/>
      <c r="C56" s="1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4"/>
      <c r="C57" s="1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4"/>
      <c r="C58" s="1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4"/>
      <c r="C59" s="1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55" t="s">
        <v>63</v>
      </c>
      <c r="C60" s="56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4"/>
      <c r="C61" s="1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4"/>
      <c r="C62" s="1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4"/>
      <c r="C63" s="1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55" t="s">
        <v>67</v>
      </c>
      <c r="C64" s="56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4"/>
      <c r="C65" s="1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4"/>
      <c r="C66" s="1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4"/>
      <c r="C67" s="1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4"/>
      <c r="C68" s="1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4"/>
      <c r="C69" s="1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4"/>
      <c r="C70" s="1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4"/>
      <c r="C71" s="1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55" t="s">
        <v>75</v>
      </c>
      <c r="C72" s="56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4"/>
      <c r="C73" s="1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4"/>
      <c r="C74" s="1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4"/>
      <c r="C75" s="1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55" t="s">
        <v>79</v>
      </c>
      <c r="C76" s="56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4"/>
      <c r="C77" s="1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4"/>
      <c r="C78" s="1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4"/>
      <c r="C79" s="1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4"/>
      <c r="C80" s="1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4"/>
      <c r="C81" s="1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4"/>
      <c r="C82" s="1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4"/>
      <c r="C83" s="1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6"/>
      <c r="C84" s="1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0"/>
  <sheetViews>
    <sheetView showGridLines="0" tabSelected="1" zoomScaleNormal="100" workbookViewId="0">
      <selection activeCell="F91" sqref="F91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66" t="s">
        <v>88</v>
      </c>
      <c r="C2" s="67"/>
      <c r="D2" s="67"/>
      <c r="E2" s="67"/>
      <c r="F2" s="67"/>
      <c r="G2" s="67"/>
      <c r="H2" s="67"/>
      <c r="I2" s="68"/>
    </row>
    <row r="3" spans="2:9">
      <c r="B3" s="69" t="s">
        <v>2</v>
      </c>
      <c r="C3" s="70"/>
      <c r="D3" s="70"/>
      <c r="E3" s="70"/>
      <c r="F3" s="70"/>
      <c r="G3" s="70"/>
      <c r="H3" s="70"/>
      <c r="I3" s="71"/>
    </row>
    <row r="4" spans="2:9">
      <c r="B4" s="72" t="s">
        <v>3</v>
      </c>
      <c r="C4" s="73"/>
      <c r="D4" s="73"/>
      <c r="E4" s="73"/>
      <c r="F4" s="73"/>
      <c r="G4" s="73"/>
      <c r="H4" s="73"/>
      <c r="I4" s="74"/>
    </row>
    <row r="5" spans="2:9">
      <c r="B5" s="72" t="s">
        <v>94</v>
      </c>
      <c r="C5" s="73"/>
      <c r="D5" s="73"/>
      <c r="E5" s="73"/>
      <c r="F5" s="73"/>
      <c r="G5" s="73"/>
      <c r="H5" s="73"/>
      <c r="I5" s="74"/>
    </row>
    <row r="6" spans="2:9" ht="15.75" thickBot="1">
      <c r="B6" s="75" t="s">
        <v>89</v>
      </c>
      <c r="C6" s="76"/>
      <c r="D6" s="76"/>
      <c r="E6" s="76"/>
      <c r="F6" s="76"/>
      <c r="G6" s="76"/>
      <c r="H6" s="76"/>
      <c r="I6" s="77"/>
    </row>
    <row r="7" spans="2:9" ht="15.75" thickBot="1">
      <c r="B7" s="18"/>
      <c r="C7" s="18"/>
      <c r="D7" s="18"/>
      <c r="E7" s="18"/>
      <c r="F7" s="18"/>
      <c r="G7" s="18"/>
      <c r="H7" s="18"/>
      <c r="I7" s="18"/>
    </row>
    <row r="8" spans="2:9" ht="15.75" thickBot="1">
      <c r="B8" s="57" t="s">
        <v>90</v>
      </c>
      <c r="C8" s="58"/>
      <c r="D8" s="26"/>
      <c r="E8" s="26"/>
      <c r="F8" s="27"/>
      <c r="G8" s="27"/>
      <c r="H8" s="64" t="s">
        <v>91</v>
      </c>
      <c r="I8" s="65"/>
    </row>
    <row r="9" spans="2:9" ht="24.75">
      <c r="B9" s="59"/>
      <c r="C9" s="60"/>
      <c r="D9" s="28" t="s">
        <v>8</v>
      </c>
      <c r="E9" s="29" t="s">
        <v>9</v>
      </c>
      <c r="F9" s="28" t="s">
        <v>10</v>
      </c>
      <c r="G9" s="28" t="s">
        <v>11</v>
      </c>
      <c r="H9" s="30" t="s">
        <v>12</v>
      </c>
      <c r="I9" s="31" t="s">
        <v>7</v>
      </c>
    </row>
    <row r="10" spans="2:9" ht="15.75" thickBot="1">
      <c r="B10" s="61"/>
      <c r="C10" s="62"/>
      <c r="D10" s="32">
        <v>1</v>
      </c>
      <c r="E10" s="32">
        <v>2</v>
      </c>
      <c r="F10" s="32" t="s">
        <v>13</v>
      </c>
      <c r="G10" s="32">
        <v>4</v>
      </c>
      <c r="H10" s="32">
        <v>5</v>
      </c>
      <c r="I10" s="32" t="s">
        <v>14</v>
      </c>
    </row>
    <row r="11" spans="2:9">
      <c r="B11" s="63" t="s">
        <v>15</v>
      </c>
      <c r="C11" s="56"/>
      <c r="D11" s="11">
        <f>SUM(D12:D18)</f>
        <v>3250162500.4099998</v>
      </c>
      <c r="E11" s="11">
        <f>SUM(E12:E18)</f>
        <v>-98900000</v>
      </c>
      <c r="F11" s="11">
        <f>SUM(F12:F18)</f>
        <v>3151262500.4099998</v>
      </c>
      <c r="G11" s="11">
        <f t="shared" ref="G11" si="0">SUM(G12:G18)</f>
        <v>748892319.21999991</v>
      </c>
      <c r="H11" s="11">
        <f>SUM(H12:H18)</f>
        <v>735977972.54999995</v>
      </c>
      <c r="I11" s="21">
        <f>SUM(F11-G11)</f>
        <v>2402370181.1900001</v>
      </c>
    </row>
    <row r="12" spans="2:9" ht="15.75" customHeight="1">
      <c r="B12" s="19"/>
      <c r="C12" s="15" t="s">
        <v>16</v>
      </c>
      <c r="D12" s="12">
        <v>1630223921.1099999</v>
      </c>
      <c r="E12" s="12">
        <v>41538000</v>
      </c>
      <c r="F12" s="12">
        <f>SUM(D12+E12)</f>
        <v>1671761921.1099999</v>
      </c>
      <c r="G12" s="12">
        <v>360449969.70999998</v>
      </c>
      <c r="H12" s="12">
        <v>360449969.70999998</v>
      </c>
      <c r="I12" s="20">
        <f>SUM(F12-G12)</f>
        <v>1311311951.3999999</v>
      </c>
    </row>
    <row r="13" spans="2:9">
      <c r="B13" s="19"/>
      <c r="C13" s="15" t="s">
        <v>17</v>
      </c>
      <c r="D13" s="12">
        <v>118497760</v>
      </c>
      <c r="E13" s="12">
        <v>1100000</v>
      </c>
      <c r="F13" s="12">
        <f t="shared" ref="F13:F58" si="1">SUM(D13+E13)</f>
        <v>119597760</v>
      </c>
      <c r="G13" s="12">
        <v>70036529.329999998</v>
      </c>
      <c r="H13" s="12">
        <v>70036529.329999998</v>
      </c>
      <c r="I13" s="20">
        <f t="shared" ref="I13:I76" si="2">SUM(F13-G13)</f>
        <v>49561230.670000002</v>
      </c>
    </row>
    <row r="14" spans="2:9">
      <c r="B14" s="19"/>
      <c r="C14" s="15" t="s">
        <v>18</v>
      </c>
      <c r="D14" s="12">
        <v>341818148.23000002</v>
      </c>
      <c r="E14" s="12">
        <v>-92575352.409999996</v>
      </c>
      <c r="F14" s="12">
        <f t="shared" si="1"/>
        <v>249242795.82000002</v>
      </c>
      <c r="G14" s="12">
        <v>25306914.52</v>
      </c>
      <c r="H14" s="12">
        <v>25306914.52</v>
      </c>
      <c r="I14" s="20">
        <f t="shared" si="2"/>
        <v>223935881.30000001</v>
      </c>
    </row>
    <row r="15" spans="2:9">
      <c r="B15" s="19"/>
      <c r="C15" s="15" t="s">
        <v>19</v>
      </c>
      <c r="D15" s="12">
        <v>531908431.13999999</v>
      </c>
      <c r="E15" s="12">
        <v>6698226.8600000003</v>
      </c>
      <c r="F15" s="12">
        <f t="shared" si="1"/>
        <v>538606658</v>
      </c>
      <c r="G15" s="12">
        <v>146030720.90000001</v>
      </c>
      <c r="H15" s="12">
        <v>138172851.03</v>
      </c>
      <c r="I15" s="20">
        <f t="shared" si="2"/>
        <v>392575937.10000002</v>
      </c>
    </row>
    <row r="16" spans="2:9">
      <c r="B16" s="19"/>
      <c r="C16" s="15" t="s">
        <v>20</v>
      </c>
      <c r="D16" s="12">
        <v>510508039.93000001</v>
      </c>
      <c r="E16" s="12">
        <v>15899065.060000001</v>
      </c>
      <c r="F16" s="12">
        <f t="shared" si="1"/>
        <v>526407104.99000001</v>
      </c>
      <c r="G16" s="12">
        <v>133686911.22</v>
      </c>
      <c r="H16" s="12">
        <v>133639769.86</v>
      </c>
      <c r="I16" s="20">
        <f t="shared" si="2"/>
        <v>392720193.76999998</v>
      </c>
    </row>
    <row r="17" spans="2:9">
      <c r="B17" s="19"/>
      <c r="C17" s="15" t="s">
        <v>21</v>
      </c>
      <c r="D17" s="12">
        <v>72706200</v>
      </c>
      <c r="E17" s="12">
        <v>-72706200</v>
      </c>
      <c r="F17" s="12">
        <f t="shared" si="1"/>
        <v>0</v>
      </c>
      <c r="G17" s="12">
        <v>0</v>
      </c>
      <c r="H17" s="12">
        <v>0</v>
      </c>
      <c r="I17" s="20">
        <f t="shared" si="2"/>
        <v>0</v>
      </c>
    </row>
    <row r="18" spans="2:9">
      <c r="B18" s="19"/>
      <c r="C18" s="15" t="s">
        <v>22</v>
      </c>
      <c r="D18" s="12">
        <v>44500000</v>
      </c>
      <c r="E18" s="12">
        <v>1146260.49</v>
      </c>
      <c r="F18" s="12">
        <f t="shared" si="1"/>
        <v>45646260.490000002</v>
      </c>
      <c r="G18" s="12">
        <v>13381273.539999999</v>
      </c>
      <c r="H18" s="12">
        <v>8371938.0999999996</v>
      </c>
      <c r="I18" s="20">
        <f t="shared" si="2"/>
        <v>32264986.950000003</v>
      </c>
    </row>
    <row r="19" spans="2:9">
      <c r="B19" s="63" t="s">
        <v>23</v>
      </c>
      <c r="C19" s="56"/>
      <c r="D19" s="11">
        <f>SUM(D20:D28)</f>
        <v>383216439.95999998</v>
      </c>
      <c r="E19" s="11">
        <f>SUM(E20:E28)</f>
        <v>99575012.269999996</v>
      </c>
      <c r="F19" s="11">
        <f>SUM(D19+E19)</f>
        <v>482791452.22999996</v>
      </c>
      <c r="G19" s="11">
        <f>SUM(G20:G28)</f>
        <v>39319903.420000002</v>
      </c>
      <c r="H19" s="11">
        <f>SUM(H20:H28)</f>
        <v>38760124.390000001</v>
      </c>
      <c r="I19" s="21">
        <f>SUM(F19-G19)</f>
        <v>443471548.80999994</v>
      </c>
    </row>
    <row r="20" spans="2:9">
      <c r="B20" s="19"/>
      <c r="C20" s="15" t="s">
        <v>24</v>
      </c>
      <c r="D20" s="12">
        <v>21065864.300000001</v>
      </c>
      <c r="E20" s="12">
        <v>1022144.45</v>
      </c>
      <c r="F20" s="12">
        <f t="shared" si="1"/>
        <v>22088008.75</v>
      </c>
      <c r="G20" s="12">
        <v>995512.1</v>
      </c>
      <c r="H20" s="12">
        <v>977740.9</v>
      </c>
      <c r="I20" s="20">
        <f t="shared" si="2"/>
        <v>21092496.649999999</v>
      </c>
    </row>
    <row r="21" spans="2:9">
      <c r="B21" s="19"/>
      <c r="C21" s="15" t="s">
        <v>25</v>
      </c>
      <c r="D21" s="12">
        <v>12102983.9</v>
      </c>
      <c r="E21" s="12">
        <v>-1817123.24</v>
      </c>
      <c r="F21" s="12">
        <f t="shared" si="1"/>
        <v>10285860.66</v>
      </c>
      <c r="G21" s="12">
        <v>419049.5</v>
      </c>
      <c r="H21" s="12">
        <v>419049.5</v>
      </c>
      <c r="I21" s="20">
        <f t="shared" si="2"/>
        <v>9866811.1600000001</v>
      </c>
    </row>
    <row r="22" spans="2:9">
      <c r="B22" s="19"/>
      <c r="C22" s="15" t="s">
        <v>26</v>
      </c>
      <c r="D22" s="12">
        <v>213500</v>
      </c>
      <c r="E22" s="12">
        <v>-100000</v>
      </c>
      <c r="F22" s="12">
        <f t="shared" si="1"/>
        <v>113500</v>
      </c>
      <c r="G22" s="12">
        <v>0</v>
      </c>
      <c r="H22" s="12">
        <v>0</v>
      </c>
      <c r="I22" s="20">
        <f t="shared" si="2"/>
        <v>113500</v>
      </c>
    </row>
    <row r="23" spans="2:9">
      <c r="B23" s="19"/>
      <c r="C23" s="15" t="s">
        <v>27</v>
      </c>
      <c r="D23" s="12">
        <v>55637381.520000003</v>
      </c>
      <c r="E23" s="12">
        <v>104528882</v>
      </c>
      <c r="F23" s="12">
        <f t="shared" si="1"/>
        <v>160166263.52000001</v>
      </c>
      <c r="G23" s="12">
        <v>11195936.32</v>
      </c>
      <c r="H23" s="12">
        <v>10668352.07</v>
      </c>
      <c r="I23" s="20">
        <f t="shared" si="2"/>
        <v>148970327.20000002</v>
      </c>
    </row>
    <row r="24" spans="2:9">
      <c r="B24" s="19"/>
      <c r="C24" s="15" t="s">
        <v>28</v>
      </c>
      <c r="D24" s="12">
        <v>26138690.949999999</v>
      </c>
      <c r="E24" s="12">
        <v>-783902.7</v>
      </c>
      <c r="F24" s="12">
        <f t="shared" si="1"/>
        <v>25354788.25</v>
      </c>
      <c r="G24" s="12">
        <v>293476.05</v>
      </c>
      <c r="H24" s="12">
        <v>279052.46999999997</v>
      </c>
      <c r="I24" s="20">
        <f t="shared" si="2"/>
        <v>25061312.199999999</v>
      </c>
    </row>
    <row r="25" spans="2:9">
      <c r="B25" s="19"/>
      <c r="C25" s="15" t="s">
        <v>29</v>
      </c>
      <c r="D25" s="12">
        <v>150915589.97999999</v>
      </c>
      <c r="E25" s="12">
        <v>50000</v>
      </c>
      <c r="F25" s="12">
        <f t="shared" si="1"/>
        <v>150965589.97999999</v>
      </c>
      <c r="G25" s="12">
        <v>12690548.92</v>
      </c>
      <c r="H25" s="12">
        <v>12690548.92</v>
      </c>
      <c r="I25" s="20">
        <f t="shared" si="2"/>
        <v>138275041.06</v>
      </c>
    </row>
    <row r="26" spans="2:9">
      <c r="B26" s="19"/>
      <c r="C26" s="15" t="s">
        <v>30</v>
      </c>
      <c r="D26" s="12">
        <v>21406804.52</v>
      </c>
      <c r="E26" s="12">
        <v>-2399932.7200000002</v>
      </c>
      <c r="F26" s="12">
        <f t="shared" si="1"/>
        <v>19006871.800000001</v>
      </c>
      <c r="G26" s="12">
        <v>133858.20000000001</v>
      </c>
      <c r="H26" s="12">
        <v>133858.20000000001</v>
      </c>
      <c r="I26" s="20">
        <f t="shared" si="2"/>
        <v>18873013.600000001</v>
      </c>
    </row>
    <row r="27" spans="2:9">
      <c r="B27" s="19"/>
      <c r="C27" s="15" t="s">
        <v>31</v>
      </c>
      <c r="D27" s="12">
        <v>25510000</v>
      </c>
      <c r="E27" s="12">
        <v>0</v>
      </c>
      <c r="F27" s="12">
        <f t="shared" si="1"/>
        <v>25510000</v>
      </c>
      <c r="G27" s="12">
        <v>0</v>
      </c>
      <c r="H27" s="12">
        <v>0</v>
      </c>
      <c r="I27" s="20">
        <f t="shared" si="2"/>
        <v>25510000</v>
      </c>
    </row>
    <row r="28" spans="2:9">
      <c r="B28" s="19"/>
      <c r="C28" s="15" t="s">
        <v>32</v>
      </c>
      <c r="D28" s="12">
        <v>70225624.790000007</v>
      </c>
      <c r="E28" s="12">
        <v>-925055.52</v>
      </c>
      <c r="F28" s="12">
        <f t="shared" si="1"/>
        <v>69300569.270000011</v>
      </c>
      <c r="G28" s="12">
        <v>13591522.33</v>
      </c>
      <c r="H28" s="12">
        <v>13591522.33</v>
      </c>
      <c r="I28" s="20">
        <f t="shared" si="2"/>
        <v>55709046.940000013</v>
      </c>
    </row>
    <row r="29" spans="2:9">
      <c r="B29" s="63" t="s">
        <v>33</v>
      </c>
      <c r="C29" s="56"/>
      <c r="D29" s="11">
        <f>SUM(D30:D38)</f>
        <v>1303493291.2</v>
      </c>
      <c r="E29" s="11">
        <f>SUM(E30:E38)</f>
        <v>136267.23999999985</v>
      </c>
      <c r="F29" s="11">
        <f>SUM(D29+E29)</f>
        <v>1303629558.4400001</v>
      </c>
      <c r="G29" s="11">
        <f>SUM(G30:G38)</f>
        <v>232423113.16999999</v>
      </c>
      <c r="H29" s="11">
        <f>SUM(H30:H38)</f>
        <v>229123342.87</v>
      </c>
      <c r="I29" s="21">
        <f>SUM(F29-G29)</f>
        <v>1071206445.2700001</v>
      </c>
    </row>
    <row r="30" spans="2:9">
      <c r="B30" s="19"/>
      <c r="C30" s="15" t="s">
        <v>34</v>
      </c>
      <c r="D30" s="12">
        <v>309022974.81999999</v>
      </c>
      <c r="E30" s="12">
        <v>-557685.24</v>
      </c>
      <c r="F30" s="12">
        <f t="shared" si="1"/>
        <v>308465289.57999998</v>
      </c>
      <c r="G30" s="12">
        <v>49584043.369999997</v>
      </c>
      <c r="H30" s="12">
        <v>49584043.369999997</v>
      </c>
      <c r="I30" s="20">
        <f t="shared" si="2"/>
        <v>258881246.20999998</v>
      </c>
    </row>
    <row r="31" spans="2:9">
      <c r="B31" s="19"/>
      <c r="C31" s="15" t="s">
        <v>35</v>
      </c>
      <c r="D31" s="12">
        <v>448020378.99000001</v>
      </c>
      <c r="E31" s="12">
        <v>12160064.49</v>
      </c>
      <c r="F31" s="12">
        <f t="shared" si="1"/>
        <v>460180443.48000002</v>
      </c>
      <c r="G31" s="12">
        <v>90805264.969999999</v>
      </c>
      <c r="H31" s="12">
        <v>90805264.969999999</v>
      </c>
      <c r="I31" s="20">
        <f t="shared" si="2"/>
        <v>369375178.50999999</v>
      </c>
    </row>
    <row r="32" spans="2:9">
      <c r="B32" s="19"/>
      <c r="C32" s="15" t="s">
        <v>36</v>
      </c>
      <c r="D32" s="12">
        <v>134435506</v>
      </c>
      <c r="E32" s="12">
        <v>662737.43000000005</v>
      </c>
      <c r="F32" s="12">
        <f t="shared" si="1"/>
        <v>135098243.43000001</v>
      </c>
      <c r="G32" s="12">
        <v>41945157.359999999</v>
      </c>
      <c r="H32" s="12">
        <v>41945157.359999999</v>
      </c>
      <c r="I32" s="20">
        <f t="shared" si="2"/>
        <v>93153086.070000008</v>
      </c>
    </row>
    <row r="33" spans="2:9">
      <c r="B33" s="19"/>
      <c r="C33" s="15" t="s">
        <v>37</v>
      </c>
      <c r="D33" s="12">
        <v>87161250</v>
      </c>
      <c r="E33" s="12">
        <v>942759.42</v>
      </c>
      <c r="F33" s="12">
        <f t="shared" si="1"/>
        <v>88104009.420000002</v>
      </c>
      <c r="G33" s="12">
        <v>30205069.190000001</v>
      </c>
      <c r="H33" s="12">
        <v>30205069.190000001</v>
      </c>
      <c r="I33" s="20">
        <f t="shared" si="2"/>
        <v>57898940.230000004</v>
      </c>
    </row>
    <row r="34" spans="2:9">
      <c r="B34" s="19"/>
      <c r="C34" s="15" t="s">
        <v>38</v>
      </c>
      <c r="D34" s="12">
        <v>159493639.94</v>
      </c>
      <c r="E34" s="12">
        <v>-3900098.12</v>
      </c>
      <c r="F34" s="12">
        <f t="shared" si="1"/>
        <v>155593541.81999999</v>
      </c>
      <c r="G34" s="12">
        <v>8349490.9699999997</v>
      </c>
      <c r="H34" s="12">
        <v>8270982.1699999999</v>
      </c>
      <c r="I34" s="20">
        <f t="shared" si="2"/>
        <v>147244050.84999999</v>
      </c>
    </row>
    <row r="35" spans="2:9">
      <c r="B35" s="19"/>
      <c r="C35" s="15" t="s">
        <v>39</v>
      </c>
      <c r="D35" s="12">
        <v>59366400</v>
      </c>
      <c r="E35" s="12">
        <v>150000</v>
      </c>
      <c r="F35" s="12">
        <f t="shared" si="1"/>
        <v>59516400</v>
      </c>
      <c r="G35" s="12">
        <v>1550000</v>
      </c>
      <c r="H35" s="12">
        <v>1550000</v>
      </c>
      <c r="I35" s="20">
        <f t="shared" si="2"/>
        <v>57966400</v>
      </c>
    </row>
    <row r="36" spans="2:9">
      <c r="B36" s="19"/>
      <c r="C36" s="15" t="s">
        <v>40</v>
      </c>
      <c r="D36" s="12">
        <v>3393109.8</v>
      </c>
      <c r="E36" s="12">
        <v>-255959.01</v>
      </c>
      <c r="F36" s="12">
        <f t="shared" si="1"/>
        <v>3137150.79</v>
      </c>
      <c r="G36" s="12">
        <v>44613.37</v>
      </c>
      <c r="H36" s="12">
        <v>44613.37</v>
      </c>
      <c r="I36" s="20">
        <f t="shared" si="2"/>
        <v>3092537.42</v>
      </c>
    </row>
    <row r="37" spans="2:9">
      <c r="B37" s="19"/>
      <c r="C37" s="15" t="s">
        <v>41</v>
      </c>
      <c r="D37" s="12">
        <v>57609111.649999999</v>
      </c>
      <c r="E37" s="12">
        <v>-9325822.3800000008</v>
      </c>
      <c r="F37" s="12">
        <f t="shared" si="1"/>
        <v>48283289.269999996</v>
      </c>
      <c r="G37" s="12">
        <v>6347479.8200000003</v>
      </c>
      <c r="H37" s="12">
        <v>3138915.83</v>
      </c>
      <c r="I37" s="20">
        <f t="shared" si="2"/>
        <v>41935809.449999996</v>
      </c>
    </row>
    <row r="38" spans="2:9">
      <c r="B38" s="19"/>
      <c r="C38" s="15" t="s">
        <v>42</v>
      </c>
      <c r="D38" s="12">
        <v>44990920</v>
      </c>
      <c r="E38" s="12">
        <v>260270.65</v>
      </c>
      <c r="F38" s="12">
        <f t="shared" si="1"/>
        <v>45251190.649999999</v>
      </c>
      <c r="G38" s="12">
        <v>3591994.12</v>
      </c>
      <c r="H38" s="12">
        <v>3579296.61</v>
      </c>
      <c r="I38" s="20">
        <f t="shared" si="2"/>
        <v>41659196.530000001</v>
      </c>
    </row>
    <row r="39" spans="2:9">
      <c r="B39" s="63" t="s">
        <v>43</v>
      </c>
      <c r="C39" s="56"/>
      <c r="D39" s="11">
        <f>SUM(D40:D48)</f>
        <v>1175918762.1999998</v>
      </c>
      <c r="E39" s="11">
        <f>SUM(E40:E48)</f>
        <v>139931.63999999908</v>
      </c>
      <c r="F39" s="11">
        <f t="shared" si="1"/>
        <v>1176058693.8399999</v>
      </c>
      <c r="G39" s="11">
        <f>SUM(G40:G48)</f>
        <v>272057557.21999997</v>
      </c>
      <c r="H39" s="11">
        <f>SUM(H40:H48)</f>
        <v>244277000.17000005</v>
      </c>
      <c r="I39" s="21">
        <f>SUM(F39-G39)</f>
        <v>904001136.61999989</v>
      </c>
    </row>
    <row r="40" spans="2:9">
      <c r="B40" s="19"/>
      <c r="C40" s="15" t="s">
        <v>44</v>
      </c>
      <c r="D40" s="12">
        <v>31800218.649999999</v>
      </c>
      <c r="E40" s="12">
        <v>-3381600</v>
      </c>
      <c r="F40" s="12">
        <f t="shared" si="1"/>
        <v>28418618.649999999</v>
      </c>
      <c r="G40" s="12">
        <v>14800218.65</v>
      </c>
      <c r="H40" s="12">
        <v>14800218.65</v>
      </c>
      <c r="I40" s="20">
        <f t="shared" si="2"/>
        <v>13618399.999999998</v>
      </c>
    </row>
    <row r="41" spans="2:9">
      <c r="B41" s="19"/>
      <c r="C41" s="15" t="s">
        <v>45</v>
      </c>
      <c r="D41" s="12">
        <v>726250000</v>
      </c>
      <c r="E41" s="12">
        <v>9844659.4399999995</v>
      </c>
      <c r="F41" s="12">
        <f t="shared" si="1"/>
        <v>736094659.44000006</v>
      </c>
      <c r="G41" s="12">
        <v>227469656.75999999</v>
      </c>
      <c r="H41" s="12">
        <v>199694673.71000001</v>
      </c>
      <c r="I41" s="20">
        <f t="shared" si="2"/>
        <v>508625002.68000007</v>
      </c>
    </row>
    <row r="42" spans="2:9">
      <c r="B42" s="19"/>
      <c r="C42" s="15" t="s">
        <v>46</v>
      </c>
      <c r="D42" s="12">
        <v>26323433.550000001</v>
      </c>
      <c r="E42" s="12">
        <v>-600000</v>
      </c>
      <c r="F42" s="12">
        <f t="shared" si="1"/>
        <v>25723433.550000001</v>
      </c>
      <c r="G42" s="12">
        <v>0</v>
      </c>
      <c r="H42" s="12">
        <v>0</v>
      </c>
      <c r="I42" s="20">
        <f t="shared" si="2"/>
        <v>25723433.550000001</v>
      </c>
    </row>
    <row r="43" spans="2:9">
      <c r="B43" s="19"/>
      <c r="C43" s="15" t="s">
        <v>47</v>
      </c>
      <c r="D43" s="12">
        <v>265408874</v>
      </c>
      <c r="E43" s="12">
        <v>-5038210.1500000004</v>
      </c>
      <c r="F43" s="12">
        <f t="shared" si="1"/>
        <v>260370663.84999999</v>
      </c>
      <c r="G43" s="12">
        <v>1901056.86</v>
      </c>
      <c r="H43" s="12">
        <v>1895482.86</v>
      </c>
      <c r="I43" s="20">
        <f t="shared" si="2"/>
        <v>258469606.98999998</v>
      </c>
    </row>
    <row r="44" spans="2:9">
      <c r="B44" s="19"/>
      <c r="C44" s="15" t="s">
        <v>48</v>
      </c>
      <c r="D44" s="12">
        <v>0</v>
      </c>
      <c r="E44" s="12">
        <v>0</v>
      </c>
      <c r="F44" s="12">
        <f t="shared" si="1"/>
        <v>0</v>
      </c>
      <c r="G44" s="12">
        <v>0</v>
      </c>
      <c r="H44" s="12">
        <v>0</v>
      </c>
      <c r="I44" s="20">
        <f t="shared" si="2"/>
        <v>0</v>
      </c>
    </row>
    <row r="45" spans="2:9">
      <c r="B45" s="19"/>
      <c r="C45" s="15" t="s">
        <v>49</v>
      </c>
      <c r="D45" s="12">
        <v>43436236</v>
      </c>
      <c r="E45" s="12">
        <v>-372022</v>
      </c>
      <c r="F45" s="12">
        <f t="shared" si="1"/>
        <v>43064214</v>
      </c>
      <c r="G45" s="12">
        <v>0</v>
      </c>
      <c r="H45" s="12">
        <v>0</v>
      </c>
      <c r="I45" s="20">
        <f t="shared" si="2"/>
        <v>43064214</v>
      </c>
    </row>
    <row r="46" spans="2:9">
      <c r="B46" s="19"/>
      <c r="C46" s="15" t="s">
        <v>50</v>
      </c>
      <c r="D46" s="12">
        <v>0</v>
      </c>
      <c r="E46" s="12">
        <v>0</v>
      </c>
      <c r="F46" s="12">
        <f t="shared" si="1"/>
        <v>0</v>
      </c>
      <c r="G46" s="12">
        <v>0</v>
      </c>
      <c r="H46" s="12">
        <v>0</v>
      </c>
      <c r="I46" s="20">
        <f t="shared" si="2"/>
        <v>0</v>
      </c>
    </row>
    <row r="47" spans="2:9">
      <c r="B47" s="19"/>
      <c r="C47" s="15" t="s">
        <v>51</v>
      </c>
      <c r="D47" s="12">
        <v>79515000</v>
      </c>
      <c r="E47" s="12">
        <v>-312895.65000000002</v>
      </c>
      <c r="F47" s="12">
        <f t="shared" si="1"/>
        <v>79202104.349999994</v>
      </c>
      <c r="G47" s="12">
        <v>24873801.300000001</v>
      </c>
      <c r="H47" s="12">
        <v>24873801.300000001</v>
      </c>
      <c r="I47" s="20">
        <f t="shared" si="2"/>
        <v>54328303.049999997</v>
      </c>
    </row>
    <row r="48" spans="2:9">
      <c r="B48" s="19"/>
      <c r="C48" s="15" t="s">
        <v>52</v>
      </c>
      <c r="D48" s="12">
        <v>3185000</v>
      </c>
      <c r="E48" s="12">
        <v>0</v>
      </c>
      <c r="F48" s="12">
        <f t="shared" si="1"/>
        <v>3185000</v>
      </c>
      <c r="G48" s="12">
        <v>3012823.65</v>
      </c>
      <c r="H48" s="12">
        <v>3012823.65</v>
      </c>
      <c r="I48" s="20">
        <f t="shared" si="2"/>
        <v>172176.35000000009</v>
      </c>
    </row>
    <row r="49" spans="2:9">
      <c r="B49" s="63" t="s">
        <v>53</v>
      </c>
      <c r="C49" s="56"/>
      <c r="D49" s="11">
        <f>SUM(D50:D58)</f>
        <v>182157935.70000002</v>
      </c>
      <c r="E49" s="11">
        <f>SUM(E50:E58)</f>
        <v>21318222.170000002</v>
      </c>
      <c r="F49" s="11">
        <f t="shared" si="1"/>
        <v>203476157.87</v>
      </c>
      <c r="G49" s="11">
        <f>SUM(G50:G58)</f>
        <v>22244287.780000001</v>
      </c>
      <c r="H49" s="11">
        <f>SUM(H50:H58)</f>
        <v>22171727.32</v>
      </c>
      <c r="I49" s="21">
        <f t="shared" si="2"/>
        <v>181231870.09</v>
      </c>
    </row>
    <row r="50" spans="2:9">
      <c r="B50" s="19"/>
      <c r="C50" s="15" t="s">
        <v>54</v>
      </c>
      <c r="D50" s="12">
        <v>51025022.719999999</v>
      </c>
      <c r="E50" s="12">
        <v>-8187217.1299999999</v>
      </c>
      <c r="F50" s="12">
        <f t="shared" si="1"/>
        <v>42837805.589999996</v>
      </c>
      <c r="G50" s="12">
        <v>14873048.4</v>
      </c>
      <c r="H50" s="12">
        <v>14873048.4</v>
      </c>
      <c r="I50" s="20">
        <f t="shared" si="2"/>
        <v>27964757.189999998</v>
      </c>
    </row>
    <row r="51" spans="2:9">
      <c r="B51" s="19"/>
      <c r="C51" s="15" t="s">
        <v>55</v>
      </c>
      <c r="D51" s="12">
        <v>6636729.8099999996</v>
      </c>
      <c r="E51" s="12">
        <v>1616878.29</v>
      </c>
      <c r="F51" s="12">
        <f t="shared" si="1"/>
        <v>8253608.0999999996</v>
      </c>
      <c r="G51" s="12">
        <v>0</v>
      </c>
      <c r="H51" s="12">
        <v>0</v>
      </c>
      <c r="I51" s="20">
        <f t="shared" si="2"/>
        <v>8253608.0999999996</v>
      </c>
    </row>
    <row r="52" spans="2:9">
      <c r="B52" s="19"/>
      <c r="C52" s="15" t="s">
        <v>56</v>
      </c>
      <c r="D52" s="12">
        <v>944045.34</v>
      </c>
      <c r="E52" s="12">
        <v>-25000</v>
      </c>
      <c r="F52" s="12">
        <f t="shared" si="1"/>
        <v>919045.34</v>
      </c>
      <c r="G52" s="12">
        <v>26170.92</v>
      </c>
      <c r="H52" s="12">
        <v>26170.92</v>
      </c>
      <c r="I52" s="20">
        <f t="shared" si="2"/>
        <v>892874.41999999993</v>
      </c>
    </row>
    <row r="53" spans="2:9">
      <c r="B53" s="19"/>
      <c r="C53" s="15" t="s">
        <v>57</v>
      </c>
      <c r="D53" s="12">
        <v>16147184.810000001</v>
      </c>
      <c r="E53" s="12">
        <v>4687983.01</v>
      </c>
      <c r="F53" s="12">
        <f t="shared" si="1"/>
        <v>20835167.82</v>
      </c>
      <c r="G53" s="12">
        <v>0</v>
      </c>
      <c r="H53" s="12">
        <v>0</v>
      </c>
      <c r="I53" s="20">
        <f t="shared" si="2"/>
        <v>20835167.82</v>
      </c>
    </row>
    <row r="54" spans="2:9">
      <c r="B54" s="19"/>
      <c r="C54" s="15" t="s">
        <v>58</v>
      </c>
      <c r="D54" s="12">
        <v>0</v>
      </c>
      <c r="E54" s="12">
        <v>0</v>
      </c>
      <c r="F54" s="12">
        <f t="shared" si="1"/>
        <v>0</v>
      </c>
      <c r="G54" s="12">
        <v>0</v>
      </c>
      <c r="H54" s="12">
        <v>0</v>
      </c>
      <c r="I54" s="20">
        <f t="shared" si="2"/>
        <v>0</v>
      </c>
    </row>
    <row r="55" spans="2:9">
      <c r="B55" s="19"/>
      <c r="C55" s="15" t="s">
        <v>59</v>
      </c>
      <c r="D55" s="12">
        <v>80973498.780000001</v>
      </c>
      <c r="E55" s="12">
        <v>17850783</v>
      </c>
      <c r="F55" s="12">
        <f t="shared" si="1"/>
        <v>98824281.780000001</v>
      </c>
      <c r="G55" s="12">
        <v>215588.46</v>
      </c>
      <c r="H55" s="12">
        <v>143028</v>
      </c>
      <c r="I55" s="20">
        <f t="shared" si="2"/>
        <v>98608693.320000008</v>
      </c>
    </row>
    <row r="56" spans="2:9">
      <c r="B56" s="19"/>
      <c r="C56" s="15" t="s">
        <v>60</v>
      </c>
      <c r="D56" s="12">
        <v>0</v>
      </c>
      <c r="E56" s="12">
        <v>0</v>
      </c>
      <c r="F56" s="12">
        <f t="shared" si="1"/>
        <v>0</v>
      </c>
      <c r="G56" s="12">
        <v>0</v>
      </c>
      <c r="H56" s="12">
        <v>0</v>
      </c>
      <c r="I56" s="20">
        <f t="shared" si="2"/>
        <v>0</v>
      </c>
    </row>
    <row r="57" spans="2:9">
      <c r="B57" s="19"/>
      <c r="C57" s="15" t="s">
        <v>61</v>
      </c>
      <c r="D57" s="12">
        <v>0</v>
      </c>
      <c r="E57" s="12">
        <v>4032000</v>
      </c>
      <c r="F57" s="12">
        <f t="shared" si="1"/>
        <v>4032000</v>
      </c>
      <c r="G57" s="12">
        <v>1082000</v>
      </c>
      <c r="H57" s="12">
        <v>1082000</v>
      </c>
      <c r="I57" s="20">
        <f t="shared" si="2"/>
        <v>2950000</v>
      </c>
    </row>
    <row r="58" spans="2:9">
      <c r="B58" s="19"/>
      <c r="C58" s="15" t="s">
        <v>62</v>
      </c>
      <c r="D58" s="12">
        <v>26431454.239999998</v>
      </c>
      <c r="E58" s="12">
        <v>1342795</v>
      </c>
      <c r="F58" s="12">
        <f t="shared" si="1"/>
        <v>27774249.239999998</v>
      </c>
      <c r="G58" s="12">
        <v>6047480</v>
      </c>
      <c r="H58" s="12">
        <v>6047480</v>
      </c>
      <c r="I58" s="20">
        <f t="shared" si="2"/>
        <v>21726769.239999998</v>
      </c>
    </row>
    <row r="59" spans="2:9">
      <c r="B59" s="63" t="s">
        <v>63</v>
      </c>
      <c r="C59" s="56"/>
      <c r="D59" s="11">
        <f>SUM(D60:D62)</f>
        <v>1190453209.3499999</v>
      </c>
      <c r="E59" s="11">
        <f>SUM(E60:E62)</f>
        <v>188975541.56999999</v>
      </c>
      <c r="F59" s="11">
        <f>SUM(D59+E59)</f>
        <v>1379428750.9199998</v>
      </c>
      <c r="G59" s="11">
        <f>SUM(G60:G62)</f>
        <v>360535018.90999997</v>
      </c>
      <c r="H59" s="11">
        <f>SUM(H60:H62)</f>
        <v>360453222.34000003</v>
      </c>
      <c r="I59" s="21">
        <f>SUM(F59-G59)</f>
        <v>1018893732.0099999</v>
      </c>
    </row>
    <row r="60" spans="2:9">
      <c r="B60" s="19"/>
      <c r="C60" s="15" t="s">
        <v>64</v>
      </c>
      <c r="D60" s="12">
        <v>1190348209.3499999</v>
      </c>
      <c r="E60" s="12">
        <v>13611487.810000001</v>
      </c>
      <c r="F60" s="12">
        <f t="shared" ref="F60:F70" si="3">SUM(D60+E60)</f>
        <v>1203959697.1599998</v>
      </c>
      <c r="G60" s="12">
        <v>240890042.81999999</v>
      </c>
      <c r="H60" s="12">
        <v>240808246.25</v>
      </c>
      <c r="I60" s="20">
        <f t="shared" si="2"/>
        <v>963069654.33999991</v>
      </c>
    </row>
    <row r="61" spans="2:9">
      <c r="B61" s="19"/>
      <c r="C61" s="15" t="s">
        <v>65</v>
      </c>
      <c r="D61" s="12">
        <v>105000</v>
      </c>
      <c r="E61" s="12">
        <v>175364053.75999999</v>
      </c>
      <c r="F61" s="12">
        <f t="shared" si="3"/>
        <v>175469053.75999999</v>
      </c>
      <c r="G61" s="12">
        <v>119644976.09</v>
      </c>
      <c r="H61" s="12">
        <v>119644976.09</v>
      </c>
      <c r="I61" s="20">
        <f t="shared" si="2"/>
        <v>55824077.669999987</v>
      </c>
    </row>
    <row r="62" spans="2:9">
      <c r="B62" s="19"/>
      <c r="C62" s="15" t="s">
        <v>66</v>
      </c>
      <c r="D62" s="12">
        <v>0</v>
      </c>
      <c r="E62" s="12">
        <v>0</v>
      </c>
      <c r="F62" s="12">
        <f t="shared" si="3"/>
        <v>0</v>
      </c>
      <c r="G62" s="12">
        <v>0</v>
      </c>
      <c r="H62" s="12">
        <v>0</v>
      </c>
      <c r="I62" s="20">
        <f t="shared" si="2"/>
        <v>0</v>
      </c>
    </row>
    <row r="63" spans="2:9">
      <c r="B63" s="63" t="s">
        <v>67</v>
      </c>
      <c r="C63" s="56"/>
      <c r="D63" s="11">
        <f>SUM(D64:D70)</f>
        <v>1150000</v>
      </c>
      <c r="E63" s="11">
        <f t="shared" ref="E63:H63" si="4">SUM(E64:E66)</f>
        <v>0</v>
      </c>
      <c r="F63" s="11">
        <f t="shared" si="3"/>
        <v>1150000</v>
      </c>
      <c r="G63" s="11">
        <f t="shared" si="4"/>
        <v>0</v>
      </c>
      <c r="H63" s="11">
        <f t="shared" si="4"/>
        <v>0</v>
      </c>
      <c r="I63" s="21">
        <f t="shared" si="2"/>
        <v>1150000</v>
      </c>
    </row>
    <row r="64" spans="2:9">
      <c r="B64" s="19"/>
      <c r="C64" s="15" t="s">
        <v>68</v>
      </c>
      <c r="D64" s="12">
        <v>0</v>
      </c>
      <c r="E64" s="12">
        <v>0</v>
      </c>
      <c r="F64" s="12">
        <f t="shared" si="3"/>
        <v>0</v>
      </c>
      <c r="G64" s="12">
        <v>0</v>
      </c>
      <c r="H64" s="12">
        <v>0</v>
      </c>
      <c r="I64" s="20">
        <f t="shared" si="2"/>
        <v>0</v>
      </c>
    </row>
    <row r="65" spans="2:9">
      <c r="B65" s="19"/>
      <c r="C65" s="15" t="s">
        <v>69</v>
      </c>
      <c r="D65" s="12">
        <v>0</v>
      </c>
      <c r="E65" s="12">
        <v>0</v>
      </c>
      <c r="F65" s="12">
        <f t="shared" si="3"/>
        <v>0</v>
      </c>
      <c r="G65" s="12">
        <v>0</v>
      </c>
      <c r="H65" s="12">
        <v>0</v>
      </c>
      <c r="I65" s="20">
        <f t="shared" si="2"/>
        <v>0</v>
      </c>
    </row>
    <row r="66" spans="2:9">
      <c r="B66" s="19"/>
      <c r="C66" s="15" t="s">
        <v>70</v>
      </c>
      <c r="D66" s="12">
        <v>0</v>
      </c>
      <c r="E66" s="12">
        <v>0</v>
      </c>
      <c r="F66" s="12">
        <f t="shared" si="3"/>
        <v>0</v>
      </c>
      <c r="G66" s="12">
        <v>0</v>
      </c>
      <c r="H66" s="12">
        <v>0</v>
      </c>
      <c r="I66" s="20">
        <f t="shared" si="2"/>
        <v>0</v>
      </c>
    </row>
    <row r="67" spans="2:9">
      <c r="B67" s="19"/>
      <c r="C67" s="15" t="s">
        <v>71</v>
      </c>
      <c r="D67" s="12">
        <v>0</v>
      </c>
      <c r="E67" s="12">
        <v>0</v>
      </c>
      <c r="F67" s="12">
        <f t="shared" si="3"/>
        <v>0</v>
      </c>
      <c r="G67" s="12">
        <v>0</v>
      </c>
      <c r="H67" s="12">
        <v>0</v>
      </c>
      <c r="I67" s="20">
        <f t="shared" si="2"/>
        <v>0</v>
      </c>
    </row>
    <row r="68" spans="2:9">
      <c r="B68" s="19"/>
      <c r="C68" s="15" t="s">
        <v>72</v>
      </c>
      <c r="D68" s="12">
        <v>0</v>
      </c>
      <c r="E68" s="12">
        <v>0</v>
      </c>
      <c r="F68" s="12">
        <f t="shared" si="3"/>
        <v>0</v>
      </c>
      <c r="G68" s="12">
        <v>0</v>
      </c>
      <c r="H68" s="12">
        <v>0</v>
      </c>
      <c r="I68" s="20">
        <f t="shared" si="2"/>
        <v>0</v>
      </c>
    </row>
    <row r="69" spans="2:9">
      <c r="B69" s="19"/>
      <c r="C69" s="15" t="s">
        <v>73</v>
      </c>
      <c r="D69" s="12">
        <v>0</v>
      </c>
      <c r="E69" s="12">
        <v>0</v>
      </c>
      <c r="F69" s="12">
        <f t="shared" si="3"/>
        <v>0</v>
      </c>
      <c r="G69" s="12">
        <v>0</v>
      </c>
      <c r="H69" s="12">
        <v>0</v>
      </c>
      <c r="I69" s="20">
        <f t="shared" si="2"/>
        <v>0</v>
      </c>
    </row>
    <row r="70" spans="2:9">
      <c r="B70" s="19"/>
      <c r="C70" s="15" t="s">
        <v>74</v>
      </c>
      <c r="D70" s="12">
        <v>1150000</v>
      </c>
      <c r="E70" s="12">
        <v>0</v>
      </c>
      <c r="F70" s="12">
        <f t="shared" si="3"/>
        <v>1150000</v>
      </c>
      <c r="G70" s="12">
        <v>0</v>
      </c>
      <c r="H70" s="12">
        <v>0</v>
      </c>
      <c r="I70" s="20">
        <f t="shared" si="2"/>
        <v>1150000</v>
      </c>
    </row>
    <row r="71" spans="2:9">
      <c r="B71" s="63" t="s">
        <v>75</v>
      </c>
      <c r="C71" s="56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21">
        <v>0</v>
      </c>
    </row>
    <row r="72" spans="2:9">
      <c r="B72" s="19"/>
      <c r="C72" s="15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20">
        <f t="shared" si="2"/>
        <v>0</v>
      </c>
    </row>
    <row r="73" spans="2:9">
      <c r="B73" s="19"/>
      <c r="C73" s="15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20">
        <f t="shared" si="2"/>
        <v>0</v>
      </c>
    </row>
    <row r="74" spans="2:9">
      <c r="B74" s="19"/>
      <c r="C74" s="15" t="s">
        <v>78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20">
        <f t="shared" si="2"/>
        <v>0</v>
      </c>
    </row>
    <row r="75" spans="2:9">
      <c r="B75" s="63" t="s">
        <v>79</v>
      </c>
      <c r="C75" s="56"/>
      <c r="D75" s="11">
        <f>SUM(D76:D82)</f>
        <v>112497753.16000001</v>
      </c>
      <c r="E75" s="11">
        <f>SUM(E76:E82)</f>
        <v>1963306.73</v>
      </c>
      <c r="F75" s="11">
        <f>SUM(D75+E75)</f>
        <v>114461059.89000002</v>
      </c>
      <c r="G75" s="11">
        <f>SUM(G76:G82)</f>
        <v>29129669.93</v>
      </c>
      <c r="H75" s="11">
        <f>SUM(H76:H82)</f>
        <v>29129669.93</v>
      </c>
      <c r="I75" s="21">
        <f>SUM(F75-G75)</f>
        <v>85331389.960000008</v>
      </c>
    </row>
    <row r="76" spans="2:9">
      <c r="B76" s="19"/>
      <c r="C76" s="15" t="s">
        <v>80</v>
      </c>
      <c r="D76" s="12">
        <v>35452752.32</v>
      </c>
      <c r="E76" s="12">
        <v>0</v>
      </c>
      <c r="F76" s="12">
        <f t="shared" ref="F76:F82" si="5">SUM(D76+E76)</f>
        <v>35452752.32</v>
      </c>
      <c r="G76" s="12">
        <v>8354875.8399999999</v>
      </c>
      <c r="H76" s="12">
        <v>8354875.8399999999</v>
      </c>
      <c r="I76" s="20">
        <f t="shared" si="2"/>
        <v>27097876.48</v>
      </c>
    </row>
    <row r="77" spans="2:9">
      <c r="B77" s="19"/>
      <c r="C77" s="15" t="s">
        <v>81</v>
      </c>
      <c r="D77" s="12">
        <v>75538388.540000007</v>
      </c>
      <c r="E77" s="12">
        <v>0</v>
      </c>
      <c r="F77" s="12">
        <f t="shared" si="5"/>
        <v>75538388.540000007</v>
      </c>
      <c r="G77" s="12">
        <v>18874542.93</v>
      </c>
      <c r="H77" s="12">
        <v>18874542.93</v>
      </c>
      <c r="I77" s="20">
        <f t="shared" ref="I77:I82" si="6">SUM(F77-G77)</f>
        <v>56663845.610000007</v>
      </c>
    </row>
    <row r="78" spans="2:9">
      <c r="B78" s="19"/>
      <c r="C78" s="15" t="s">
        <v>82</v>
      </c>
      <c r="D78" s="12">
        <v>0</v>
      </c>
      <c r="E78" s="12">
        <v>0</v>
      </c>
      <c r="F78" s="12">
        <f t="shared" si="5"/>
        <v>0</v>
      </c>
      <c r="G78" s="12">
        <v>0</v>
      </c>
      <c r="H78" s="12">
        <v>0</v>
      </c>
      <c r="I78" s="20">
        <f t="shared" si="6"/>
        <v>0</v>
      </c>
    </row>
    <row r="79" spans="2:9">
      <c r="B79" s="19"/>
      <c r="C79" s="15" t="s">
        <v>83</v>
      </c>
      <c r="D79" s="12">
        <v>1506612.3</v>
      </c>
      <c r="E79" s="12">
        <v>0</v>
      </c>
      <c r="F79" s="12">
        <f t="shared" si="5"/>
        <v>1506612.3</v>
      </c>
      <c r="G79" s="12">
        <v>81621.600000000006</v>
      </c>
      <c r="H79" s="12">
        <v>81621.600000000006</v>
      </c>
      <c r="I79" s="20">
        <f t="shared" si="6"/>
        <v>1424990.7</v>
      </c>
    </row>
    <row r="80" spans="2:9">
      <c r="B80" s="19"/>
      <c r="C80" s="15" t="s">
        <v>84</v>
      </c>
      <c r="D80" s="12">
        <v>0</v>
      </c>
      <c r="E80" s="12">
        <v>0</v>
      </c>
      <c r="F80" s="12">
        <f t="shared" si="5"/>
        <v>0</v>
      </c>
      <c r="G80" s="12">
        <v>0</v>
      </c>
      <c r="H80" s="12">
        <v>0</v>
      </c>
      <c r="I80" s="20">
        <f t="shared" si="6"/>
        <v>0</v>
      </c>
    </row>
    <row r="81" spans="2:10">
      <c r="B81" s="19"/>
      <c r="C81" s="15" t="s">
        <v>85</v>
      </c>
      <c r="D81" s="12">
        <v>0</v>
      </c>
      <c r="E81" s="12">
        <v>0</v>
      </c>
      <c r="F81" s="12">
        <f t="shared" si="5"/>
        <v>0</v>
      </c>
      <c r="G81" s="12">
        <v>0</v>
      </c>
      <c r="H81" s="12">
        <v>0</v>
      </c>
      <c r="I81" s="20">
        <f t="shared" si="6"/>
        <v>0</v>
      </c>
    </row>
    <row r="82" spans="2:10">
      <c r="B82" s="19"/>
      <c r="C82" s="15" t="s">
        <v>86</v>
      </c>
      <c r="D82" s="12">
        <v>0</v>
      </c>
      <c r="E82" s="12">
        <v>1963306.73</v>
      </c>
      <c r="F82" s="12">
        <f t="shared" si="5"/>
        <v>1963306.73</v>
      </c>
      <c r="G82" s="12">
        <v>1818629.56</v>
      </c>
      <c r="H82" s="12">
        <v>1818629.56</v>
      </c>
      <c r="I82" s="20">
        <f t="shared" si="6"/>
        <v>144677.16999999993</v>
      </c>
    </row>
    <row r="83" spans="2:10" ht="15.75" thickBot="1">
      <c r="B83" s="22"/>
      <c r="C83" s="23" t="s">
        <v>87</v>
      </c>
      <c r="D83" s="24">
        <f>SUM(D11+D19+D29+D39+D49+D59+D63+D71+D75)</f>
        <v>7599049891.9799995</v>
      </c>
      <c r="E83" s="24">
        <f>SUM(E11+E19+E29+E39+E49+E59+E63+E71+E75)</f>
        <v>213208281.61999997</v>
      </c>
      <c r="F83" s="24">
        <f>SUM(D83+E83)</f>
        <v>7812258173.5999994</v>
      </c>
      <c r="G83" s="24">
        <f>SUM(G11+G19+G29+G39+G49+G59+G63+G71+G75)</f>
        <v>1704601869.6499999</v>
      </c>
      <c r="H83" s="24">
        <f>SUM(H11+H19+H29+H39+H49+H59+H63+H71+H75)</f>
        <v>1659893059.5699999</v>
      </c>
      <c r="I83" s="25">
        <f>SUM(F83-G83)</f>
        <v>6107656303.9499998</v>
      </c>
    </row>
    <row r="85" spans="2:10">
      <c r="B85" s="78" t="s">
        <v>92</v>
      </c>
      <c r="C85" s="78"/>
      <c r="D85" s="78"/>
      <c r="E85" s="78"/>
      <c r="F85" s="78"/>
      <c r="G85" s="78"/>
      <c r="H85" s="78"/>
      <c r="I85" s="78"/>
      <c r="J85" s="78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83"/>
      <c r="E88" s="10"/>
      <c r="F88" s="10"/>
      <c r="G88" s="10"/>
      <c r="H88" s="10"/>
      <c r="I88" s="10"/>
      <c r="J88" s="10"/>
    </row>
    <row r="89" spans="2:10">
      <c r="C89" s="80" t="s">
        <v>95</v>
      </c>
      <c r="D89" s="82"/>
      <c r="F89" s="84" t="s">
        <v>93</v>
      </c>
      <c r="G89" s="84"/>
      <c r="H89" s="84"/>
    </row>
    <row r="90" spans="2:10">
      <c r="C90" s="81" t="s">
        <v>96</v>
      </c>
      <c r="D90" s="82"/>
      <c r="F90" s="79" t="s">
        <v>97</v>
      </c>
      <c r="G90" s="79"/>
      <c r="H90" s="79"/>
      <c r="I90" s="85"/>
    </row>
  </sheetData>
  <mergeCells count="19">
    <mergeCell ref="F90:H90"/>
    <mergeCell ref="B85:J85"/>
    <mergeCell ref="B71:C71"/>
    <mergeCell ref="B75:C75"/>
    <mergeCell ref="B29:C29"/>
    <mergeCell ref="B39:C39"/>
    <mergeCell ref="B49:C49"/>
    <mergeCell ref="B59:C59"/>
    <mergeCell ref="B63:C63"/>
    <mergeCell ref="F89:H89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D11:E11 G11 D19 G19:H19 D29:E29 G39 D49:E49 D59 E59 G59:H59 D75:E75 G63:H63 E63 D63" formulaRange="1"/>
    <ignoredError sqref="F29 F39 F49 F19 F83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2018-05-30T18:51:49Z</cp:lastPrinted>
  <dcterms:created xsi:type="dcterms:W3CDTF">2014-09-04T16:46:21Z</dcterms:created>
  <dcterms:modified xsi:type="dcterms:W3CDTF">2018-05-30T18:52:42Z</dcterms:modified>
</cp:coreProperties>
</file>