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855" yWindow="4020" windowWidth="20550" windowHeight="76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Hoja1!$A$1:$I$53</definedName>
  </definedNames>
  <calcPr calcId="125725"/>
</workbook>
</file>

<file path=xl/calcChain.xml><?xml version="1.0" encoding="utf-8"?>
<calcChain xmlns="http://schemas.openxmlformats.org/spreadsheetml/2006/main">
  <c r="I26" i="1"/>
  <c r="F26"/>
  <c r="F47"/>
  <c r="F46"/>
  <c r="F45"/>
  <c r="F21"/>
  <c r="I21" s="1"/>
  <c r="F20"/>
  <c r="I20" s="1"/>
  <c r="F19"/>
  <c r="I19" s="1"/>
  <c r="F18"/>
  <c r="I18" s="1"/>
  <c r="F17"/>
  <c r="I17" s="1"/>
  <c r="F16"/>
  <c r="I16" s="1"/>
  <c r="F15"/>
  <c r="I15" s="1"/>
  <c r="F14"/>
  <c r="I14" s="1"/>
  <c r="F44"/>
  <c r="I44" s="1"/>
  <c r="H43"/>
  <c r="G43"/>
  <c r="E43"/>
  <c r="D43"/>
  <c r="I47"/>
  <c r="I46"/>
  <c r="I45"/>
  <c r="F30"/>
  <c r="I30" s="1"/>
  <c r="F29"/>
  <c r="I29" s="1"/>
  <c r="F28"/>
  <c r="I28" s="1"/>
  <c r="F27"/>
  <c r="I27" s="1"/>
  <c r="F25"/>
  <c r="I25" s="1"/>
  <c r="F24"/>
  <c r="I24" s="1"/>
  <c r="F41"/>
  <c r="I41" s="1"/>
  <c r="F40"/>
  <c r="I40" s="1"/>
  <c r="F39"/>
  <c r="I39" s="1"/>
  <c r="F38"/>
  <c r="I38" s="1"/>
  <c r="F37"/>
  <c r="I37" s="1"/>
  <c r="F36"/>
  <c r="I36" s="1"/>
  <c r="F35"/>
  <c r="I35" s="1"/>
  <c r="F34"/>
  <c r="I34" s="1"/>
  <c r="F33"/>
  <c r="I33" s="1"/>
  <c r="H32"/>
  <c r="G32"/>
  <c r="H23"/>
  <c r="G23"/>
  <c r="H13"/>
  <c r="G13"/>
  <c r="E32"/>
  <c r="D32"/>
  <c r="E13"/>
  <c r="E23"/>
  <c r="D23"/>
  <c r="D13"/>
  <c r="F43" l="1"/>
  <c r="F32"/>
  <c r="I32" s="1"/>
  <c r="D49"/>
  <c r="F23"/>
  <c r="I23" s="1"/>
  <c r="I43"/>
  <c r="H49"/>
  <c r="G49"/>
  <c r="E49"/>
  <c r="F13"/>
  <c r="I13" s="1"/>
  <c r="F49" l="1"/>
  <c r="I49" s="1"/>
</calcChain>
</file>

<file path=xl/sharedStrings.xml><?xml version="1.0" encoding="utf-8"?>
<sst xmlns="http://schemas.openxmlformats.org/spreadsheetml/2006/main" count="48" uniqueCount="48">
  <si>
    <t>MUNICIPIO DE ZAPOPAN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</si>
  <si>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</si>
  <si>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</si>
  <si>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</si>
  <si>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</si>
  <si>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</si>
  <si>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</si>
  <si>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</si>
  <si>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</si>
  <si>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</si>
  <si>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</si>
  <si>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</si>
  <si>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</si>
  <si>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</si>
  <si>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</si>
  <si>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</si>
  <si>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</si>
  <si>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</si>
  <si>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</si>
  <si>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</si>
  <si>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</si>
  <si>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</si>
  <si>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</si>
  <si>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</si>
  <si>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</si>
  <si>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</si>
  <si>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</si>
  <si>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</si>
  <si>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</si>
  <si>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</si>
  <si>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</si>
  <si>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</si>
  <si>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</si>
  <si>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</si>
  <si>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</si>
  <si>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</si>
  <si>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</si>
  <si>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</si>
  <si>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</si>
  <si>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</si>
  <si>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</si>
  <si>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</si>
  <si>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</si>
  <si>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</si>
  <si>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Bajo protesta de decir verdad declaramos que los Estados Financieros y sus Notas son razonablemente correctos y responsabilidad del emisor</t>
  </si>
  <si>
    <t xml:space="preserve">     Salud</t>
  </si>
  <si>
    <t>Estado Analítico del ejercicio del presupuesto de egresos</t>
  </si>
  <si>
    <t>Del 01 de Enero al 30 de Junio  2018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</si>
</sst>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&quot;$&quot;#,##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165" fontId="6" fillId="4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4" fillId="0" borderId="0" xfId="0" applyFont="1" applyFill="1" applyBorder="1" applyAlignment="1">
      <alignment horizontal="justify" vertical="top"/>
    </xf>
    <xf numFmtId="3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0" fontId="7" fillId="4" borderId="0" xfId="0" applyFont="1" applyFill="1" applyAlignment="1">
      <alignment horizontal="left"/>
    </xf>
    <xf numFmtId="166" fontId="5" fillId="0" borderId="0" xfId="2" applyNumberFormat="1" applyFont="1" applyFill="1" applyBorder="1" applyAlignment="1">
      <alignment vertical="top" wrapText="1"/>
    </xf>
    <xf numFmtId="166" fontId="4" fillId="0" borderId="0" xfId="2" applyNumberFormat="1" applyFont="1" applyFill="1" applyBorder="1" applyAlignment="1" applyProtection="1">
      <alignment vertical="top" wrapText="1"/>
      <protection locked="0"/>
    </xf>
    <xf numFmtId="166" fontId="4" fillId="0" borderId="0" xfId="2" applyNumberFormat="1" applyFont="1" applyFill="1" applyBorder="1" applyAlignment="1">
      <alignment vertical="top" wrapText="1"/>
    </xf>
    <xf numFmtId="166" fontId="4" fillId="0" borderId="0" xfId="0" applyNumberFormat="1" applyFont="1" applyFill="1" applyBorder="1" applyAlignment="1" applyProtection="1">
      <alignment vertical="top" wrapText="1"/>
    </xf>
    <xf numFmtId="166" fontId="4" fillId="0" borderId="0" xfId="2" applyNumberFormat="1" applyFont="1" applyFill="1" applyBorder="1" applyAlignment="1" applyProtection="1">
      <alignment vertical="top"/>
      <protection locked="0"/>
    </xf>
    <xf numFmtId="166" fontId="4" fillId="0" borderId="0" xfId="0" applyNumberFormat="1" applyFont="1" applyFill="1" applyBorder="1" applyAlignment="1" applyProtection="1">
      <alignment vertical="top"/>
    </xf>
    <xf numFmtId="166" fontId="5" fillId="0" borderId="0" xfId="2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justify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166" fontId="4" fillId="0" borderId="0" xfId="2" applyNumberFormat="1" applyFont="1" applyFill="1" applyBorder="1" applyAlignment="1">
      <alignment vertical="top"/>
    </xf>
    <xf numFmtId="164" fontId="8" fillId="5" borderId="9" xfId="1" applyNumberFormat="1" applyFont="1" applyFill="1" applyBorder="1" applyAlignment="1" applyProtection="1">
      <alignment vertical="center"/>
    </xf>
    <xf numFmtId="164" fontId="8" fillId="5" borderId="7" xfId="1" applyNumberFormat="1" applyFont="1" applyFill="1" applyBorder="1" applyAlignment="1" applyProtection="1">
      <alignment vertical="center"/>
    </xf>
    <xf numFmtId="164" fontId="8" fillId="5" borderId="2" xfId="1" applyNumberFormat="1" applyFont="1" applyFill="1" applyBorder="1" applyAlignment="1" applyProtection="1">
      <alignment vertical="center"/>
    </xf>
    <xf numFmtId="164" fontId="8" fillId="5" borderId="10" xfId="1" applyNumberFormat="1" applyFont="1" applyFill="1" applyBorder="1" applyAlignment="1" applyProtection="1">
      <alignment horizontal="center" vertical="center"/>
    </xf>
    <xf numFmtId="164" fontId="8" fillId="5" borderId="0" xfId="1" applyNumberFormat="1" applyFont="1" applyFill="1" applyBorder="1" applyAlignment="1" applyProtection="1">
      <alignment horizontal="center" vertical="center" wrapText="1"/>
    </xf>
    <xf numFmtId="164" fontId="8" fillId="5" borderId="9" xfId="1" applyNumberFormat="1" applyFont="1" applyFill="1" applyBorder="1" applyAlignment="1" applyProtection="1">
      <alignment horizontal="center" vertical="center"/>
    </xf>
    <xf numFmtId="164" fontId="8" fillId="5" borderId="11" xfId="1" applyNumberFormat="1" applyFont="1" applyFill="1" applyBorder="1" applyAlignment="1" applyProtection="1">
      <alignment horizontal="center" vertical="center"/>
    </xf>
    <xf numFmtId="164" fontId="8" fillId="5" borderId="8" xfId="1" applyNumberFormat="1" applyFont="1" applyFill="1" applyBorder="1" applyAlignment="1" applyProtection="1">
      <alignment horizontal="center" vertical="center"/>
    </xf>
    <xf numFmtId="164" fontId="8" fillId="5" borderId="4" xfId="1" applyNumberFormat="1" applyFont="1" applyFill="1" applyBorder="1" applyAlignment="1" applyProtection="1">
      <alignment horizontal="center" vertical="center"/>
    </xf>
    <xf numFmtId="164" fontId="8" fillId="5" borderId="6" xfId="1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center" vertical="top"/>
    </xf>
    <xf numFmtId="3" fontId="5" fillId="0" borderId="14" xfId="0" applyNumberFormat="1" applyFont="1" applyFill="1" applyBorder="1" applyAlignment="1">
      <alignment horizontal="right" vertical="top"/>
    </xf>
    <xf numFmtId="0" fontId="3" fillId="2" borderId="3" xfId="0" applyFont="1" applyFill="1" applyBorder="1"/>
    <xf numFmtId="0" fontId="3" fillId="2" borderId="0" xfId="0" applyFont="1" applyFill="1" applyBorder="1"/>
    <xf numFmtId="0" fontId="3" fillId="2" borderId="4" xfId="0" applyFont="1" applyFill="1" applyBorder="1"/>
    <xf numFmtId="0" fontId="4" fillId="0" borderId="3" xfId="0" applyFont="1" applyFill="1" applyBorder="1" applyAlignment="1">
      <alignment horizontal="left" vertical="center" wrapText="1"/>
    </xf>
    <xf numFmtId="3" fontId="4" fillId="0" borderId="4" xfId="0" applyNumberFormat="1" applyFont="1" applyFill="1" applyBorder="1" applyAlignment="1">
      <alignment horizontal="justify" vertical="center" wrapText="1"/>
    </xf>
    <xf numFmtId="166" fontId="5" fillId="0" borderId="4" xfId="2" applyNumberFormat="1" applyFont="1" applyFill="1" applyBorder="1" applyAlignment="1">
      <alignment vertical="top" wrapText="1"/>
    </xf>
    <xf numFmtId="166" fontId="4" fillId="0" borderId="4" xfId="2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/>
    </xf>
    <xf numFmtId="166" fontId="4" fillId="0" borderId="4" xfId="0" applyNumberFormat="1" applyFont="1" applyFill="1" applyBorder="1" applyAlignment="1" applyProtection="1">
      <alignment vertical="top" wrapText="1"/>
    </xf>
    <xf numFmtId="0" fontId="4" fillId="0" borderId="3" xfId="0" applyFont="1" applyFill="1" applyBorder="1" applyAlignment="1">
      <alignment vertical="top"/>
    </xf>
    <xf numFmtId="166" fontId="4" fillId="0" borderId="4" xfId="0" applyNumberFormat="1" applyFont="1" applyFill="1" applyBorder="1" applyAlignment="1" applyProtection="1">
      <alignment vertical="top"/>
    </xf>
    <xf numFmtId="166" fontId="5" fillId="0" borderId="4" xfId="2" applyNumberFormat="1" applyFont="1" applyFill="1" applyBorder="1" applyAlignment="1">
      <alignment vertical="top"/>
    </xf>
    <xf numFmtId="3" fontId="4" fillId="0" borderId="4" xfId="0" applyNumberFormat="1" applyFont="1" applyFill="1" applyBorder="1" applyAlignment="1" applyProtection="1">
      <alignment horizontal="right" vertical="top"/>
    </xf>
    <xf numFmtId="0" fontId="7" fillId="4" borderId="0" xfId="0" applyFont="1" applyFill="1" applyBorder="1" applyAlignment="1">
      <alignment horizontal="left"/>
    </xf>
    <xf numFmtId="0" fontId="0" fillId="0" borderId="0" xfId="0" applyBorder="1"/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10" fillId="3" borderId="3" xfId="1" applyNumberFormat="1" applyFont="1" applyFill="1" applyBorder="1" applyAlignment="1" applyProtection="1">
      <alignment horizontal="center" vertical="center"/>
    </xf>
    <xf numFmtId="164" fontId="10" fillId="3" borderId="0" xfId="1" applyNumberFormat="1" applyFont="1" applyFill="1" applyBorder="1" applyAlignment="1" applyProtection="1">
      <alignment horizontal="center" vertical="center"/>
    </xf>
    <xf numFmtId="164" fontId="10" fillId="3" borderId="4" xfId="1" applyNumberFormat="1" applyFont="1" applyFill="1" applyBorder="1" applyAlignment="1" applyProtection="1">
      <alignment horizontal="center" vertical="center"/>
    </xf>
    <xf numFmtId="164" fontId="8" fillId="5" borderId="1" xfId="1" applyNumberFormat="1" applyFont="1" applyFill="1" applyBorder="1" applyAlignment="1" applyProtection="1">
      <alignment horizontal="center" vertical="center"/>
    </xf>
    <xf numFmtId="164" fontId="8" fillId="5" borderId="2" xfId="1" applyNumberFormat="1" applyFont="1" applyFill="1" applyBorder="1" applyAlignment="1" applyProtection="1">
      <alignment horizontal="center" vertical="center"/>
    </xf>
    <xf numFmtId="164" fontId="8" fillId="5" borderId="3" xfId="1" applyNumberFormat="1" applyFont="1" applyFill="1" applyBorder="1" applyAlignment="1" applyProtection="1">
      <alignment horizontal="center" vertical="center"/>
    </xf>
    <xf numFmtId="164" fontId="8" fillId="5" borderId="4" xfId="1" applyNumberFormat="1" applyFont="1" applyFill="1" applyBorder="1" applyAlignment="1" applyProtection="1">
      <alignment horizontal="center" vertical="center"/>
    </xf>
    <xf numFmtId="164" fontId="8" fillId="5" borderId="5" xfId="1" applyNumberFormat="1" applyFont="1" applyFill="1" applyBorder="1" applyAlignment="1" applyProtection="1">
      <alignment horizontal="center" vertical="center"/>
    </xf>
    <xf numFmtId="164" fontId="8" fillId="5" borderId="6" xfId="1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4" fontId="8" fillId="5" borderId="12" xfId="1" applyNumberFormat="1" applyFont="1" applyFill="1" applyBorder="1" applyAlignment="1" applyProtection="1">
      <alignment horizontal="center" vertical="center"/>
    </xf>
    <xf numFmtId="164" fontId="8" fillId="5" borderId="13" xfId="1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1</xdr:row>
      <xdr:rowOff>42332</xdr:rowOff>
    </xdr:from>
    <xdr:to>
      <xdr:col>2</xdr:col>
      <xdr:colOff>1057275</xdr:colOff>
      <xdr:row>6</xdr:row>
      <xdr:rowOff>38100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1410" y="242357"/>
          <a:ext cx="1853140" cy="853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56"/>
  <sheetViews>
    <sheetView showGridLines="0" tabSelected="1" zoomScaleNormal="100" workbookViewId="0">
      <selection activeCell="B7" sqref="B7"/>
    </sheetView>
  </sheetViews>
  <sheetFormatPr baseColWidth="10" defaultColWidth="11.42578125" defaultRowHeight="15"/>
  <cols>
    <col min="1" max="1" width="2.140625" customWidth="1"/>
    <col min="2" max="2" width="12.5703125" customWidth="1"/>
    <col min="3" max="3" width="28.42578125" customWidth="1"/>
    <col min="4" max="4" width="14.42578125" customWidth="1"/>
    <col min="5" max="5" width="14.5703125" customWidth="1"/>
    <col min="6" max="6" width="14.140625" customWidth="1"/>
    <col min="7" max="7" width="14.28515625" customWidth="1"/>
    <col min="8" max="8" width="13" customWidth="1"/>
    <col min="9" max="9" width="15.7109375" customWidth="1"/>
  </cols>
  <sheetData>
    <row r="1" spans="2:9" ht="15.75" thickBot="1"/>
    <row r="2" spans="2:9" ht="7.5" customHeight="1">
      <c r="B2" s="50"/>
      <c r="C2" s="51"/>
      <c r="D2" s="51"/>
      <c r="E2" s="51"/>
      <c r="F2" s="51"/>
      <c r="G2" s="51"/>
      <c r="H2" s="51"/>
      <c r="I2" s="52"/>
    </row>
    <row r="3" spans="2:9">
      <c r="B3" s="53" t="s">
        <v>0</v>
      </c>
      <c r="C3" s="54"/>
      <c r="D3" s="54"/>
      <c r="E3" s="54"/>
      <c r="F3" s="54"/>
      <c r="G3" s="54"/>
      <c r="H3" s="54"/>
      <c r="I3" s="55"/>
    </row>
    <row r="4" spans="2:9">
      <c r="B4" s="53" t="s">
        <v>46</v>
      </c>
      <c r="C4" s="54"/>
      <c r="D4" s="54"/>
      <c r="E4" s="54"/>
      <c r="F4" s="54"/>
      <c r="G4" s="54"/>
      <c r="H4" s="54"/>
      <c r="I4" s="55"/>
    </row>
    <row r="5" spans="2:9">
      <c r="B5" s="53" t="s">
        <v>1</v>
      </c>
      <c r="C5" s="54"/>
      <c r="D5" s="54"/>
      <c r="E5" s="54"/>
      <c r="F5" s="54"/>
      <c r="G5" s="54"/>
      <c r="H5" s="54"/>
      <c r="I5" s="55"/>
    </row>
    <row r="6" spans="2:9">
      <c r="B6" s="53" t="s">
        <v>47</v>
      </c>
      <c r="C6" s="54"/>
      <c r="D6" s="54"/>
      <c r="E6" s="54"/>
      <c r="F6" s="54"/>
      <c r="G6" s="54"/>
      <c r="H6" s="54"/>
      <c r="I6" s="55"/>
    </row>
    <row r="7" spans="2:9" ht="7.5" customHeight="1" thickBot="1">
      <c r="B7" s="45"/>
      <c r="C7" s="46"/>
      <c r="D7" s="46"/>
      <c r="E7" s="46"/>
      <c r="F7" s="46"/>
      <c r="G7" s="46"/>
      <c r="H7" s="46"/>
      <c r="I7" s="47"/>
    </row>
    <row r="8" spans="2:9" ht="15.75" thickBot="1">
      <c r="B8" s="30"/>
      <c r="C8" s="31"/>
      <c r="D8" s="31"/>
      <c r="E8" s="31"/>
      <c r="F8" s="31"/>
      <c r="G8" s="31"/>
      <c r="H8" s="31"/>
      <c r="I8" s="32"/>
    </row>
    <row r="9" spans="2:9" ht="15.75" thickBot="1">
      <c r="B9" s="56" t="s">
        <v>2</v>
      </c>
      <c r="C9" s="57"/>
      <c r="D9" s="17"/>
      <c r="E9" s="18"/>
      <c r="F9" s="66" t="s">
        <v>3</v>
      </c>
      <c r="G9" s="67"/>
      <c r="H9" s="17"/>
      <c r="I9" s="19"/>
    </row>
    <row r="10" spans="2:9" ht="25.5">
      <c r="B10" s="58"/>
      <c r="C10" s="59"/>
      <c r="D10" s="20" t="s">
        <v>4</v>
      </c>
      <c r="E10" s="21" t="s">
        <v>5</v>
      </c>
      <c r="F10" s="22" t="s">
        <v>6</v>
      </c>
      <c r="G10" s="25" t="s">
        <v>7</v>
      </c>
      <c r="H10" s="20" t="s">
        <v>8</v>
      </c>
      <c r="I10" s="25" t="s">
        <v>9</v>
      </c>
    </row>
    <row r="11" spans="2:9" ht="15.75" thickBot="1">
      <c r="B11" s="60"/>
      <c r="C11" s="61"/>
      <c r="D11" s="23">
        <v>1</v>
      </c>
      <c r="E11" s="24">
        <v>2</v>
      </c>
      <c r="F11" s="23" t="s">
        <v>10</v>
      </c>
      <c r="G11" s="26">
        <v>4</v>
      </c>
      <c r="H11" s="23">
        <v>5</v>
      </c>
      <c r="I11" s="26" t="s">
        <v>11</v>
      </c>
    </row>
    <row r="12" spans="2:9">
      <c r="B12" s="33"/>
      <c r="C12" s="14"/>
      <c r="D12" s="15"/>
      <c r="E12" s="15"/>
      <c r="F12" s="15"/>
      <c r="G12" s="15"/>
      <c r="H12" s="15"/>
      <c r="I12" s="34"/>
    </row>
    <row r="13" spans="2:9">
      <c r="B13" s="64" t="s">
        <v>12</v>
      </c>
      <c r="C13" s="65"/>
      <c r="D13" s="7">
        <f>SUM(D14:D21)</f>
        <v>1305295402.9300001</v>
      </c>
      <c r="E13" s="7">
        <f>SUM(E14:E21)</f>
        <v>107514596.52999999</v>
      </c>
      <c r="F13" s="7">
        <f>SUM(D13+E13)</f>
        <v>1412809999.46</v>
      </c>
      <c r="G13" s="7">
        <f t="shared" ref="G13:H13" si="0">SUM(G14:G21)</f>
        <v>559057310.04999995</v>
      </c>
      <c r="H13" s="7">
        <f t="shared" si="0"/>
        <v>512695082.81000006</v>
      </c>
      <c r="I13" s="35">
        <f>SUM(F13-G13)</f>
        <v>853752689.41000009</v>
      </c>
    </row>
    <row r="14" spans="2:9">
      <c r="B14" s="62" t="s">
        <v>13</v>
      </c>
      <c r="C14" s="63"/>
      <c r="D14" s="8">
        <v>746000</v>
      </c>
      <c r="E14" s="8">
        <v>20523.32</v>
      </c>
      <c r="F14" s="9">
        <f>SUM(D14+E14)</f>
        <v>766523.32</v>
      </c>
      <c r="G14" s="8">
        <v>195522.98</v>
      </c>
      <c r="H14" s="8">
        <v>195522.98</v>
      </c>
      <c r="I14" s="36">
        <f t="shared" ref="I14:I21" si="1">SUM(F14-G14)</f>
        <v>571000.34</v>
      </c>
    </row>
    <row r="15" spans="2:9">
      <c r="B15" s="62" t="s">
        <v>14</v>
      </c>
      <c r="C15" s="63"/>
      <c r="D15" s="8">
        <v>16285000</v>
      </c>
      <c r="E15" s="8">
        <v>0</v>
      </c>
      <c r="F15" s="9">
        <f t="shared" ref="F15:F21" si="2">SUM(D15+E15)</f>
        <v>16285000</v>
      </c>
      <c r="G15" s="8">
        <v>4790233.2300000004</v>
      </c>
      <c r="H15" s="8">
        <v>4772970.2300000004</v>
      </c>
      <c r="I15" s="36">
        <f t="shared" si="1"/>
        <v>11494766.77</v>
      </c>
    </row>
    <row r="16" spans="2:9">
      <c r="B16" s="62" t="s">
        <v>15</v>
      </c>
      <c r="C16" s="63"/>
      <c r="D16" s="8">
        <v>659104752.19000006</v>
      </c>
      <c r="E16" s="8">
        <v>-12149594.02</v>
      </c>
      <c r="F16" s="9">
        <f t="shared" si="2"/>
        <v>646955158.17000008</v>
      </c>
      <c r="G16" s="8">
        <v>273077924.19</v>
      </c>
      <c r="H16" s="8">
        <v>232214246.59</v>
      </c>
      <c r="I16" s="36">
        <f t="shared" si="1"/>
        <v>373877233.98000008</v>
      </c>
    </row>
    <row r="17" spans="2:9">
      <c r="B17" s="62" t="s">
        <v>16</v>
      </c>
      <c r="C17" s="63"/>
      <c r="D17" s="8"/>
      <c r="E17" s="8"/>
      <c r="F17" s="9">
        <f t="shared" si="2"/>
        <v>0</v>
      </c>
      <c r="G17" s="8"/>
      <c r="H17" s="8"/>
      <c r="I17" s="36">
        <f t="shared" si="1"/>
        <v>0</v>
      </c>
    </row>
    <row r="18" spans="2:9">
      <c r="B18" s="62" t="s">
        <v>17</v>
      </c>
      <c r="C18" s="63"/>
      <c r="D18" s="8">
        <v>150742615.59999999</v>
      </c>
      <c r="E18" s="8">
        <v>868000</v>
      </c>
      <c r="F18" s="9">
        <f t="shared" si="2"/>
        <v>151610615.59999999</v>
      </c>
      <c r="G18" s="8">
        <v>77379915.269999996</v>
      </c>
      <c r="H18" s="8">
        <v>76097045.290000007</v>
      </c>
      <c r="I18" s="36">
        <f t="shared" si="1"/>
        <v>74230700.329999998</v>
      </c>
    </row>
    <row r="19" spans="2:9">
      <c r="B19" s="62" t="s">
        <v>18</v>
      </c>
      <c r="C19" s="63"/>
      <c r="D19" s="8"/>
      <c r="E19" s="8"/>
      <c r="F19" s="9">
        <f t="shared" si="2"/>
        <v>0</v>
      </c>
      <c r="G19" s="8"/>
      <c r="H19" s="8"/>
      <c r="I19" s="36">
        <f t="shared" si="1"/>
        <v>0</v>
      </c>
    </row>
    <row r="20" spans="2:9">
      <c r="B20" s="62" t="s">
        <v>19</v>
      </c>
      <c r="C20" s="63"/>
      <c r="D20" s="8">
        <v>437472268.75</v>
      </c>
      <c r="E20" s="8">
        <v>119261660.73999999</v>
      </c>
      <c r="F20" s="9">
        <f t="shared" si="2"/>
        <v>556733929.49000001</v>
      </c>
      <c r="G20" s="8">
        <v>188333344.09999999</v>
      </c>
      <c r="H20" s="8">
        <v>185066640.59999999</v>
      </c>
      <c r="I20" s="36">
        <f t="shared" si="1"/>
        <v>368400585.38999999</v>
      </c>
    </row>
    <row r="21" spans="2:9">
      <c r="B21" s="62" t="s">
        <v>20</v>
      </c>
      <c r="C21" s="63"/>
      <c r="D21" s="8">
        <v>40944766.390000001</v>
      </c>
      <c r="E21" s="8">
        <v>-485993.51</v>
      </c>
      <c r="F21" s="9">
        <f t="shared" si="2"/>
        <v>40458772.880000003</v>
      </c>
      <c r="G21" s="8">
        <v>15280370.279999999</v>
      </c>
      <c r="H21" s="8">
        <v>14348657.119999999</v>
      </c>
      <c r="I21" s="36">
        <f t="shared" si="1"/>
        <v>25178402.600000001</v>
      </c>
    </row>
    <row r="22" spans="2:9">
      <c r="B22" s="37"/>
      <c r="C22" s="3"/>
      <c r="D22" s="8"/>
      <c r="E22" s="10"/>
      <c r="F22" s="10"/>
      <c r="G22" s="10"/>
      <c r="H22" s="10"/>
      <c r="I22" s="38"/>
    </row>
    <row r="23" spans="2:9">
      <c r="B23" s="64" t="s">
        <v>21</v>
      </c>
      <c r="C23" s="65"/>
      <c r="D23" s="7">
        <f>SUM(D24:D31)</f>
        <v>2152491024.9299998</v>
      </c>
      <c r="E23" s="7">
        <f>SUM(E24:E31)</f>
        <v>388069468.69999999</v>
      </c>
      <c r="F23" s="7">
        <f>SUM(D23+E23)</f>
        <v>2540560493.6299996</v>
      </c>
      <c r="G23" s="7">
        <f>SUM(G24:G31)</f>
        <v>1069324768.1699998</v>
      </c>
      <c r="H23" s="7">
        <f>SUM(H24:H31)</f>
        <v>892691987.04999995</v>
      </c>
      <c r="I23" s="35">
        <f>SUM(F23-G23)</f>
        <v>1471235725.4599998</v>
      </c>
    </row>
    <row r="24" spans="2:9">
      <c r="B24" s="62" t="s">
        <v>22</v>
      </c>
      <c r="C24" s="63"/>
      <c r="D24" s="11">
        <v>104368569.40000001</v>
      </c>
      <c r="E24" s="11">
        <v>118275505.27</v>
      </c>
      <c r="F24" s="9">
        <f t="shared" ref="F24:F30" si="3">SUM(D24+E24)</f>
        <v>222644074.67000002</v>
      </c>
      <c r="G24" s="11">
        <v>32090344.41</v>
      </c>
      <c r="H24" s="11">
        <v>21821298.219999999</v>
      </c>
      <c r="I24" s="36">
        <f t="shared" ref="I24:I30" si="4">SUM(F24-G24)</f>
        <v>190553730.26000002</v>
      </c>
    </row>
    <row r="25" spans="2:9">
      <c r="B25" s="62" t="s">
        <v>23</v>
      </c>
      <c r="C25" s="63"/>
      <c r="D25" s="11">
        <v>1697141525.5799999</v>
      </c>
      <c r="E25" s="11">
        <v>268415025.38</v>
      </c>
      <c r="F25" s="9">
        <f t="shared" si="3"/>
        <v>1965556550.96</v>
      </c>
      <c r="G25" s="11">
        <v>854544727.29999995</v>
      </c>
      <c r="H25" s="11">
        <v>757356813.49000001</v>
      </c>
      <c r="I25" s="36">
        <f t="shared" si="4"/>
        <v>1111011823.6600001</v>
      </c>
    </row>
    <row r="26" spans="2:9">
      <c r="B26" s="39" t="s">
        <v>45</v>
      </c>
      <c r="C26" s="5"/>
      <c r="D26" s="11">
        <v>51267833.75</v>
      </c>
      <c r="E26" s="11">
        <v>-557000</v>
      </c>
      <c r="F26" s="9">
        <f t="shared" si="3"/>
        <v>50710833.75</v>
      </c>
      <c r="G26" s="11">
        <v>8357355.4699999997</v>
      </c>
      <c r="H26" s="11">
        <v>8307115.4100000001</v>
      </c>
      <c r="I26" s="36">
        <f t="shared" si="4"/>
        <v>42353478.280000001</v>
      </c>
    </row>
    <row r="27" spans="2:9">
      <c r="B27" s="62" t="s">
        <v>24</v>
      </c>
      <c r="C27" s="63"/>
      <c r="D27" s="11">
        <v>10523840</v>
      </c>
      <c r="E27" s="11">
        <v>-250000</v>
      </c>
      <c r="F27" s="9">
        <f t="shared" si="3"/>
        <v>10273840</v>
      </c>
      <c r="G27" s="11">
        <v>2658411.4300000002</v>
      </c>
      <c r="H27" s="11">
        <v>2658411.4300000002</v>
      </c>
      <c r="I27" s="36">
        <f t="shared" si="4"/>
        <v>7615428.5700000003</v>
      </c>
    </row>
    <row r="28" spans="2:9">
      <c r="B28" s="62" t="s">
        <v>25</v>
      </c>
      <c r="C28" s="63"/>
      <c r="D28" s="11">
        <v>286441477.19999999</v>
      </c>
      <c r="E28" s="11">
        <v>2385938.0499999998</v>
      </c>
      <c r="F28" s="9">
        <f t="shared" si="3"/>
        <v>288827415.25</v>
      </c>
      <c r="G28" s="11">
        <v>171392347.66999999</v>
      </c>
      <c r="H28" s="11">
        <v>102266766.61</v>
      </c>
      <c r="I28" s="36">
        <f t="shared" si="4"/>
        <v>117435067.58000001</v>
      </c>
    </row>
    <row r="29" spans="2:9">
      <c r="B29" s="62" t="s">
        <v>26</v>
      </c>
      <c r="C29" s="63"/>
      <c r="D29" s="11">
        <v>2747779</v>
      </c>
      <c r="E29" s="11">
        <v>-200000</v>
      </c>
      <c r="F29" s="9">
        <f t="shared" si="3"/>
        <v>2547779</v>
      </c>
      <c r="G29" s="11">
        <v>281581.89</v>
      </c>
      <c r="H29" s="11">
        <v>281581.89</v>
      </c>
      <c r="I29" s="36">
        <f t="shared" si="4"/>
        <v>2266197.11</v>
      </c>
    </row>
    <row r="30" spans="2:9">
      <c r="B30" s="62" t="s">
        <v>27</v>
      </c>
      <c r="C30" s="63"/>
      <c r="D30" s="11">
        <v>0</v>
      </c>
      <c r="E30" s="11">
        <v>0</v>
      </c>
      <c r="F30" s="9">
        <f t="shared" si="3"/>
        <v>0</v>
      </c>
      <c r="G30" s="11">
        <v>0</v>
      </c>
      <c r="H30" s="11">
        <v>0</v>
      </c>
      <c r="I30" s="36">
        <f t="shared" si="4"/>
        <v>0</v>
      </c>
    </row>
    <row r="31" spans="2:9">
      <c r="B31" s="37"/>
      <c r="C31" s="3"/>
      <c r="D31" s="12"/>
      <c r="E31" s="12"/>
      <c r="F31" s="10"/>
      <c r="G31" s="12"/>
      <c r="H31" s="12"/>
      <c r="I31" s="40"/>
    </row>
    <row r="32" spans="2:9">
      <c r="B32" s="64" t="s">
        <v>28</v>
      </c>
      <c r="C32" s="65"/>
      <c r="D32" s="13">
        <f>SUM(D33:D41)</f>
        <v>52603210.549999997</v>
      </c>
      <c r="E32" s="13">
        <f>SUM(E33:E41)</f>
        <v>-6959548.0499999998</v>
      </c>
      <c r="F32" s="13">
        <f>SUM(D32+E32)</f>
        <v>45643662.5</v>
      </c>
      <c r="G32" s="13">
        <f t="shared" ref="G32:H32" si="5">SUM(G33:G40)</f>
        <v>10465446.119999999</v>
      </c>
      <c r="H32" s="13">
        <f t="shared" si="5"/>
        <v>9405796.1199999992</v>
      </c>
      <c r="I32" s="41">
        <f>SUM(F32-G32)</f>
        <v>35178216.380000003</v>
      </c>
    </row>
    <row r="33" spans="2:9">
      <c r="B33" s="62" t="s">
        <v>29</v>
      </c>
      <c r="C33" s="63"/>
      <c r="D33" s="11">
        <v>52603210.549999997</v>
      </c>
      <c r="E33" s="11">
        <v>-6959548.0499999998</v>
      </c>
      <c r="F33" s="9">
        <f t="shared" ref="F33:F41" si="6">SUM(D33+E33)</f>
        <v>45643662.5</v>
      </c>
      <c r="G33" s="11">
        <v>10465446.119999999</v>
      </c>
      <c r="H33" s="11">
        <v>9405796.1199999992</v>
      </c>
      <c r="I33" s="36">
        <f t="shared" ref="I33:I40" si="7">SUM(F33-G33)</f>
        <v>35178216.380000003</v>
      </c>
    </row>
    <row r="34" spans="2:9">
      <c r="B34" s="62" t="s">
        <v>30</v>
      </c>
      <c r="C34" s="63"/>
      <c r="D34" s="11">
        <v>0</v>
      </c>
      <c r="E34" s="11">
        <v>0</v>
      </c>
      <c r="F34" s="9">
        <f t="shared" si="6"/>
        <v>0</v>
      </c>
      <c r="G34" s="11">
        <v>0</v>
      </c>
      <c r="H34" s="11">
        <v>0</v>
      </c>
      <c r="I34" s="36">
        <f t="shared" si="7"/>
        <v>0</v>
      </c>
    </row>
    <row r="35" spans="2:9">
      <c r="B35" s="62" t="s">
        <v>31</v>
      </c>
      <c r="C35" s="63"/>
      <c r="D35" s="11">
        <v>0</v>
      </c>
      <c r="E35" s="11">
        <v>0</v>
      </c>
      <c r="F35" s="9">
        <f t="shared" si="6"/>
        <v>0</v>
      </c>
      <c r="G35" s="11">
        <v>0</v>
      </c>
      <c r="H35" s="11">
        <v>0</v>
      </c>
      <c r="I35" s="36">
        <f t="shared" si="7"/>
        <v>0</v>
      </c>
    </row>
    <row r="36" spans="2:9">
      <c r="B36" s="62" t="s">
        <v>32</v>
      </c>
      <c r="C36" s="63"/>
      <c r="D36" s="11">
        <v>0</v>
      </c>
      <c r="E36" s="11">
        <v>0</v>
      </c>
      <c r="F36" s="9">
        <f t="shared" si="6"/>
        <v>0</v>
      </c>
      <c r="G36" s="11">
        <v>0</v>
      </c>
      <c r="H36" s="11">
        <v>0</v>
      </c>
      <c r="I36" s="36">
        <f t="shared" si="7"/>
        <v>0</v>
      </c>
    </row>
    <row r="37" spans="2:9">
      <c r="B37" s="62" t="s">
        <v>33</v>
      </c>
      <c r="C37" s="63"/>
      <c r="D37" s="11">
        <v>0</v>
      </c>
      <c r="E37" s="11">
        <v>0</v>
      </c>
      <c r="F37" s="9">
        <f t="shared" si="6"/>
        <v>0</v>
      </c>
      <c r="G37" s="11">
        <v>0</v>
      </c>
      <c r="H37" s="11">
        <v>0</v>
      </c>
      <c r="I37" s="36">
        <f t="shared" si="7"/>
        <v>0</v>
      </c>
    </row>
    <row r="38" spans="2:9">
      <c r="B38" s="62" t="s">
        <v>34</v>
      </c>
      <c r="C38" s="63"/>
      <c r="D38" s="11">
        <v>0</v>
      </c>
      <c r="E38" s="11">
        <v>0</v>
      </c>
      <c r="F38" s="9">
        <f t="shared" si="6"/>
        <v>0</v>
      </c>
      <c r="G38" s="11">
        <v>0</v>
      </c>
      <c r="H38" s="11">
        <v>0</v>
      </c>
      <c r="I38" s="36">
        <f t="shared" si="7"/>
        <v>0</v>
      </c>
    </row>
    <row r="39" spans="2:9">
      <c r="B39" s="62" t="s">
        <v>35</v>
      </c>
      <c r="C39" s="63"/>
      <c r="D39" s="11">
        <v>0</v>
      </c>
      <c r="E39" s="11">
        <v>0</v>
      </c>
      <c r="F39" s="9">
        <f t="shared" si="6"/>
        <v>0</v>
      </c>
      <c r="G39" s="11">
        <v>0</v>
      </c>
      <c r="H39" s="11">
        <v>0</v>
      </c>
      <c r="I39" s="36">
        <f t="shared" si="7"/>
        <v>0</v>
      </c>
    </row>
    <row r="40" spans="2:9">
      <c r="B40" s="62" t="s">
        <v>36</v>
      </c>
      <c r="C40" s="63"/>
      <c r="D40" s="11">
        <v>0</v>
      </c>
      <c r="E40" s="11">
        <v>0</v>
      </c>
      <c r="F40" s="9">
        <f t="shared" si="6"/>
        <v>0</v>
      </c>
      <c r="G40" s="11">
        <v>0</v>
      </c>
      <c r="H40" s="11">
        <v>0</v>
      </c>
      <c r="I40" s="36">
        <f t="shared" si="7"/>
        <v>0</v>
      </c>
    </row>
    <row r="41" spans="2:9">
      <c r="B41" s="62" t="s">
        <v>37</v>
      </c>
      <c r="C41" s="63"/>
      <c r="D41" s="11">
        <v>0</v>
      </c>
      <c r="E41" s="11">
        <v>0</v>
      </c>
      <c r="F41" s="9">
        <f t="shared" si="6"/>
        <v>0</v>
      </c>
      <c r="G41" s="11">
        <v>0</v>
      </c>
      <c r="H41" s="11">
        <v>0</v>
      </c>
      <c r="I41" s="36">
        <f>SUM(F41-G41)</f>
        <v>0</v>
      </c>
    </row>
    <row r="42" spans="2:9">
      <c r="B42" s="37"/>
      <c r="C42" s="3"/>
      <c r="D42" s="12"/>
      <c r="E42" s="12"/>
      <c r="F42" s="12"/>
      <c r="G42" s="12"/>
      <c r="H42" s="12"/>
      <c r="I42" s="40"/>
    </row>
    <row r="43" spans="2:9">
      <c r="B43" s="64" t="s">
        <v>38</v>
      </c>
      <c r="C43" s="65"/>
      <c r="D43" s="13">
        <f>SUM(D44:D47)</f>
        <v>4088660253.5699997</v>
      </c>
      <c r="E43" s="13">
        <f>SUM(E44:E47)</f>
        <v>-99485593.640000001</v>
      </c>
      <c r="F43" s="13">
        <f>SUM(D43+E43)</f>
        <v>3989174659.9299998</v>
      </c>
      <c r="G43" s="13">
        <f>SUM(G44:G47)</f>
        <v>2041199158.48</v>
      </c>
      <c r="H43" s="13">
        <f>SUM(H44:H47)</f>
        <v>1898513162.74</v>
      </c>
      <c r="I43" s="41">
        <f>SUM(F43-G43)</f>
        <v>1947975501.4499998</v>
      </c>
    </row>
    <row r="44" spans="2:9">
      <c r="B44" s="62" t="s">
        <v>39</v>
      </c>
      <c r="C44" s="63"/>
      <c r="D44" s="11">
        <v>3250162500.4099998</v>
      </c>
      <c r="E44" s="11">
        <v>-108020000</v>
      </c>
      <c r="F44" s="16">
        <f>SUM(D44+E44)</f>
        <v>3142142500.4099998</v>
      </c>
      <c r="G44" s="11">
        <v>1510389818.8</v>
      </c>
      <c r="H44" s="11">
        <v>1481603815.4400001</v>
      </c>
      <c r="I44" s="36">
        <f t="shared" ref="I44:I47" si="8">SUM(F44-G44)</f>
        <v>1631752681.6099999</v>
      </c>
    </row>
    <row r="45" spans="2:9">
      <c r="B45" s="68" t="s">
        <v>40</v>
      </c>
      <c r="C45" s="69"/>
      <c r="D45" s="11">
        <v>0</v>
      </c>
      <c r="E45" s="11">
        <v>0</v>
      </c>
      <c r="F45" s="9">
        <f t="shared" ref="F45:F47" si="9">SUM(D45+E45)</f>
        <v>0</v>
      </c>
      <c r="G45" s="11">
        <v>0</v>
      </c>
      <c r="H45" s="11">
        <v>0</v>
      </c>
      <c r="I45" s="36">
        <f t="shared" si="8"/>
        <v>0</v>
      </c>
    </row>
    <row r="46" spans="2:9" ht="26.25" customHeight="1">
      <c r="B46" s="62" t="s">
        <v>41</v>
      </c>
      <c r="C46" s="63"/>
      <c r="D46" s="11">
        <v>0</v>
      </c>
      <c r="E46" s="11">
        <v>0</v>
      </c>
      <c r="F46" s="9">
        <f t="shared" si="9"/>
        <v>0</v>
      </c>
      <c r="G46" s="11">
        <v>0</v>
      </c>
      <c r="H46" s="11">
        <v>0</v>
      </c>
      <c r="I46" s="36">
        <f t="shared" si="8"/>
        <v>0</v>
      </c>
    </row>
    <row r="47" spans="2:9">
      <c r="B47" s="62" t="s">
        <v>42</v>
      </c>
      <c r="C47" s="63"/>
      <c r="D47" s="11">
        <v>838497753.15999997</v>
      </c>
      <c r="E47" s="11">
        <v>8534406.3599999994</v>
      </c>
      <c r="F47" s="9">
        <f t="shared" si="9"/>
        <v>847032159.51999998</v>
      </c>
      <c r="G47" s="11">
        <v>530809339.68000001</v>
      </c>
      <c r="H47" s="11">
        <v>416909347.30000001</v>
      </c>
      <c r="I47" s="36">
        <f t="shared" si="8"/>
        <v>316222819.83999997</v>
      </c>
    </row>
    <row r="48" spans="2:9" ht="15.75" thickBot="1">
      <c r="B48" s="37"/>
      <c r="C48" s="5"/>
      <c r="D48" s="4"/>
      <c r="E48" s="4"/>
      <c r="F48" s="4"/>
      <c r="G48" s="4"/>
      <c r="H48" s="4"/>
      <c r="I48" s="42"/>
    </row>
    <row r="49" spans="2:9" ht="15.75" thickBot="1">
      <c r="B49" s="27"/>
      <c r="C49" s="28" t="s">
        <v>43</v>
      </c>
      <c r="D49" s="29">
        <f>SUM(D13+D23+D43+D32)</f>
        <v>7599049891.9799995</v>
      </c>
      <c r="E49" s="29">
        <f>SUM(E13+E23+E43+E32)</f>
        <v>389138923.53999996</v>
      </c>
      <c r="F49" s="29">
        <f>SUM(D49+E49)</f>
        <v>7988188815.5199995</v>
      </c>
      <c r="G49" s="29">
        <f>SUM(G13+G23+G43+G32)</f>
        <v>3680046682.8199997</v>
      </c>
      <c r="H49" s="29">
        <f>SUM(H13+H23+H43+H32)</f>
        <v>3313306028.7200003</v>
      </c>
      <c r="I49" s="29">
        <f>SUM(F49-G49)</f>
        <v>4308142132.6999998</v>
      </c>
    </row>
    <row r="50" spans="2:9">
      <c r="B50" s="6" t="s">
        <v>44</v>
      </c>
      <c r="C50" s="6"/>
      <c r="D50" s="6"/>
      <c r="E50" s="6"/>
      <c r="F50" s="6"/>
      <c r="G50" s="6"/>
      <c r="H50" s="6"/>
      <c r="I50" s="6"/>
    </row>
    <row r="51" spans="2:9">
      <c r="B51" s="43"/>
      <c r="C51" s="43"/>
      <c r="D51" s="43"/>
      <c r="E51" s="43"/>
      <c r="F51" s="43"/>
      <c r="G51" s="43"/>
      <c r="H51" s="43"/>
      <c r="I51" s="43"/>
    </row>
    <row r="52" spans="2:9">
      <c r="B52" s="48"/>
      <c r="C52" s="48"/>
      <c r="D52" s="2"/>
      <c r="E52" s="1"/>
      <c r="F52" s="1"/>
      <c r="G52" s="48"/>
      <c r="H52" s="48"/>
      <c r="I52" s="48"/>
    </row>
    <row r="53" spans="2:9">
      <c r="B53" s="48"/>
      <c r="C53" s="48"/>
      <c r="D53" s="44"/>
      <c r="E53" s="44"/>
      <c r="F53" s="44"/>
      <c r="G53" s="49"/>
      <c r="H53" s="49"/>
      <c r="I53" s="49"/>
    </row>
    <row r="54" spans="2:9">
      <c r="B54" s="44"/>
      <c r="C54" s="44"/>
      <c r="D54" s="44"/>
      <c r="E54" s="44"/>
      <c r="F54" s="44"/>
      <c r="G54" s="44"/>
      <c r="H54" s="44"/>
      <c r="I54" s="44"/>
    </row>
    <row r="55" spans="2:9">
      <c r="B55" s="44"/>
      <c r="C55" s="44"/>
      <c r="D55" s="44"/>
      <c r="E55" s="44"/>
      <c r="F55" s="44"/>
      <c r="G55" s="44"/>
      <c r="H55" s="44"/>
      <c r="I55" s="44"/>
    </row>
    <row r="56" spans="2:9">
      <c r="B56" s="44"/>
      <c r="C56" s="44"/>
      <c r="D56" s="44"/>
      <c r="E56" s="44"/>
      <c r="F56" s="44"/>
      <c r="G56" s="44"/>
      <c r="H56" s="44"/>
      <c r="I56" s="44"/>
    </row>
  </sheetData>
  <mergeCells count="42"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45:C45"/>
    <mergeCell ref="B4:I4"/>
    <mergeCell ref="F9:G9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38:C38"/>
    <mergeCell ref="B52:C52"/>
    <mergeCell ref="B53:C53"/>
    <mergeCell ref="G53:I53"/>
    <mergeCell ref="G52:I52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</mergeCells>
  <pageMargins left="0.23" right="0" top="0" bottom="0" header="0" footer="0"/>
  <pageSetup scale="75" orientation="portrait" r:id="rId1"/>
  <colBreaks count="1" manualBreakCount="1">
    <brk id="9" max="1048575" man="1"/>
  </colBreaks>
  <ignoredErrors>
    <ignoredError sqref="D23 G23:H23 G32:H32" formulaRange="1"/>
    <ignoredError sqref="F23 F43 F49 F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2018-08-02T18:44:55Z</cp:lastPrinted>
  <dcterms:created xsi:type="dcterms:W3CDTF">2016-04-26T15:00:03Z</dcterms:created>
  <dcterms:modified xsi:type="dcterms:W3CDTF">2018-08-03T14:46:57Z</dcterms:modified>
</cp:coreProperties>
</file>